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3.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4.xml" ContentType="application/vnd.openxmlformats-officedocument.drawing+xml"/>
  <Override PartName="/xl/ctrlProps/ctrlProp131.xml" ContentType="application/vnd.ms-excel.controlproperties+xml"/>
  <Override PartName="/xl/ctrlProps/ctrlProp13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omments2.xml" ContentType="application/vnd.openxmlformats-officedocument.spreadsheetml.comments+xml"/>
  <Override PartName="/xl/drawings/drawing7.xml" ContentType="application/vnd.openxmlformats-officedocument.drawing+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ukao\Desktop\08年度要領等\様式\促進\"/>
    </mc:Choice>
  </mc:AlternateContent>
  <xr:revisionPtr revIDLastSave="0" documentId="13_ncr:1_{F9E4605F-967D-4033-AB87-A2853AF5B4AE}" xr6:coauthVersionLast="47" xr6:coauthVersionMax="47" xr10:uidLastSave="{00000000-0000-0000-0000-000000000000}"/>
  <bookViews>
    <workbookView xWindow="-108" yWindow="-108" windowWidth="23256" windowHeight="12456" xr2:uid="{DD18E044-526E-473E-9451-8366B1348E40}"/>
  </bookViews>
  <sheets>
    <sheet name="1_交付申請" sheetId="2" r:id="rId1"/>
    <sheet name="1_1誓約書&amp;遵守リスト" sheetId="18" r:id="rId2"/>
    <sheet name="1_2交付申請提出チェックシート" sheetId="11" r:id="rId3"/>
    <sheet name="1_3設置承諾書" sheetId="16" r:id="rId4"/>
    <sheet name="1_4太陽光発電設備調書" sheetId="10" r:id="rId5"/>
    <sheet name="7_実績報告" sheetId="7" r:id="rId6"/>
    <sheet name="7_1実績報告提出チェックシート" sheetId="12" r:id="rId7"/>
    <sheet name="7_2工事証明書" sheetId="14" r:id="rId8"/>
    <sheet name="9_財産管理台帳" sheetId="13" r:id="rId9"/>
    <sheet name="11_効果報告書" sheetId="19" r:id="rId10"/>
  </sheets>
  <definedNames>
    <definedName name="_xlnm.Print_Area" localSheetId="1">'1_1誓約書&amp;遵守リスト'!$A$1:$F$43</definedName>
    <definedName name="_xlnm.Print_Area" localSheetId="2">'1_2交付申請提出チェックシート'!$A$1:$D$63</definedName>
    <definedName name="_xlnm.Print_Area" localSheetId="3">'1_3設置承諾書'!$A$1:$AH$34</definedName>
    <definedName name="_xlnm.Print_Area" localSheetId="4">'1_4太陽光発電設備調書'!$A$1:$AF$44</definedName>
    <definedName name="_xlnm.Print_Area" localSheetId="0">'1_交付申請'!$A$1:$AF$199</definedName>
    <definedName name="_xlnm.Print_Area" localSheetId="6">'7_1実績報告提出チェックシート'!$A$1:$D$36</definedName>
    <definedName name="_xlnm.Print_Area" localSheetId="7">'7_2工事証明書'!$A$1:$AG$30</definedName>
    <definedName name="_xlnm.Print_Area" localSheetId="5">'7_実績報告'!$A$1:$AF$171</definedName>
    <definedName name="_xlnm.Print_Area" localSheetId="8">'9_財産管理台帳'!$A$1:$AL$30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5" i="7" l="1"/>
  <c r="N85" i="7"/>
  <c r="N93" i="7"/>
  <c r="S93" i="7"/>
  <c r="S127" i="2"/>
  <c r="N134" i="2"/>
  <c r="N127" i="2"/>
  <c r="Y15" i="19"/>
  <c r="AC33" i="10"/>
  <c r="E8" i="18"/>
  <c r="E7" i="18"/>
  <c r="E6" i="18"/>
  <c r="X170" i="2"/>
  <c r="X172" i="2"/>
  <c r="D3" i="11"/>
  <c r="Y24" i="19"/>
  <c r="Y8" i="19"/>
  <c r="Y7" i="19"/>
  <c r="U4" i="19"/>
  <c r="AB3" i="19"/>
  <c r="Y3" i="19"/>
  <c r="J34" i="7"/>
  <c r="J33" i="7"/>
  <c r="J31" i="7"/>
  <c r="N30" i="7"/>
  <c r="K30" i="7"/>
  <c r="H27" i="7"/>
  <c r="H25" i="7"/>
  <c r="H22" i="7"/>
  <c r="H21" i="7"/>
  <c r="L19" i="7"/>
  <c r="W18" i="7"/>
  <c r="L18" i="7"/>
  <c r="L17" i="7"/>
  <c r="L16" i="7"/>
  <c r="L15" i="7"/>
  <c r="X8" i="7"/>
  <c r="X7" i="7"/>
  <c r="D3" i="12" s="1"/>
  <c r="U4" i="7"/>
  <c r="AA3" i="7"/>
  <c r="X3" i="7"/>
  <c r="Y20" i="19"/>
  <c r="Y27" i="19"/>
  <c r="P13" i="19"/>
  <c r="Y29" i="19" l="1"/>
  <c r="R93" i="2"/>
  <c r="J90" i="2"/>
  <c r="R50" i="7"/>
  <c r="S134" i="2" l="1"/>
  <c r="L96" i="2" s="1"/>
  <c r="T98" i="2" s="1"/>
  <c r="L100" i="2" s="1"/>
  <c r="L104" i="2" s="1"/>
  <c r="L53" i="7" l="1"/>
  <c r="T55" i="7" s="1"/>
  <c r="L57" i="7" s="1" a="1"/>
  <c r="L57" i="7" s="1"/>
  <c r="L61" i="7" s="1"/>
  <c r="I50" i="7" s="1"/>
  <c r="W50" i="7" s="1"/>
  <c r="U65" i="7" s="1"/>
  <c r="I93" i="2"/>
  <c r="W93" i="2" s="1"/>
  <c r="U108" i="2" s="1"/>
  <c r="S94" i="7"/>
  <c r="N94" i="7"/>
  <c r="N135" i="2"/>
  <c r="S135" i="2"/>
  <c r="M15" i="14" l="1"/>
  <c r="S26" i="13" l="1"/>
  <c r="S25" i="13"/>
  <c r="S24" i="13"/>
  <c r="S23" i="13"/>
  <c r="S22" i="13"/>
  <c r="S21" i="13"/>
  <c r="S20" i="13"/>
  <c r="S19" i="13"/>
  <c r="S18" i="13"/>
  <c r="S17" i="13"/>
  <c r="S16" i="13"/>
  <c r="S15" i="13"/>
  <c r="S14" i="13"/>
  <c r="S13" i="13"/>
  <c r="S12" i="13"/>
  <c r="S11" i="13"/>
  <c r="S27" i="13" l="1"/>
  <c r="AC38" i="10"/>
  <c r="AC37" i="10"/>
  <c r="AC36" i="10"/>
  <c r="AC35" i="10"/>
  <c r="AC34" i="10"/>
  <c r="AC20" i="10"/>
  <c r="AC21" i="10"/>
  <c r="AC22" i="10"/>
  <c r="AC23" i="10"/>
  <c r="AC24" i="10"/>
  <c r="AC19" i="10"/>
  <c r="AC39" i="10" l="1"/>
  <c r="AC25" i="10"/>
  <c r="J47" i="7"/>
  <c r="W47" i="7" s="1"/>
  <c r="W90" i="2" l="1"/>
  <c r="P65" i="7"/>
  <c r="Z65" i="7" l="1"/>
  <c r="J75" i="7" s="1"/>
  <c r="J77" i="7" s="1"/>
  <c r="P108" i="2" l="1"/>
  <c r="Z108" i="2" l="1"/>
  <c r="J118" i="2" l="1"/>
  <c r="J1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深尾 明広</author>
  </authors>
  <commentList>
    <comment ref="S119" authorId="0" shapeId="0" xr:uid="{F931A0A0-61C1-4097-A8C8-4077A39A7BAC}">
      <text>
        <r>
          <rPr>
            <b/>
            <sz val="9"/>
            <color indexed="81"/>
            <rFont val="MS P ゴシック"/>
            <family val="3"/>
            <charset val="128"/>
          </rPr>
          <t>他の補助金名称を記入</t>
        </r>
      </text>
    </comment>
    <comment ref="J120" authorId="0" shapeId="0" xr:uid="{95300880-8606-4F8B-8FD5-ED2C5E0F92DE}">
      <text>
        <r>
          <rPr>
            <b/>
            <sz val="11"/>
            <color indexed="81"/>
            <rFont val="ＭＳ ゴシック"/>
            <family val="3"/>
            <charset val="128"/>
          </rPr>
          <t>・ここは</t>
        </r>
        <r>
          <rPr>
            <b/>
            <sz val="11"/>
            <color indexed="10"/>
            <rFont val="ＭＳ ゴシック"/>
            <family val="3"/>
            <charset val="128"/>
          </rPr>
          <t>支出の「予算額の計」と金額が一致</t>
        </r>
        <r>
          <rPr>
            <b/>
            <sz val="11"/>
            <color indexed="81"/>
            <rFont val="ＭＳ ゴシック"/>
            <family val="3"/>
            <charset val="128"/>
          </rPr>
          <t>する必要があります。
・すべて税抜き価格で記載</t>
        </r>
      </text>
    </comment>
    <comment ref="F121" authorId="0" shapeId="0" xr:uid="{5AAE0ADD-EE47-4783-A458-23939EAE5551}">
      <text>
        <r>
          <rPr>
            <b/>
            <sz val="8"/>
            <color indexed="81"/>
            <rFont val="MS P ゴシック"/>
            <family val="3"/>
            <charset val="128"/>
          </rPr>
          <t>各項目をプルダウンメニューから選択</t>
        </r>
      </text>
    </comment>
    <comment ref="N121" authorId="0" shapeId="0" xr:uid="{C49131F4-1C3E-419A-BB5F-BA47CEB6AF9D}">
      <text>
        <r>
          <rPr>
            <b/>
            <sz val="11"/>
            <color indexed="81"/>
            <rFont val="MS P ゴシック"/>
            <family val="3"/>
            <charset val="128"/>
          </rPr>
          <t>・記入する前に、</t>
        </r>
        <r>
          <rPr>
            <b/>
            <sz val="11"/>
            <color indexed="10"/>
            <rFont val="MS P ゴシック"/>
            <family val="3"/>
            <charset val="128"/>
          </rPr>
          <t>見積書の有効期限</t>
        </r>
        <r>
          <rPr>
            <b/>
            <sz val="11"/>
            <color indexed="81"/>
            <rFont val="MS P ゴシック"/>
            <family val="3"/>
            <charset val="128"/>
          </rPr>
          <t>を確認してください</t>
        </r>
      </text>
    </comment>
    <comment ref="J128" authorId="0" shapeId="0" xr:uid="{C0D94270-6ABB-4BC9-85B2-E0557F101C92}">
      <text>
        <r>
          <rPr>
            <b/>
            <sz val="9"/>
            <color indexed="81"/>
            <rFont val="MS P ゴシック"/>
            <family val="3"/>
            <charset val="128"/>
          </rPr>
          <t>家庭用　4800Ah・セル未満
業務用　4800Ah・セル以上　</t>
        </r>
      </text>
    </comment>
    <comment ref="N135" authorId="0" shapeId="0" xr:uid="{27B63C8E-C960-4360-8A7F-E5FDD142ABF9}">
      <text>
        <r>
          <rPr>
            <b/>
            <sz val="11"/>
            <color indexed="81"/>
            <rFont val="MS P ゴシック"/>
            <family val="3"/>
            <charset val="128"/>
          </rPr>
          <t>・ここは</t>
        </r>
        <r>
          <rPr>
            <b/>
            <sz val="11"/>
            <color indexed="10"/>
            <rFont val="MS P ゴシック"/>
            <family val="3"/>
            <charset val="128"/>
          </rPr>
          <t>「収入の予算額の計」と金額が一致</t>
        </r>
        <r>
          <rPr>
            <b/>
            <sz val="11"/>
            <color indexed="81"/>
            <rFont val="MS P ゴシック"/>
            <family val="3"/>
            <charset val="128"/>
          </rPr>
          <t>する必要があります。
・すべて税抜き価格で記載</t>
        </r>
      </text>
    </comment>
    <comment ref="L170" authorId="0" shapeId="0" xr:uid="{2E6227C4-BE33-44E7-9171-0BFEE2FB79CB}">
      <text>
        <r>
          <rPr>
            <b/>
            <sz val="9"/>
            <color indexed="81"/>
            <rFont val="MS P ゴシック"/>
            <family val="3"/>
            <charset val="128"/>
          </rPr>
          <t>年間の想定発電量を入力する
（根拠資料提出要）</t>
        </r>
      </text>
    </comment>
    <comment ref="R170" authorId="0" shapeId="0" xr:uid="{2CBC047E-8280-492A-82E4-5B02EB26B956}">
      <text>
        <r>
          <rPr>
            <b/>
            <sz val="9"/>
            <color indexed="81"/>
            <rFont val="MS P ゴシック"/>
            <family val="3"/>
            <charset val="128"/>
          </rPr>
          <t>需要家での自家消費量を入力する
（根拠資料提出要）
自家消費率は50％以上必要</t>
        </r>
      </text>
    </comment>
    <comment ref="R172" authorId="0" shapeId="0" xr:uid="{4D9F4594-FF5C-4D52-890B-434C8A75EAFE}">
      <text>
        <r>
          <rPr>
            <b/>
            <sz val="9"/>
            <color indexed="81"/>
            <rFont val="MS P ゴシック"/>
            <family val="3"/>
            <charset val="128"/>
          </rPr>
          <t>自家消費率が50％未満であれば、需要家の自家消費は30％以上必要。さらに余剰電力を非FIT/非FIPで売電して、相対契約で県内の需要家が消費する電力量を入力し、合計で消費率が50％以上となること。（根拠資料必要）</t>
        </r>
        <r>
          <rPr>
            <sz val="9"/>
            <color indexed="81"/>
            <rFont val="MS P ゴシック"/>
            <family val="3"/>
            <charset val="128"/>
          </rPr>
          <t xml:space="preserve">
</t>
        </r>
        <r>
          <rPr>
            <b/>
            <sz val="9"/>
            <color indexed="81"/>
            <rFont val="MS P ゴシック"/>
            <family val="3"/>
            <charset val="128"/>
          </rPr>
          <t>売電しないなら記入不要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深尾 明広</author>
  </authors>
  <commentList>
    <comment ref="S76" authorId="0" shapeId="0" xr:uid="{64D10F39-DD9E-46B8-893A-453D121961C5}">
      <text>
        <r>
          <rPr>
            <b/>
            <sz val="9"/>
            <color indexed="81"/>
            <rFont val="MS P ゴシック"/>
            <family val="3"/>
            <charset val="128"/>
          </rPr>
          <t>他の補助金名称を記入</t>
        </r>
      </text>
    </comment>
    <comment ref="J77" authorId="0" shapeId="0" xr:uid="{812F0FF8-963D-466B-B57F-593CB57A3F7C}">
      <text>
        <r>
          <rPr>
            <b/>
            <sz val="11"/>
            <color indexed="81"/>
            <rFont val="ＭＳ ゴシック"/>
            <family val="3"/>
            <charset val="128"/>
          </rPr>
          <t>・ここは</t>
        </r>
        <r>
          <rPr>
            <b/>
            <sz val="11"/>
            <color indexed="10"/>
            <rFont val="ＭＳ ゴシック"/>
            <family val="3"/>
            <charset val="128"/>
          </rPr>
          <t>支出の「決算額の計」と金額が一致</t>
        </r>
        <r>
          <rPr>
            <b/>
            <sz val="11"/>
            <color indexed="81"/>
            <rFont val="ＭＳ ゴシック"/>
            <family val="3"/>
            <charset val="128"/>
          </rPr>
          <t>する必要があります。
・各項目は税抜き価格で記載し、各消費税は消費税欄にまとめて計上</t>
        </r>
      </text>
    </comment>
    <comment ref="F78" authorId="0" shapeId="0" xr:uid="{9C0EAFA1-DED6-4A73-B2F1-8B1042C2340C}">
      <text>
        <r>
          <rPr>
            <b/>
            <sz val="8"/>
            <color indexed="81"/>
            <rFont val="MS P ゴシック"/>
            <family val="3"/>
            <charset val="128"/>
          </rPr>
          <t>各項目をプルダウンメニューから選択</t>
        </r>
      </text>
    </comment>
    <comment ref="J86" authorId="0" shapeId="0" xr:uid="{A01BD1D9-4C50-43C7-BE78-E13194AAE5AB}">
      <text>
        <r>
          <rPr>
            <b/>
            <sz val="9"/>
            <color indexed="81"/>
            <rFont val="MS P ゴシック"/>
            <family val="3"/>
            <charset val="128"/>
          </rPr>
          <t>業務用　4800Ah・セル以上
家庭用　4800Ah・セル未満　</t>
        </r>
      </text>
    </comment>
    <comment ref="N94" authorId="0" shapeId="0" xr:uid="{9D3375DE-1BAE-489D-AF28-C00F3E3BC1DF}">
      <text>
        <r>
          <rPr>
            <b/>
            <sz val="11"/>
            <color indexed="81"/>
            <rFont val="MS P ゴシック"/>
            <family val="3"/>
            <charset val="128"/>
          </rPr>
          <t>・ここは</t>
        </r>
        <r>
          <rPr>
            <b/>
            <sz val="11"/>
            <color indexed="10"/>
            <rFont val="MS P ゴシック"/>
            <family val="3"/>
            <charset val="128"/>
          </rPr>
          <t>「収入の決算額の計」と金額が一致</t>
        </r>
        <r>
          <rPr>
            <b/>
            <sz val="11"/>
            <color indexed="81"/>
            <rFont val="MS P ゴシック"/>
            <family val="3"/>
            <charset val="128"/>
          </rPr>
          <t>する必要があります。
・各項目は税抜き価格で記載し、各消費税は消費税欄にまとめて計上</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西澤 圭介</author>
    <author>w</author>
  </authors>
  <commentList>
    <comment ref="J9" authorId="0" shapeId="0" xr:uid="{E0045F44-DF71-4171-A9C3-B86A90142FE3}">
      <text>
        <r>
          <rPr>
            <b/>
            <sz val="9"/>
            <color indexed="81"/>
            <rFont val="MS P ゴシック"/>
            <family val="3"/>
            <charset val="128"/>
          </rPr>
          <t>単位は「台」「本」等適切なものを入力してください。</t>
        </r>
        <r>
          <rPr>
            <sz val="9"/>
            <color indexed="81"/>
            <rFont val="MS P ゴシック"/>
            <family val="3"/>
            <charset val="128"/>
          </rPr>
          <t xml:space="preserve">
</t>
        </r>
      </text>
    </comment>
    <comment ref="O9" authorId="0" shapeId="0" xr:uid="{A313DA66-79DD-4165-8242-BD2190AF3C68}">
      <text>
        <r>
          <rPr>
            <b/>
            <sz val="9"/>
            <color indexed="81"/>
            <rFont val="MS P ゴシック"/>
            <family val="3"/>
            <charset val="128"/>
          </rPr>
          <t>単価は補助対象経費の「設備費」と「工事費」をそれぞれ記載してください。
※ただし補助対象外経費は記載しないこと。</t>
        </r>
      </text>
    </comment>
    <comment ref="AH9" authorId="1" shapeId="0" xr:uid="{0DA3BD49-48C5-4D5E-8D44-034E9544EA3B}">
      <text>
        <r>
          <rPr>
            <b/>
            <sz val="9"/>
            <color indexed="81"/>
            <rFont val="ＭＳ Ｐゴシック"/>
            <family val="3"/>
            <charset val="128"/>
          </rPr>
          <t>減価償却資産の耐用年数等に関する省令（昭和４０年大蔵省令第１５号）に定める年数としてください。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<sst xmlns="http://schemas.openxmlformats.org/spreadsheetml/2006/main" count="965" uniqueCount="621">
  <si>
    <t>要件申請項目</t>
  </si>
  <si>
    <t>※要件に該当するかチェックしてください。</t>
  </si>
  <si>
    <t>（交付申請するには、全てに該当することが必要です。）</t>
  </si>
  <si>
    <t>(法人名)</t>
  </si>
  <si>
    <t>(氏名)</t>
  </si>
  <si>
    <t>(E-mail)</t>
  </si>
  <si>
    <t xml:space="preserve">滋賀県 </t>
    <phoneticPr fontId="2"/>
  </si>
  <si>
    <t>　　　　</t>
    <phoneticPr fontId="2"/>
  </si>
  <si>
    <t>理事長</t>
    <phoneticPr fontId="2"/>
  </si>
  <si>
    <t>代表者氏名</t>
    <phoneticPr fontId="2"/>
  </si>
  <si>
    <t>申請者　法人名称</t>
    <phoneticPr fontId="2"/>
  </si>
  <si>
    <t xml:space="preserve"> (FAX)</t>
    <phoneticPr fontId="2"/>
  </si>
  <si>
    <t>(担当者名)</t>
    <phoneticPr fontId="2"/>
  </si>
  <si>
    <t>(TEL)</t>
    <phoneticPr fontId="2"/>
  </si>
  <si>
    <t>設置場所</t>
  </si>
  <si>
    <t>対象設備</t>
  </si>
  <si>
    <t>補助対象とした設備全てにチェックしてください。</t>
  </si>
  <si>
    <t>※複数の対象設備を設置した場合はそれぞれについて記入してください。</t>
  </si>
  <si>
    <t>交付申請額</t>
  </si>
  <si>
    <t>※   アを合わせて実施することが必要です。</t>
  </si>
  <si>
    <t>　取り消されても、何ら異議の申立てを行いません。</t>
    <phoneticPr fontId="2"/>
  </si>
  <si>
    <t>対象設備の種類</t>
    <phoneticPr fontId="2"/>
  </si>
  <si>
    <t>円</t>
    <rPh sb="0" eb="1">
      <t>エン</t>
    </rPh>
    <phoneticPr fontId="2"/>
  </si>
  <si>
    <t>②</t>
    <phoneticPr fontId="2"/>
  </si>
  <si>
    <t>①</t>
    <phoneticPr fontId="2"/>
  </si>
  <si>
    <t>）</t>
    <phoneticPr fontId="2"/>
  </si>
  <si>
    <t>工事着工日</t>
    <phoneticPr fontId="2"/>
  </si>
  <si>
    <t>施工者</t>
    <phoneticPr fontId="2"/>
  </si>
  <si>
    <t>施工者住所</t>
    <phoneticPr fontId="2"/>
  </si>
  <si>
    <t>対象設備
設置工事</t>
    <phoneticPr fontId="2"/>
  </si>
  <si>
    <t>※以下、申請する対象設備について記載してください。</t>
  </si>
  <si>
    <t>型式(品番)　　　　　　　　　　　　　　　　　　　　　　　　</t>
  </si>
  <si>
    <t>蓄電池</t>
  </si>
  <si>
    <t>メーカー</t>
  </si>
  <si>
    <t>型式(品番)</t>
  </si>
  <si>
    <t>パワーコンディショナの情報</t>
    <rPh sb="11" eb="13">
      <t>ジョウホウ</t>
    </rPh>
    <phoneticPr fontId="2"/>
  </si>
  <si>
    <t>夜間待機電力(kW)</t>
    <phoneticPr fontId="2"/>
  </si>
  <si>
    <t>稼働開始予定日</t>
    <phoneticPr fontId="2"/>
  </si>
  <si>
    <t>※機器の運転を開始する日</t>
    <phoneticPr fontId="2"/>
  </si>
  <si>
    <t>補助金の振込先口座</t>
  </si>
  <si>
    <t>※ゆうちょ銀行の場合は、他銀行からの振込用口座番号にて記載（通帳見開きページの下部に記載）</t>
  </si>
  <si>
    <t>金融機関名</t>
  </si>
  <si>
    <t>本支店名</t>
  </si>
  <si>
    <t>預貯金種類</t>
  </si>
  <si>
    <t>※該当するものにチェックしてください。</t>
  </si>
  <si>
    <t>本人口座番号</t>
  </si>
  <si>
    <t>本人口座名義</t>
  </si>
  <si>
    <t>(※カタカナで記入)</t>
  </si>
  <si>
    <t>住　所</t>
    <phoneticPr fontId="2"/>
  </si>
  <si>
    <t>工事完工日</t>
    <phoneticPr fontId="2"/>
  </si>
  <si>
    <t>他の補助金で交付される額</t>
    <rPh sb="11" eb="12">
      <t>ガク</t>
    </rPh>
    <phoneticPr fontId="2"/>
  </si>
  <si>
    <r>
      <t xml:space="preserve">申請者の連絡先
</t>
    </r>
    <r>
      <rPr>
        <sz val="9"/>
        <color theme="1"/>
        <rFont val="ＭＳ ゴシック"/>
        <family val="3"/>
        <charset val="128"/>
      </rPr>
      <t>(電話番号は平日昼間に連絡が取れる番号を記載してください)</t>
    </r>
    <phoneticPr fontId="2"/>
  </si>
  <si>
    <t>　　　　　　　　　　　　　　　　　　　　　　　　　</t>
    <phoneticPr fontId="2"/>
  </si>
  <si>
    <t>(または発電開始予定日)</t>
    <phoneticPr fontId="2"/>
  </si>
  <si>
    <t>　　　　公称最大出力　　　</t>
    <phoneticPr fontId="2"/>
  </si>
  <si>
    <t>kW</t>
    <phoneticPr fontId="2"/>
  </si>
  <si>
    <r>
      <t>　　　　　　　　　　　　　　　　　　　　　</t>
    </r>
    <r>
      <rPr>
        <sz val="9"/>
        <color theme="1"/>
        <rFont val="ＭＳ ゴシック"/>
        <family val="3"/>
        <charset val="128"/>
      </rPr>
      <t>対象設備に関して他(国や市町など)から交付される総額。</t>
    </r>
    <phoneticPr fontId="2"/>
  </si>
  <si>
    <t>＝</t>
    <phoneticPr fontId="2"/>
  </si>
  <si>
    <t>工事費込み価格</t>
    <rPh sb="0" eb="3">
      <t>コウジヒ</t>
    </rPh>
    <rPh sb="3" eb="4">
      <t>コ</t>
    </rPh>
    <rPh sb="5" eb="7">
      <t>カカク</t>
    </rPh>
    <phoneticPr fontId="2"/>
  </si>
  <si>
    <t>定格蓄電容量</t>
    <rPh sb="0" eb="2">
      <t>テイカク</t>
    </rPh>
    <rPh sb="2" eb="4">
      <t>チクデン</t>
    </rPh>
    <rPh sb="4" eb="6">
      <t>ヨウリョウ</t>
    </rPh>
    <phoneticPr fontId="2"/>
  </si>
  <si>
    <t>KWh</t>
    <phoneticPr fontId="2"/>
  </si>
  <si>
    <t>※小数点第２位まで記入</t>
    <rPh sb="9" eb="11">
      <t>キニュウ</t>
    </rPh>
    <phoneticPr fontId="2"/>
  </si>
  <si>
    <t>法人名称　</t>
    <phoneticPr fontId="2"/>
  </si>
  <si>
    <t>代表者氏名　</t>
    <phoneticPr fontId="2"/>
  </si>
  <si>
    <t>住　所　</t>
    <phoneticPr fontId="2"/>
  </si>
  <si>
    <t xml:space="preserve">   申請者は以下のいずれかに該当します。</t>
    <phoneticPr fontId="2"/>
  </si>
  <si>
    <t xml:space="preserve">   滋賀県の県税に未納はありません。</t>
    <phoneticPr fontId="2"/>
  </si>
  <si>
    <t xml:space="preserve">   ア）太陽光発電設備</t>
    <phoneticPr fontId="2"/>
  </si>
  <si>
    <t xml:space="preserve">   イ）蓄電池</t>
    <phoneticPr fontId="2"/>
  </si>
  <si>
    <t xml:space="preserve">   電気事業法第２条第１項第５号ロに定める接続供給（自己託送）を行わない。</t>
    <phoneticPr fontId="2"/>
  </si>
  <si>
    <t xml:space="preserve">   ＰＰＡ</t>
    <phoneticPr fontId="2"/>
  </si>
  <si>
    <t xml:space="preserve">   リース契約</t>
    <phoneticPr fontId="2"/>
  </si>
  <si>
    <t xml:space="preserve">   上記の太陽光発電設備の付帯設備である。</t>
    <phoneticPr fontId="2"/>
  </si>
  <si>
    <t xml:space="preserve">   原則として再エネ発電設備によって発電した電気を蓄電するものであり、平時において充放電を繰り返すことを前提とした設備である。</t>
    <phoneticPr fontId="2"/>
  </si>
  <si>
    <t xml:space="preserve">   停電時のみに利用する非常用予備電源でない。</t>
    <phoneticPr fontId="2"/>
  </si>
  <si>
    <t>※わかる場合</t>
    <phoneticPr fontId="2"/>
  </si>
  <si>
    <t>〒</t>
    <phoneticPr fontId="2"/>
  </si>
  <si>
    <t>-</t>
    <phoneticPr fontId="2"/>
  </si>
  <si>
    <t xml:space="preserve">〒 </t>
    <phoneticPr fontId="2"/>
  </si>
  <si>
    <t>（上限500万円）</t>
    <rPh sb="1" eb="3">
      <t>ジョウゲン</t>
    </rPh>
    <rPh sb="6" eb="8">
      <t>マンエン</t>
    </rPh>
    <phoneticPr fontId="2"/>
  </si>
  <si>
    <t>太陽光発電設備</t>
    <rPh sb="0" eb="3">
      <t>タイヨウコウ</t>
    </rPh>
    <rPh sb="3" eb="5">
      <t>ハツデン</t>
    </rPh>
    <rPh sb="5" eb="7">
      <t>セツビ</t>
    </rPh>
    <phoneticPr fontId="2"/>
  </si>
  <si>
    <t>蓄電池設備</t>
    <rPh sb="0" eb="3">
      <t>チクデンチ</t>
    </rPh>
    <rPh sb="3" eb="5">
      <t>セツビ</t>
    </rPh>
    <phoneticPr fontId="2"/>
  </si>
  <si>
    <t>＋</t>
    <phoneticPr fontId="2"/>
  </si>
  <si>
    <t>①太陽光発電設備　太陽電池の公称最大出力もしくはパワーコンディショナの定格　　</t>
    <phoneticPr fontId="2"/>
  </si>
  <si>
    <t>標記補助金の交付について本申請書の記載内容および添付書類について誤りのないことを誓約して申請します。</t>
    <phoneticPr fontId="2"/>
  </si>
  <si>
    <t>③各設備上限反映</t>
    <phoneticPr fontId="2"/>
  </si>
  <si>
    <t>1000円未満は切り捨て</t>
    <rPh sb="4" eb="5">
      <t>エン</t>
    </rPh>
    <rPh sb="5" eb="7">
      <t>ミマン</t>
    </rPh>
    <rPh sb="8" eb="9">
      <t>キ</t>
    </rPh>
    <rPh sb="10" eb="11">
      <t>ス</t>
    </rPh>
    <phoneticPr fontId="2"/>
  </si>
  <si>
    <t>蓄電池タイプ</t>
    <rPh sb="0" eb="3">
      <t>チクデンチ</t>
    </rPh>
    <phoneticPr fontId="2"/>
  </si>
  <si>
    <t>【蓄電池1kWh当たりの価格算定】</t>
    <rPh sb="1" eb="4">
      <t>チクデンチ</t>
    </rPh>
    <rPh sb="8" eb="9">
      <t>ア</t>
    </rPh>
    <rPh sb="12" eb="14">
      <t>カカク</t>
    </rPh>
    <rPh sb="14" eb="16">
      <t>サンテイ</t>
    </rPh>
    <phoneticPr fontId="2"/>
  </si>
  <si>
    <t xml:space="preserve">出力の低い方（ </t>
    <phoneticPr fontId="2"/>
  </si>
  <si>
    <r>
      <t>※それぞれの設備の費用計算で</t>
    </r>
    <r>
      <rPr>
        <b/>
        <sz val="11"/>
        <color rgb="FFFF0000"/>
        <rFont val="ＭＳ ゴシック"/>
        <family val="3"/>
        <charset val="128"/>
      </rPr>
      <t>1,000円未満は切り捨て</t>
    </r>
    <r>
      <rPr>
        <sz val="11"/>
        <color theme="1"/>
        <rFont val="ＭＳ ゴシック"/>
        <family val="3"/>
        <charset val="128"/>
      </rPr>
      <t>となります</t>
    </r>
    <rPh sb="9" eb="11">
      <t>ヒヨウ</t>
    </rPh>
    <phoneticPr fontId="2"/>
  </si>
  <si>
    <t>←ここに蓄電池の定格容量を入力</t>
    <rPh sb="4" eb="7">
      <t>チクデンチ</t>
    </rPh>
    <rPh sb="8" eb="10">
      <t>テイカク</t>
    </rPh>
    <rPh sb="10" eb="12">
      <t>ヨウリョウ</t>
    </rPh>
    <rPh sb="13" eb="15">
      <t>ニュウリョク</t>
    </rPh>
    <phoneticPr fontId="2"/>
  </si>
  <si>
    <t>（補助金名</t>
    <phoneticPr fontId="2"/>
  </si>
  <si>
    <t xml:space="preserve"> (2)ファイナンスリースにより(1)に太陽光発電設備等を設置するリース事業者</t>
    <phoneticPr fontId="2"/>
  </si>
  <si>
    <t xml:space="preserve"> (3)オンサイトＰＰＡにより(1)に太陽光発電設備等を設置するＰＰＡ事業者</t>
    <phoneticPr fontId="2"/>
  </si>
  <si>
    <t>令和　年　月　日</t>
    <phoneticPr fontId="2"/>
  </si>
  <si>
    <t>　）kW　×５０,０００円</t>
    <phoneticPr fontId="2"/>
  </si>
  <si>
    <t>　　普通　　　　　　当座　　　　　貯蓄</t>
    <phoneticPr fontId="2"/>
  </si>
  <si>
    <t>他の補助金で交付された額</t>
    <rPh sb="11" eb="12">
      <t>ガク</t>
    </rPh>
    <phoneticPr fontId="2"/>
  </si>
  <si>
    <r>
      <t>　　　　　　　　　　　　　　　　　　　　　</t>
    </r>
    <r>
      <rPr>
        <sz val="9"/>
        <color theme="1"/>
        <rFont val="ＭＳ ゴシック"/>
        <family val="3"/>
        <charset val="128"/>
      </rPr>
      <t>対象設備に関して他(国や市町など)から交付された総額。</t>
    </r>
    <phoneticPr fontId="2"/>
  </si>
  <si>
    <t>交付請求額</t>
    <rPh sb="2" eb="4">
      <t>セイキュウ</t>
    </rPh>
    <phoneticPr fontId="2"/>
  </si>
  <si>
    <r>
      <t>1kWh当たりの価格</t>
    </r>
    <r>
      <rPr>
        <sz val="8"/>
        <color theme="1"/>
        <rFont val="ＭＳ ゴシック"/>
        <family val="3"/>
        <charset val="128"/>
      </rPr>
      <t>（工事費込み価格÷定格蓄電容量）</t>
    </r>
    <phoneticPr fontId="2"/>
  </si>
  <si>
    <t xml:space="preserve"> (1)県内の促進区域内に事業所等を有する事業者 </t>
    <rPh sb="21" eb="24">
      <t>ジギョウシャ</t>
    </rPh>
    <phoneticPr fontId="2"/>
  </si>
  <si>
    <t>（1）県内事業者</t>
    <phoneticPr fontId="2"/>
  </si>
  <si>
    <t>設置する場合、または県内に発注または施工できる事業者がいない場合）</t>
    <phoneticPr fontId="2"/>
  </si>
  <si>
    <r>
      <t xml:space="preserve">工事日
</t>
    </r>
    <r>
      <rPr>
        <sz val="8"/>
        <color theme="1"/>
        <rFont val="ＭＳ ゴシック"/>
        <family val="3"/>
        <charset val="128"/>
      </rPr>
      <t>（予定）</t>
    </r>
    <rPh sb="5" eb="7">
      <t>ヨテイ</t>
    </rPh>
    <phoneticPr fontId="2"/>
  </si>
  <si>
    <t>※別途料金への補助金の反映を示す資料提出必要</t>
    <rPh sb="18" eb="20">
      <t>テイシュツ</t>
    </rPh>
    <phoneticPr fontId="2"/>
  </si>
  <si>
    <t>発電計画量（kWh/年）</t>
    <rPh sb="0" eb="2">
      <t>ハツデン</t>
    </rPh>
    <rPh sb="2" eb="5">
      <t>ケイカクリョウ</t>
    </rPh>
    <rPh sb="10" eb="11">
      <t>ネン</t>
    </rPh>
    <phoneticPr fontId="2"/>
  </si>
  <si>
    <t>自家消費量（kWh/年）</t>
    <rPh sb="0" eb="5">
      <t>ジカショウヒリョウ</t>
    </rPh>
    <phoneticPr fontId="2"/>
  </si>
  <si>
    <t>自家消費率（％）</t>
    <rPh sb="0" eb="5">
      <t>ジカショウヒリツ</t>
    </rPh>
    <phoneticPr fontId="2"/>
  </si>
  <si>
    <t>工事日</t>
    <phoneticPr fontId="2"/>
  </si>
  <si>
    <t>発注先</t>
    <rPh sb="0" eb="2">
      <t>ハッチュウ</t>
    </rPh>
    <rPh sb="2" eb="3">
      <t>サキ</t>
    </rPh>
    <phoneticPr fontId="2"/>
  </si>
  <si>
    <t>発注先住所</t>
    <rPh sb="0" eb="2">
      <t>ハッチュウ</t>
    </rPh>
    <rPh sb="2" eb="3">
      <t>サキ</t>
    </rPh>
    <phoneticPr fontId="2"/>
  </si>
  <si>
    <t>記</t>
    <rPh sb="0" eb="1">
      <t>キ</t>
    </rPh>
    <phoneticPr fontId="2"/>
  </si>
  <si>
    <t xml:space="preserve">   交付されない場合はチェックしてください。交付がある場合は以下に記載ください。</t>
    <rPh sb="23" eb="25">
      <t>コウフ</t>
    </rPh>
    <rPh sb="28" eb="30">
      <t>バアイ</t>
    </rPh>
    <rPh sb="31" eb="33">
      <t>イカ</t>
    </rPh>
    <rPh sb="34" eb="36">
      <t>キサイ</t>
    </rPh>
    <phoneticPr fontId="2"/>
  </si>
  <si>
    <t>（2）県外事業者（ファイナンスリースまたはオンサイトＰＰＡにより太陽光発電設備等を</t>
    <phoneticPr fontId="2"/>
  </si>
  <si>
    <t>　パワーコンディショナー合計出力　　　</t>
    <rPh sb="12" eb="14">
      <t>ゴウケイ</t>
    </rPh>
    <phoneticPr fontId="2"/>
  </si>
  <si>
    <t>②蓄電池</t>
    <phoneticPr fontId="2"/>
  </si>
  <si>
    <t>kWh</t>
    <phoneticPr fontId="2"/>
  </si>
  <si>
    <t>太陽光発電設備</t>
    <rPh sb="0" eb="3">
      <t>タイヨウコウ</t>
    </rPh>
    <rPh sb="3" eb="7">
      <t>ハツデンセツビ</t>
    </rPh>
    <phoneticPr fontId="2"/>
  </si>
  <si>
    <t>太陽光発電設備調書</t>
    <rPh sb="0" eb="3">
      <t>タイヨウコウ</t>
    </rPh>
    <rPh sb="3" eb="5">
      <t>ハツデン</t>
    </rPh>
    <rPh sb="5" eb="7">
      <t>セツビ</t>
    </rPh>
    <rPh sb="7" eb="9">
      <t>チョウショ</t>
    </rPh>
    <phoneticPr fontId="2"/>
  </si>
  <si>
    <t>新設・既設それぞれのシステムについて、表を分けて記載すること。</t>
  </si>
  <si>
    <t>（パワーコンディショナーが複数台ある場合には、パワーコンディショナーごとに表を分け、太陽電池モジュールの接続状況を記載ください。）</t>
    <phoneticPr fontId="2"/>
  </si>
  <si>
    <t>申請者氏名</t>
    <rPh sb="0" eb="3">
      <t>シンセイシャ</t>
    </rPh>
    <rPh sb="3" eb="5">
      <t>シメイ</t>
    </rPh>
    <phoneticPr fontId="2"/>
  </si>
  <si>
    <t>製造者</t>
    <rPh sb="0" eb="3">
      <t>セイゾウシャ</t>
    </rPh>
    <phoneticPr fontId="2"/>
  </si>
  <si>
    <t>製品型式</t>
    <rPh sb="0" eb="4">
      <t>セイヒンカタシキ</t>
    </rPh>
    <phoneticPr fontId="2"/>
  </si>
  <si>
    <t>定格出力</t>
    <rPh sb="0" eb="4">
      <t>テイカクシュツリョク</t>
    </rPh>
    <phoneticPr fontId="2"/>
  </si>
  <si>
    <t>パワーコンディショナー１</t>
    <phoneticPr fontId="2"/>
  </si>
  <si>
    <t>〔　新設　・　既設　〕</t>
    <rPh sb="2" eb="4">
      <t>シンセツ</t>
    </rPh>
    <rPh sb="7" eb="9">
      <t>キセツ</t>
    </rPh>
    <phoneticPr fontId="2"/>
  </si>
  <si>
    <t>どちらかに〇印をつけてください</t>
    <rPh sb="6" eb="7">
      <t>シルシ</t>
    </rPh>
    <phoneticPr fontId="2"/>
  </si>
  <si>
    <t>太陽電池モジュール</t>
    <rPh sb="0" eb="2">
      <t>タイヨウ</t>
    </rPh>
    <rPh sb="2" eb="4">
      <t>デンチ</t>
    </rPh>
    <phoneticPr fontId="2"/>
  </si>
  <si>
    <t>公称最大出力</t>
    <rPh sb="0" eb="2">
      <t>コウショウ</t>
    </rPh>
    <rPh sb="2" eb="4">
      <t>サイダイ</t>
    </rPh>
    <rPh sb="4" eb="6">
      <t>シュツリョク</t>
    </rPh>
    <phoneticPr fontId="2"/>
  </si>
  <si>
    <t>枚数</t>
    <rPh sb="0" eb="2">
      <t>マイスウ</t>
    </rPh>
    <phoneticPr fontId="2"/>
  </si>
  <si>
    <t>小計</t>
    <rPh sb="0" eb="2">
      <t>ショウケイ</t>
    </rPh>
    <phoneticPr fontId="2"/>
  </si>
  <si>
    <t>枚</t>
    <rPh sb="0" eb="1">
      <t>マイ</t>
    </rPh>
    <phoneticPr fontId="2"/>
  </si>
  <si>
    <t>合計</t>
    <rPh sb="0" eb="2">
      <t>ゴウケイ</t>
    </rPh>
    <phoneticPr fontId="2"/>
  </si>
  <si>
    <t>パワーコンディショナー２</t>
    <phoneticPr fontId="2"/>
  </si>
  <si>
    <t>＊更に多くの設備がある場合は、行を追加もしくは複数枚記載してください</t>
    <rPh sb="1" eb="2">
      <t>サラ</t>
    </rPh>
    <rPh sb="3" eb="4">
      <t>オオ</t>
    </rPh>
    <rPh sb="6" eb="8">
      <t>セツビ</t>
    </rPh>
    <rPh sb="11" eb="13">
      <t>バアイ</t>
    </rPh>
    <rPh sb="15" eb="16">
      <t>ギョウ</t>
    </rPh>
    <rPh sb="17" eb="19">
      <t>ツイカ</t>
    </rPh>
    <rPh sb="23" eb="26">
      <t>フクスウマイ</t>
    </rPh>
    <rPh sb="26" eb="28">
      <t>キサイ</t>
    </rPh>
    <phoneticPr fontId="2"/>
  </si>
  <si>
    <t>法人</t>
    <rPh sb="0" eb="2">
      <t>ホウジン</t>
    </rPh>
    <phoneticPr fontId="18"/>
  </si>
  <si>
    <t>個人</t>
    <rPh sb="0" eb="2">
      <t>コジン</t>
    </rPh>
    <phoneticPr fontId="18"/>
  </si>
  <si>
    <t>項目</t>
    <rPh sb="0" eb="2">
      <t>コウモク</t>
    </rPh>
    <phoneticPr fontId="18"/>
  </si>
  <si>
    <t>提出資料</t>
    <rPh sb="0" eb="1">
      <t>ツツミ</t>
    </rPh>
    <rPh sb="1" eb="2">
      <t>デ</t>
    </rPh>
    <rPh sb="2" eb="3">
      <t>シ</t>
    </rPh>
    <rPh sb="3" eb="4">
      <t>リョウ</t>
    </rPh>
    <phoneticPr fontId="18"/>
  </si>
  <si>
    <t>交付申請書
（様式第１号）</t>
    <rPh sb="0" eb="2">
      <t>コウフ</t>
    </rPh>
    <rPh sb="2" eb="5">
      <t>シンセイショ</t>
    </rPh>
    <rPh sb="7" eb="9">
      <t>ヨウシキ</t>
    </rPh>
    <rPh sb="9" eb="10">
      <t>ダイ</t>
    </rPh>
    <rPh sb="11" eb="12">
      <t>ゴウ</t>
    </rPh>
    <phoneticPr fontId="18"/>
  </si>
  <si>
    <t>補助対象経費は事業に要する費用から補助対象外経費を差し引いた金額ですか。</t>
    <rPh sb="0" eb="2">
      <t>ホジョ</t>
    </rPh>
    <rPh sb="2" eb="4">
      <t>タイショウ</t>
    </rPh>
    <rPh sb="4" eb="6">
      <t>ケイヒ</t>
    </rPh>
    <rPh sb="7" eb="9">
      <t>ジギョウ</t>
    </rPh>
    <rPh sb="10" eb="11">
      <t>ヨウ</t>
    </rPh>
    <rPh sb="13" eb="15">
      <t>ヒヨウ</t>
    </rPh>
    <rPh sb="17" eb="19">
      <t>ホジョ</t>
    </rPh>
    <rPh sb="19" eb="21">
      <t>タイショウ</t>
    </rPh>
    <rPh sb="21" eb="22">
      <t>ガイ</t>
    </rPh>
    <rPh sb="22" eb="24">
      <t>ケイヒ</t>
    </rPh>
    <rPh sb="25" eb="26">
      <t>サ</t>
    </rPh>
    <rPh sb="27" eb="28">
      <t>ヒ</t>
    </rPh>
    <rPh sb="30" eb="32">
      <t>キンガク</t>
    </rPh>
    <phoneticPr fontId="18"/>
  </si>
  <si>
    <t>設備の性能等に関する資料</t>
    <rPh sb="0" eb="2">
      <t>セツビ</t>
    </rPh>
    <rPh sb="3" eb="5">
      <t>セイノウ</t>
    </rPh>
    <rPh sb="5" eb="6">
      <t>トウ</t>
    </rPh>
    <rPh sb="7" eb="8">
      <t>カン</t>
    </rPh>
    <rPh sb="10" eb="12">
      <t>シリョウ</t>
    </rPh>
    <phoneticPr fontId="18"/>
  </si>
  <si>
    <r>
      <t xml:space="preserve">設備の整備に要する
経費の根拠資料
（見積書）
</t>
    </r>
    <r>
      <rPr>
        <b/>
        <sz val="10"/>
        <rFont val="HG丸ｺﾞｼｯｸM-PRO"/>
        <family val="3"/>
        <charset val="128"/>
      </rPr>
      <t>（２社以上）</t>
    </r>
    <rPh sb="0" eb="2">
      <t>セツビ</t>
    </rPh>
    <rPh sb="3" eb="5">
      <t>セイビ</t>
    </rPh>
    <rPh sb="6" eb="7">
      <t>ヨウ</t>
    </rPh>
    <rPh sb="10" eb="12">
      <t>ケイヒ</t>
    </rPh>
    <rPh sb="13" eb="15">
      <t>コンキョ</t>
    </rPh>
    <rPh sb="15" eb="17">
      <t>シリョウ</t>
    </rPh>
    <rPh sb="19" eb="22">
      <t>ミツモリショ</t>
    </rPh>
    <rPh sb="26" eb="27">
      <t>シャ</t>
    </rPh>
    <rPh sb="27" eb="29">
      <t>イジョウ</t>
    </rPh>
    <phoneticPr fontId="18"/>
  </si>
  <si>
    <t>経費の内訳が数量×単価で記載され、「⼀式」などとなっていませんか。</t>
    <phoneticPr fontId="18"/>
  </si>
  <si>
    <t>事業活動に関する資料</t>
    <rPh sb="0" eb="2">
      <t>ジギョウ</t>
    </rPh>
    <rPh sb="2" eb="4">
      <t>カツドウ</t>
    </rPh>
    <rPh sb="5" eb="6">
      <t>カン</t>
    </rPh>
    <rPh sb="8" eb="10">
      <t>シリョウ</t>
    </rPh>
    <phoneticPr fontId="18"/>
  </si>
  <si>
    <t>住民票の写し（個人）</t>
    <rPh sb="0" eb="3">
      <t>ジュウミンヒョウ</t>
    </rPh>
    <rPh sb="4" eb="5">
      <t>ウツ</t>
    </rPh>
    <rPh sb="7" eb="9">
      <t>コジン</t>
    </rPh>
    <phoneticPr fontId="18"/>
  </si>
  <si>
    <t xml:space="preserve">
経費の根拠資料
</t>
    <rPh sb="1" eb="3">
      <t>ケイヒ</t>
    </rPh>
    <rPh sb="4" eb="6">
      <t>コンキョ</t>
    </rPh>
    <rPh sb="6" eb="8">
      <t>シリョウ</t>
    </rPh>
    <phoneticPr fontId="18"/>
  </si>
  <si>
    <t>取得財産等管理台帳</t>
    <rPh sb="0" eb="2">
      <t>シュトク</t>
    </rPh>
    <rPh sb="2" eb="4">
      <t>ザイサン</t>
    </rPh>
    <rPh sb="4" eb="5">
      <t>トウ</t>
    </rPh>
    <rPh sb="5" eb="7">
      <t>カンリ</t>
    </rPh>
    <rPh sb="7" eb="9">
      <t>ダイチョウ</t>
    </rPh>
    <phoneticPr fontId="18"/>
  </si>
  <si>
    <t xml:space="preserve">区分 </t>
    <phoneticPr fontId="18"/>
  </si>
  <si>
    <t>数量/単位</t>
    <rPh sb="0" eb="2">
      <t>スウリョウ</t>
    </rPh>
    <rPh sb="3" eb="5">
      <t>タンイ</t>
    </rPh>
    <phoneticPr fontId="18"/>
  </si>
  <si>
    <t>単価　　（税抜）</t>
    <rPh sb="0" eb="2">
      <t>タンカ</t>
    </rPh>
    <rPh sb="5" eb="7">
      <t>ゼイヌキ</t>
    </rPh>
    <phoneticPr fontId="18"/>
  </si>
  <si>
    <t>金　額　　　（税抜）</t>
    <rPh sb="0" eb="1">
      <t>キン</t>
    </rPh>
    <rPh sb="2" eb="3">
      <t>ガク</t>
    </rPh>
    <rPh sb="7" eb="9">
      <t>ゼイヌ</t>
    </rPh>
    <phoneticPr fontId="18"/>
  </si>
  <si>
    <t>取得年月日</t>
    <rPh sb="0" eb="2">
      <t>シュトク</t>
    </rPh>
    <rPh sb="2" eb="5">
      <t>ネンガッピ</t>
    </rPh>
    <phoneticPr fontId="18"/>
  </si>
  <si>
    <t>保管場所</t>
    <rPh sb="0" eb="2">
      <t>ホカン</t>
    </rPh>
    <rPh sb="2" eb="4">
      <t>バショ</t>
    </rPh>
    <phoneticPr fontId="18"/>
  </si>
  <si>
    <t>処分制限期間</t>
    <rPh sb="0" eb="2">
      <t>ショブン</t>
    </rPh>
    <rPh sb="2" eb="4">
      <t>セイゲン</t>
    </rPh>
    <rPh sb="4" eb="6">
      <t>キカン</t>
    </rPh>
    <phoneticPr fontId="18"/>
  </si>
  <si>
    <t xml:space="preserve"> 財産名</t>
    <rPh sb="1" eb="3">
      <t>ザイサン</t>
    </rPh>
    <rPh sb="3" eb="4">
      <t>メイ</t>
    </rPh>
    <phoneticPr fontId="18"/>
  </si>
  <si>
    <t>台</t>
    <rPh sb="0" eb="1">
      <t>ダイ</t>
    </rPh>
    <phoneticPr fontId="18"/>
  </si>
  <si>
    <t>（</t>
    <phoneticPr fontId="18"/>
  </si>
  <si>
    <t>）</t>
    <phoneticPr fontId="18"/>
  </si>
  <si>
    <t>（注）</t>
    <rPh sb="1" eb="2">
      <t>チュウ</t>
    </rPh>
    <phoneticPr fontId="18"/>
  </si>
  <si>
    <t>１．数量は、同一規格であれば一括して記載してもよい。ただし、単価が異なる場合は、区分して記載すること。</t>
    <rPh sb="2" eb="4">
      <t>スウリョウ</t>
    </rPh>
    <rPh sb="6" eb="8">
      <t>ドウイツ</t>
    </rPh>
    <rPh sb="8" eb="10">
      <t>キカク</t>
    </rPh>
    <rPh sb="14" eb="16">
      <t>イッカツ</t>
    </rPh>
    <rPh sb="18" eb="20">
      <t>キサイ</t>
    </rPh>
    <rPh sb="30" eb="32">
      <t>タンカ</t>
    </rPh>
    <rPh sb="33" eb="34">
      <t>コト</t>
    </rPh>
    <rPh sb="36" eb="38">
      <t>バアイ</t>
    </rPh>
    <rPh sb="40" eb="42">
      <t>クブン</t>
    </rPh>
    <rPh sb="44" eb="46">
      <t>キサイ</t>
    </rPh>
    <phoneticPr fontId="18"/>
  </si>
  <si>
    <t>３. 処分制限期間＝法定耐用年数とする。</t>
    <rPh sb="3" eb="5">
      <t>ショブン</t>
    </rPh>
    <rPh sb="5" eb="7">
      <t>セイゲン</t>
    </rPh>
    <rPh sb="7" eb="9">
      <t>キカン</t>
    </rPh>
    <rPh sb="10" eb="12">
      <t>ホウテイ</t>
    </rPh>
    <rPh sb="12" eb="14">
      <t>タイヨウ</t>
    </rPh>
    <rPh sb="14" eb="16">
      <t>ネンスウ</t>
    </rPh>
    <phoneticPr fontId="18"/>
  </si>
  <si>
    <t xml:space="preserve">   交付要領別表４の要件を満たす対象設備を、事業所に設置します。</t>
    <rPh sb="7" eb="9">
      <t>ベッピョウ</t>
    </rPh>
    <phoneticPr fontId="2"/>
  </si>
  <si>
    <t>対象設備を設置する発注先・施工者は、以下のいずれかに該当します。</t>
    <rPh sb="9" eb="11">
      <t>ハッチュウ</t>
    </rPh>
    <rPh sb="11" eb="12">
      <t>サキ</t>
    </rPh>
    <phoneticPr fontId="2"/>
  </si>
  <si>
    <t>１　要件申請項目について</t>
    <rPh sb="2" eb="4">
      <t>ヨウケン</t>
    </rPh>
    <rPh sb="4" eb="8">
      <t>シンセイコウモク</t>
    </rPh>
    <phoneticPr fontId="18"/>
  </si>
  <si>
    <t>設置場所代表者氏名　</t>
    <rPh sb="0" eb="2">
      <t>セッチ</t>
    </rPh>
    <rPh sb="2" eb="4">
      <t>バショ</t>
    </rPh>
    <phoneticPr fontId="2"/>
  </si>
  <si>
    <t>対象経費は見積書から正しく引用できていますか？</t>
    <rPh sb="0" eb="4">
      <t>タイショウケイヒ</t>
    </rPh>
    <rPh sb="5" eb="8">
      <t>ミツモリショ</t>
    </rPh>
    <rPh sb="10" eb="11">
      <t>タダ</t>
    </rPh>
    <rPh sb="13" eb="15">
      <t>インヨウ</t>
    </rPh>
    <phoneticPr fontId="2"/>
  </si>
  <si>
    <t>他の補助金の交付有無に関して確認できていますか</t>
    <rPh sb="0" eb="1">
      <t>ホカ</t>
    </rPh>
    <rPh sb="2" eb="5">
      <t>ホジョキン</t>
    </rPh>
    <rPh sb="6" eb="8">
      <t>コウフ</t>
    </rPh>
    <rPh sb="8" eb="10">
      <t>ウム</t>
    </rPh>
    <rPh sb="11" eb="12">
      <t>カン</t>
    </rPh>
    <rPh sb="14" eb="16">
      <t>カクニン</t>
    </rPh>
    <phoneticPr fontId="18"/>
  </si>
  <si>
    <t>交付申請額は正しく記入できていますか</t>
    <rPh sb="0" eb="2">
      <t>コウフ</t>
    </rPh>
    <rPh sb="2" eb="5">
      <t>シンセイガク</t>
    </rPh>
    <rPh sb="6" eb="7">
      <t>タダ</t>
    </rPh>
    <rPh sb="9" eb="11">
      <t>キニュウ</t>
    </rPh>
    <phoneticPr fontId="2"/>
  </si>
  <si>
    <t>工事の着工予定日（交付通知後）・完工予定日（事業報告前）は問題ありませんか</t>
    <rPh sb="0" eb="2">
      <t>コウジ</t>
    </rPh>
    <rPh sb="3" eb="5">
      <t>チャッコウ</t>
    </rPh>
    <rPh sb="5" eb="7">
      <t>ヨテイ</t>
    </rPh>
    <rPh sb="7" eb="8">
      <t>ビ</t>
    </rPh>
    <rPh sb="9" eb="11">
      <t>コウフ</t>
    </rPh>
    <rPh sb="11" eb="13">
      <t>ツウチ</t>
    </rPh>
    <rPh sb="13" eb="14">
      <t>ゴ</t>
    </rPh>
    <rPh sb="16" eb="18">
      <t>カンコウ</t>
    </rPh>
    <rPh sb="18" eb="20">
      <t>ヨテイ</t>
    </rPh>
    <rPh sb="20" eb="21">
      <t>ビ</t>
    </rPh>
    <rPh sb="22" eb="26">
      <t>ジギョウホウコク</t>
    </rPh>
    <rPh sb="26" eb="27">
      <t>マエ</t>
    </rPh>
    <rPh sb="29" eb="31">
      <t>モンダイ</t>
    </rPh>
    <phoneticPr fontId="18"/>
  </si>
  <si>
    <t>太陽光モジュールの情報</t>
    <rPh sb="0" eb="3">
      <t>タイヨウコウ</t>
    </rPh>
    <rPh sb="9" eb="11">
      <t>ジョウホウ</t>
    </rPh>
    <phoneticPr fontId="2"/>
  </si>
  <si>
    <t>①メーカー　　　　　　　　　　　　　　　　　　　　　　　　</t>
    <phoneticPr fontId="2"/>
  </si>
  <si>
    <t>②メーカー　　　　　　　　　　　　　　　　　　　　　　　　</t>
    <phoneticPr fontId="2"/>
  </si>
  <si>
    <t>容量(kWh)</t>
  </si>
  <si>
    <t>２　申請者（事業者）について</t>
    <rPh sb="2" eb="5">
      <t>シンセイシャ</t>
    </rPh>
    <rPh sb="6" eb="9">
      <t>ジギョウシャ</t>
    </rPh>
    <phoneticPr fontId="18"/>
  </si>
  <si>
    <t>３　工事について</t>
    <rPh sb="2" eb="4">
      <t>コウジ</t>
    </rPh>
    <rPh sb="4" eb="5">
      <t>ゲンリョウ</t>
    </rPh>
    <phoneticPr fontId="18"/>
  </si>
  <si>
    <t>登記の本店所在地または住民票住所は交付申請時と同じですか</t>
    <rPh sb="0" eb="2">
      <t>トウキ</t>
    </rPh>
    <rPh sb="3" eb="5">
      <t>ホンテン</t>
    </rPh>
    <rPh sb="5" eb="8">
      <t>ショザイチ</t>
    </rPh>
    <rPh sb="11" eb="14">
      <t>ジュウミンヒョウ</t>
    </rPh>
    <rPh sb="14" eb="16">
      <t>ジュウショ</t>
    </rPh>
    <rPh sb="17" eb="22">
      <t>コウフシンセイジ</t>
    </rPh>
    <rPh sb="23" eb="24">
      <t>オナ</t>
    </rPh>
    <phoneticPr fontId="18"/>
  </si>
  <si>
    <t>交付申請時と事業者、申請者は同じですか</t>
    <rPh sb="0" eb="4">
      <t>コウフシンセイ</t>
    </rPh>
    <rPh sb="4" eb="5">
      <t>ジ</t>
    </rPh>
    <rPh sb="6" eb="9">
      <t>ジギョウシャ</t>
    </rPh>
    <rPh sb="10" eb="13">
      <t>シンセイシャ</t>
    </rPh>
    <rPh sb="14" eb="15">
      <t>オナ</t>
    </rPh>
    <phoneticPr fontId="18"/>
  </si>
  <si>
    <t>記載した振込先の情報は間違いないことを確認しましたか</t>
    <rPh sb="0" eb="2">
      <t>キサイ</t>
    </rPh>
    <rPh sb="4" eb="7">
      <t>フリコミサキ</t>
    </rPh>
    <rPh sb="8" eb="10">
      <t>ジョウホウ</t>
    </rPh>
    <rPh sb="11" eb="13">
      <t>マチガ</t>
    </rPh>
    <rPh sb="19" eb="21">
      <t>カクニン</t>
    </rPh>
    <phoneticPr fontId="18"/>
  </si>
  <si>
    <t>設備を設置した場所は交付申請通りですか</t>
    <rPh sb="0" eb="2">
      <t>セツビ</t>
    </rPh>
    <rPh sb="3" eb="5">
      <t>セッチ</t>
    </rPh>
    <rPh sb="7" eb="9">
      <t>バショ</t>
    </rPh>
    <rPh sb="10" eb="14">
      <t>コウフシンセイ</t>
    </rPh>
    <rPh sb="14" eb="15">
      <t>トオ</t>
    </rPh>
    <phoneticPr fontId="18"/>
  </si>
  <si>
    <t>発注先業者および工事施工者は県内に本社または支店等のある事業者ですか
（やむを得ない理由で県外の事業者となる場合は事前に県担当者に確認済みですか）</t>
    <rPh sb="0" eb="2">
      <t>ハッチュウ</t>
    </rPh>
    <rPh sb="2" eb="3">
      <t>サキ</t>
    </rPh>
    <rPh sb="3" eb="5">
      <t>ギョウシャ</t>
    </rPh>
    <rPh sb="8" eb="10">
      <t>コウジ</t>
    </rPh>
    <rPh sb="10" eb="12">
      <t>セコウ</t>
    </rPh>
    <rPh sb="12" eb="13">
      <t>シャ</t>
    </rPh>
    <rPh sb="14" eb="16">
      <t>ケンナイ</t>
    </rPh>
    <rPh sb="17" eb="19">
      <t>ホンシャ</t>
    </rPh>
    <rPh sb="22" eb="24">
      <t>シテン</t>
    </rPh>
    <rPh sb="24" eb="25">
      <t>トウ</t>
    </rPh>
    <rPh sb="28" eb="31">
      <t>ジギョウシャ</t>
    </rPh>
    <rPh sb="39" eb="40">
      <t>エ</t>
    </rPh>
    <rPh sb="42" eb="44">
      <t>リユウ</t>
    </rPh>
    <rPh sb="45" eb="47">
      <t>ケンガイ</t>
    </rPh>
    <rPh sb="48" eb="51">
      <t>ジギョウシャ</t>
    </rPh>
    <rPh sb="54" eb="56">
      <t>バアイ</t>
    </rPh>
    <rPh sb="57" eb="59">
      <t>ジゼン</t>
    </rPh>
    <rPh sb="60" eb="61">
      <t>ケン</t>
    </rPh>
    <rPh sb="61" eb="64">
      <t>タントウシャ</t>
    </rPh>
    <rPh sb="65" eb="67">
      <t>カクニン</t>
    </rPh>
    <rPh sb="67" eb="68">
      <t>ズ</t>
    </rPh>
    <phoneticPr fontId="18"/>
  </si>
  <si>
    <t>補助対象経費は事業に要する費用から補助対象外経費を差し引いた金額ですか</t>
    <rPh sb="0" eb="2">
      <t>ホジョ</t>
    </rPh>
    <rPh sb="2" eb="4">
      <t>タイショウ</t>
    </rPh>
    <rPh sb="4" eb="6">
      <t>ケイヒ</t>
    </rPh>
    <rPh sb="7" eb="9">
      <t>ジギョウ</t>
    </rPh>
    <rPh sb="10" eb="11">
      <t>ヨウ</t>
    </rPh>
    <rPh sb="13" eb="15">
      <t>ヒヨウ</t>
    </rPh>
    <rPh sb="17" eb="19">
      <t>ホジョ</t>
    </rPh>
    <rPh sb="19" eb="21">
      <t>タイショウ</t>
    </rPh>
    <rPh sb="21" eb="22">
      <t>ガイ</t>
    </rPh>
    <rPh sb="22" eb="24">
      <t>ケイヒ</t>
    </rPh>
    <rPh sb="25" eb="26">
      <t>サ</t>
    </rPh>
    <rPh sb="27" eb="28">
      <t>ヒ</t>
    </rPh>
    <rPh sb="30" eb="32">
      <t>キンガク</t>
    </rPh>
    <phoneticPr fontId="18"/>
  </si>
  <si>
    <t>補助対象外の経費は計上されていませんか（消費税、設計費、事務費、処分費等）</t>
    <rPh sb="0" eb="2">
      <t>ホジョ</t>
    </rPh>
    <rPh sb="2" eb="5">
      <t>タイショウガイ</t>
    </rPh>
    <rPh sb="6" eb="8">
      <t>ケイヒ</t>
    </rPh>
    <rPh sb="9" eb="11">
      <t>ケイジョウ</t>
    </rPh>
    <rPh sb="20" eb="23">
      <t>ショウヒゼイ</t>
    </rPh>
    <rPh sb="24" eb="27">
      <t>セッケイヒ</t>
    </rPh>
    <rPh sb="28" eb="31">
      <t>ジムヒ</t>
    </rPh>
    <rPh sb="32" eb="34">
      <t>ショブン</t>
    </rPh>
    <rPh sb="34" eb="35">
      <t>ヒ</t>
    </rPh>
    <rPh sb="35" eb="36">
      <t>トウ</t>
    </rPh>
    <phoneticPr fontId="18"/>
  </si>
  <si>
    <t>補助金申請額は正しいですか</t>
    <rPh sb="0" eb="3">
      <t>ホジョキン</t>
    </rPh>
    <rPh sb="3" eb="5">
      <t>シンセイ</t>
    </rPh>
    <rPh sb="5" eb="6">
      <t>ガク</t>
    </rPh>
    <rPh sb="7" eb="8">
      <t>タダ</t>
    </rPh>
    <phoneticPr fontId="18"/>
  </si>
  <si>
    <t>事業期間</t>
    <rPh sb="0" eb="2">
      <t>ジギョウ</t>
    </rPh>
    <rPh sb="2" eb="4">
      <t>キカン</t>
    </rPh>
    <phoneticPr fontId="2"/>
  </si>
  <si>
    <t>事業開始日（発注日もしくは契約日）</t>
    <rPh sb="0" eb="5">
      <t>ジギョウカイシビ</t>
    </rPh>
    <rPh sb="6" eb="8">
      <t>ハッチュウ</t>
    </rPh>
    <rPh sb="8" eb="9">
      <t>ビ</t>
    </rPh>
    <rPh sb="13" eb="16">
      <t>ケイヤクビ</t>
    </rPh>
    <phoneticPr fontId="2"/>
  </si>
  <si>
    <t>事業終了日（支払完了日）</t>
    <rPh sb="0" eb="2">
      <t>ジギョウ</t>
    </rPh>
    <rPh sb="2" eb="5">
      <t>シュウリョウビ</t>
    </rPh>
    <rPh sb="6" eb="8">
      <t>シハライ</t>
    </rPh>
    <rPh sb="8" eb="11">
      <t>カンリョウビ</t>
    </rPh>
    <phoneticPr fontId="2"/>
  </si>
  <si>
    <t>稼働開始予定</t>
    <rPh sb="0" eb="4">
      <t>カドウカイシ</t>
    </rPh>
    <rPh sb="4" eb="6">
      <t>ヨテイ</t>
    </rPh>
    <phoneticPr fontId="2"/>
  </si>
  <si>
    <t>期間</t>
    <rPh sb="0" eb="2">
      <t>キカン</t>
    </rPh>
    <phoneticPr fontId="2"/>
  </si>
  <si>
    <t>設備稼働開始日（予定日）は記載できていますか</t>
    <rPh sb="0" eb="6">
      <t>セツビカドウカイシ</t>
    </rPh>
    <rPh sb="6" eb="7">
      <t>ビ</t>
    </rPh>
    <rPh sb="8" eb="11">
      <t>ヨテイビ</t>
    </rPh>
    <rPh sb="13" eb="15">
      <t>キサイ</t>
    </rPh>
    <phoneticPr fontId="2"/>
  </si>
  <si>
    <t>他の補助金を使っていませんか。使っている場合はその分を差し引いた補助金請求になっていますか</t>
    <rPh sb="0" eb="1">
      <t>ホカ</t>
    </rPh>
    <rPh sb="2" eb="5">
      <t>ホジョキン</t>
    </rPh>
    <rPh sb="6" eb="7">
      <t>ツカ</t>
    </rPh>
    <rPh sb="15" eb="16">
      <t>ツカ</t>
    </rPh>
    <rPh sb="20" eb="22">
      <t>バアイ</t>
    </rPh>
    <rPh sb="25" eb="26">
      <t>ブン</t>
    </rPh>
    <rPh sb="27" eb="28">
      <t>サ</t>
    </rPh>
    <rPh sb="29" eb="30">
      <t>ヒ</t>
    </rPh>
    <rPh sb="32" eb="35">
      <t>ホジョキン</t>
    </rPh>
    <rPh sb="35" eb="37">
      <t>セイキュウ</t>
    </rPh>
    <phoneticPr fontId="2"/>
  </si>
  <si>
    <t>事業開始日（発注日）・事業完了日（支払日）は記載できていますか
（工事期間とは通常異なります。）</t>
    <rPh sb="0" eb="2">
      <t>ジギョウ</t>
    </rPh>
    <rPh sb="2" eb="4">
      <t>カイシ</t>
    </rPh>
    <rPh sb="4" eb="5">
      <t>ビ</t>
    </rPh>
    <rPh sb="6" eb="8">
      <t>ハッチュウ</t>
    </rPh>
    <rPh sb="8" eb="9">
      <t>ビ</t>
    </rPh>
    <rPh sb="11" eb="13">
      <t>ジギョウ</t>
    </rPh>
    <rPh sb="13" eb="15">
      <t>カンリョウ</t>
    </rPh>
    <rPh sb="17" eb="19">
      <t>シハライ</t>
    </rPh>
    <rPh sb="19" eb="20">
      <t>ビ</t>
    </rPh>
    <rPh sb="22" eb="24">
      <t>キサイ</t>
    </rPh>
    <rPh sb="33" eb="35">
      <t>コウジ</t>
    </rPh>
    <rPh sb="35" eb="37">
      <t>キカン</t>
    </rPh>
    <rPh sb="39" eb="41">
      <t>ツウジョウ</t>
    </rPh>
    <rPh sb="41" eb="42">
      <t>コト</t>
    </rPh>
    <phoneticPr fontId="18"/>
  </si>
  <si>
    <t>交付通知日→発注日→注文請日（もしくは契約締結日）→着工日→完工日→請求日→支払証明日→実績報告日という順になっていますか</t>
    <rPh sb="0" eb="2">
      <t>コウフ</t>
    </rPh>
    <rPh sb="2" eb="4">
      <t>ツウチ</t>
    </rPh>
    <rPh sb="4" eb="5">
      <t>ビ</t>
    </rPh>
    <rPh sb="6" eb="9">
      <t>ハッチュウビ</t>
    </rPh>
    <rPh sb="10" eb="12">
      <t>チュウモン</t>
    </rPh>
    <rPh sb="12" eb="13">
      <t>シン</t>
    </rPh>
    <rPh sb="13" eb="14">
      <t>ニチ</t>
    </rPh>
    <rPh sb="19" eb="21">
      <t>ケイヤク</t>
    </rPh>
    <rPh sb="21" eb="23">
      <t>テイケツ</t>
    </rPh>
    <rPh sb="23" eb="24">
      <t>ヒ</t>
    </rPh>
    <rPh sb="26" eb="28">
      <t>チャッコウ</t>
    </rPh>
    <rPh sb="28" eb="29">
      <t>ビ</t>
    </rPh>
    <rPh sb="30" eb="32">
      <t>カンコウ</t>
    </rPh>
    <rPh sb="32" eb="33">
      <t>ビ</t>
    </rPh>
    <rPh sb="34" eb="36">
      <t>セイキュウ</t>
    </rPh>
    <rPh sb="36" eb="37">
      <t>ビ</t>
    </rPh>
    <rPh sb="38" eb="40">
      <t>シハライ</t>
    </rPh>
    <rPh sb="40" eb="42">
      <t>ショウメイ</t>
    </rPh>
    <rPh sb="42" eb="43">
      <t>ビ</t>
    </rPh>
    <rPh sb="44" eb="48">
      <t>ジッセキホウコク</t>
    </rPh>
    <rPh sb="48" eb="49">
      <t>ビ</t>
    </rPh>
    <rPh sb="52" eb="53">
      <t>ジュン</t>
    </rPh>
    <phoneticPr fontId="18"/>
  </si>
  <si>
    <t>工事の着工日・完工日、発注先、施工業者は記載できていますか</t>
    <rPh sb="0" eb="2">
      <t>コウジ</t>
    </rPh>
    <rPh sb="3" eb="5">
      <t>チャッコウ</t>
    </rPh>
    <rPh sb="5" eb="6">
      <t>ビ</t>
    </rPh>
    <rPh sb="7" eb="10">
      <t>カンコウビ</t>
    </rPh>
    <rPh sb="11" eb="14">
      <t>ハッチュウサキ</t>
    </rPh>
    <rPh sb="15" eb="19">
      <t>セコウギョウシャ</t>
    </rPh>
    <rPh sb="20" eb="22">
      <t>キサイ</t>
    </rPh>
    <phoneticPr fontId="18"/>
  </si>
  <si>
    <t>工事証明書</t>
    <rPh sb="0" eb="5">
      <t>コウジショウメイショ</t>
    </rPh>
    <phoneticPr fontId="2"/>
  </si>
  <si>
    <t>設置後写真は添付されていますか。設置場所および導入設備の状況が確認できますか。</t>
    <rPh sb="0" eb="3">
      <t>セッチゴ</t>
    </rPh>
    <rPh sb="3" eb="5">
      <t>シャシン</t>
    </rPh>
    <rPh sb="6" eb="8">
      <t>テンプ</t>
    </rPh>
    <rPh sb="16" eb="18">
      <t>セッチ</t>
    </rPh>
    <rPh sb="18" eb="20">
      <t>バショ</t>
    </rPh>
    <rPh sb="23" eb="25">
      <t>ドウニュウ</t>
    </rPh>
    <rPh sb="25" eb="27">
      <t>セツビ</t>
    </rPh>
    <rPh sb="28" eb="30">
      <t>ジョウキョウ</t>
    </rPh>
    <rPh sb="31" eb="33">
      <t>カクニン</t>
    </rPh>
    <phoneticPr fontId="18"/>
  </si>
  <si>
    <t>設備設置写真</t>
    <rPh sb="0" eb="2">
      <t>セツビ</t>
    </rPh>
    <rPh sb="2" eb="4">
      <t>セッチ</t>
    </rPh>
    <rPh sb="4" eb="6">
      <t>シャシン</t>
    </rPh>
    <phoneticPr fontId="2"/>
  </si>
  <si>
    <t>各種経費関連の証明はありますか（発行日がわかる発注書、注文請書（もしくは契約書）、請求書、支払証明書）</t>
    <rPh sb="0" eb="2">
      <t>カクシュ</t>
    </rPh>
    <rPh sb="2" eb="4">
      <t>ケイヒ</t>
    </rPh>
    <rPh sb="4" eb="6">
      <t>カンレン</t>
    </rPh>
    <rPh sb="7" eb="9">
      <t>ショウメイ</t>
    </rPh>
    <rPh sb="16" eb="18">
      <t>ハッコウ</t>
    </rPh>
    <rPh sb="18" eb="19">
      <t>ビ</t>
    </rPh>
    <rPh sb="23" eb="25">
      <t>ハッチュウ</t>
    </rPh>
    <rPh sb="25" eb="26">
      <t>ショ</t>
    </rPh>
    <rPh sb="27" eb="29">
      <t>チュウモン</t>
    </rPh>
    <rPh sb="29" eb="31">
      <t>ウケショ</t>
    </rPh>
    <rPh sb="36" eb="39">
      <t>ケイヤクショ</t>
    </rPh>
    <rPh sb="41" eb="44">
      <t>セイキュウショ</t>
    </rPh>
    <rPh sb="45" eb="47">
      <t>シハラ</t>
    </rPh>
    <rPh sb="47" eb="49">
      <t>ショウメイ</t>
    </rPh>
    <rPh sb="49" eb="50">
      <t>ショ</t>
    </rPh>
    <phoneticPr fontId="18"/>
  </si>
  <si>
    <t>系統に接続する場合は、電力会社との連系協議書類等のコピーはありますか</t>
    <phoneticPr fontId="2"/>
  </si>
  <si>
    <t>連系協議書</t>
    <rPh sb="0" eb="2">
      <t>レンケイ</t>
    </rPh>
    <rPh sb="2" eb="5">
      <t>キョウギショ</t>
    </rPh>
    <phoneticPr fontId="2"/>
  </si>
  <si>
    <t>記入漏れはありませんか。</t>
    <rPh sb="0" eb="2">
      <t>キニュウ</t>
    </rPh>
    <rPh sb="2" eb="3">
      <t>モ</t>
    </rPh>
    <phoneticPr fontId="18"/>
  </si>
  <si>
    <t>財産登録台帳</t>
    <rPh sb="0" eb="6">
      <t>ザイサントウロクダイチョウ</t>
    </rPh>
    <phoneticPr fontId="2"/>
  </si>
  <si>
    <t>工　事　証　明　書</t>
    <rPh sb="0" eb="1">
      <t>コウ</t>
    </rPh>
    <rPh sb="2" eb="3">
      <t>コト</t>
    </rPh>
    <rPh sb="4" eb="5">
      <t>アカシ</t>
    </rPh>
    <rPh sb="6" eb="7">
      <t>メイ</t>
    </rPh>
    <rPh sb="8" eb="9">
      <t>ショ</t>
    </rPh>
    <phoneticPr fontId="18"/>
  </si>
  <si>
    <t>工事施工者</t>
    <rPh sb="0" eb="2">
      <t>コウジ</t>
    </rPh>
    <rPh sb="2" eb="4">
      <t>セコウ</t>
    </rPh>
    <rPh sb="4" eb="5">
      <t>シャ</t>
    </rPh>
    <phoneticPr fontId="18"/>
  </si>
  <si>
    <t>代　表　者</t>
    <rPh sb="0" eb="1">
      <t>ダイ</t>
    </rPh>
    <rPh sb="2" eb="3">
      <t>オモテ</t>
    </rPh>
    <rPh sb="4" eb="5">
      <t>シャ</t>
    </rPh>
    <phoneticPr fontId="18"/>
  </si>
  <si>
    <t>㊞</t>
  </si>
  <si>
    <t>所　在　地</t>
    <rPh sb="0" eb="1">
      <t>トコロ</t>
    </rPh>
    <rPh sb="2" eb="3">
      <t>ザイ</t>
    </rPh>
    <rPh sb="4" eb="5">
      <t>チ</t>
    </rPh>
    <phoneticPr fontId="18"/>
  </si>
  <si>
    <t>１．補助事業の申請者名</t>
    <rPh sb="2" eb="4">
      <t>ホジョ</t>
    </rPh>
    <rPh sb="4" eb="6">
      <t>ジギョウ</t>
    </rPh>
    <rPh sb="7" eb="10">
      <t>シンセイシャ</t>
    </rPh>
    <rPh sb="10" eb="11">
      <t>メイ</t>
    </rPh>
    <phoneticPr fontId="18"/>
  </si>
  <si>
    <t>２．補助事業の工事を実施した場所</t>
    <rPh sb="2" eb="4">
      <t>ホジョ</t>
    </rPh>
    <rPh sb="4" eb="6">
      <t>ジギョウ</t>
    </rPh>
    <rPh sb="7" eb="9">
      <t>コウジ</t>
    </rPh>
    <rPh sb="10" eb="12">
      <t>ジッシ</t>
    </rPh>
    <rPh sb="14" eb="16">
      <t>バショ</t>
    </rPh>
    <phoneticPr fontId="18"/>
  </si>
  <si>
    <t>事業所名</t>
    <rPh sb="0" eb="3">
      <t>ジギョウショ</t>
    </rPh>
    <rPh sb="3" eb="4">
      <t>メイ</t>
    </rPh>
    <phoneticPr fontId="18"/>
  </si>
  <si>
    <t>所在地</t>
    <rPh sb="0" eb="3">
      <t>ショザイチ</t>
    </rPh>
    <phoneticPr fontId="18"/>
  </si>
  <si>
    <t>３．工事期間</t>
    <rPh sb="2" eb="4">
      <t>コウジ</t>
    </rPh>
    <rPh sb="4" eb="6">
      <t>キカン</t>
    </rPh>
    <phoneticPr fontId="18"/>
  </si>
  <si>
    <t>着工日</t>
    <rPh sb="0" eb="3">
      <t>チャッコウビ</t>
    </rPh>
    <phoneticPr fontId="18"/>
  </si>
  <si>
    <t>完工日</t>
    <rPh sb="0" eb="2">
      <t>カンコウ</t>
    </rPh>
    <rPh sb="2" eb="3">
      <t>ビ</t>
    </rPh>
    <phoneticPr fontId="18"/>
  </si>
  <si>
    <t>型式</t>
    <rPh sb="0" eb="2">
      <t>カタシキ</t>
    </rPh>
    <phoneticPr fontId="18"/>
  </si>
  <si>
    <t>２．取得年月日は、検査を行う場合は検収年月日を記載のこと。検査などがない場合は支払完了日とする。</t>
    <rPh sb="2" eb="4">
      <t>シュトク</t>
    </rPh>
    <rPh sb="4" eb="7">
      <t>ネンガッピ</t>
    </rPh>
    <rPh sb="9" eb="11">
      <t>ケンサ</t>
    </rPh>
    <rPh sb="12" eb="13">
      <t>オコナ</t>
    </rPh>
    <rPh sb="14" eb="16">
      <t>バアイ</t>
    </rPh>
    <rPh sb="17" eb="19">
      <t>ケンシュウ</t>
    </rPh>
    <rPh sb="19" eb="22">
      <t>ネンガッピ</t>
    </rPh>
    <rPh sb="23" eb="25">
      <t>キサイ</t>
    </rPh>
    <rPh sb="29" eb="31">
      <t>ケンサ</t>
    </rPh>
    <rPh sb="36" eb="38">
      <t>バアイ</t>
    </rPh>
    <rPh sb="39" eb="44">
      <t>シハライカンリョウビ</t>
    </rPh>
    <phoneticPr fontId="18"/>
  </si>
  <si>
    <t>添付資料</t>
    <rPh sb="0" eb="2">
      <t>テンプ</t>
    </rPh>
    <rPh sb="2" eb="3">
      <t>シ</t>
    </rPh>
    <rPh sb="3" eb="4">
      <t>リョウ</t>
    </rPh>
    <phoneticPr fontId="18"/>
  </si>
  <si>
    <t>添付資料の確認</t>
    <rPh sb="0" eb="4">
      <t>テンプシリョウ</t>
    </rPh>
    <rPh sb="5" eb="7">
      <t>カクニン</t>
    </rPh>
    <phoneticPr fontId="2"/>
  </si>
  <si>
    <t>添付資料</t>
    <rPh sb="0" eb="4">
      <t>テンプシリョウ</t>
    </rPh>
    <phoneticPr fontId="18"/>
  </si>
  <si>
    <t>提出資料</t>
    <rPh sb="0" eb="4">
      <t>テイシュツシリョウ</t>
    </rPh>
    <phoneticPr fontId="2"/>
  </si>
  <si>
    <t>添付資料の確認</t>
    <rPh sb="0" eb="2">
      <t>テンプ</t>
    </rPh>
    <rPh sb="2" eb="4">
      <t>シリョウ</t>
    </rPh>
    <rPh sb="5" eb="7">
      <t>カクニン</t>
    </rPh>
    <phoneticPr fontId="18"/>
  </si>
  <si>
    <t>様式第１号別紙２（別表５関係）</t>
    <rPh sb="0" eb="2">
      <t>ヨウシキ</t>
    </rPh>
    <rPh sb="2" eb="3">
      <t>ダイ</t>
    </rPh>
    <rPh sb="4" eb="5">
      <t>ゴウ</t>
    </rPh>
    <rPh sb="5" eb="7">
      <t>ベッシ</t>
    </rPh>
    <rPh sb="9" eb="11">
      <t>ベッピョウ</t>
    </rPh>
    <rPh sb="12" eb="14">
      <t>カンケイ</t>
    </rPh>
    <phoneticPr fontId="2"/>
  </si>
  <si>
    <t>交付請求金額</t>
    <rPh sb="0" eb="2">
      <t>コウフ</t>
    </rPh>
    <rPh sb="2" eb="4">
      <t>セイキュウ</t>
    </rPh>
    <rPh sb="4" eb="6">
      <t>キンガク</t>
    </rPh>
    <phoneticPr fontId="2"/>
  </si>
  <si>
    <t xml:space="preserve">   本申請は変更申請に相当しますので、再度事業内容を精査したうえで申請しています。</t>
    <rPh sb="3" eb="6">
      <t>ホンシンセイ</t>
    </rPh>
    <rPh sb="7" eb="9">
      <t>ヘンコウ</t>
    </rPh>
    <rPh sb="9" eb="11">
      <t>シンセイ</t>
    </rPh>
    <rPh sb="12" eb="14">
      <t>ソウトウ</t>
    </rPh>
    <rPh sb="20" eb="22">
      <t>サイド</t>
    </rPh>
    <rPh sb="22" eb="24">
      <t>ジギョウ</t>
    </rPh>
    <rPh sb="24" eb="26">
      <t>ナイヨウ</t>
    </rPh>
    <rPh sb="27" eb="29">
      <t>セイサ</t>
    </rPh>
    <rPh sb="34" eb="36">
      <t>シンセイ</t>
    </rPh>
    <phoneticPr fontId="2"/>
  </si>
  <si>
    <t>地目</t>
    <rPh sb="0" eb="2">
      <t>チモク</t>
    </rPh>
    <phoneticPr fontId="2"/>
  </si>
  <si>
    <t>土地保有者</t>
    <rPh sb="0" eb="5">
      <t>トチホユウシャ</t>
    </rPh>
    <phoneticPr fontId="2"/>
  </si>
  <si>
    <t>土地所有者の氏名</t>
    <rPh sb="0" eb="2">
      <t>トチ</t>
    </rPh>
    <rPh sb="2" eb="5">
      <t>ショユウシャ</t>
    </rPh>
    <rPh sb="6" eb="8">
      <t>シメイ</t>
    </rPh>
    <phoneticPr fontId="9"/>
  </si>
  <si>
    <t>土地所有者の住所</t>
    <rPh sb="0" eb="2">
      <t>トチ</t>
    </rPh>
    <rPh sb="2" eb="5">
      <t>ショユウシャ</t>
    </rPh>
    <rPh sb="6" eb="8">
      <t>ジュウショ</t>
    </rPh>
    <phoneticPr fontId="9"/>
  </si>
  <si>
    <t>施設保有者</t>
    <rPh sb="0" eb="5">
      <t>シセツホユウシャ</t>
    </rPh>
    <phoneticPr fontId="2"/>
  </si>
  <si>
    <t>設置施設名称　</t>
    <rPh sb="0" eb="2">
      <t>セッチ</t>
    </rPh>
    <rPh sb="2" eb="4">
      <t>シセツ</t>
    </rPh>
    <phoneticPr fontId="2"/>
  </si>
  <si>
    <t>　変更について責任を持ち、虚偽・不正の記入は一切ありません。</t>
    <rPh sb="1" eb="3">
      <t>ヘンコウ</t>
    </rPh>
    <phoneticPr fontId="2"/>
  </si>
  <si>
    <t>区分</t>
    <rPh sb="0" eb="2">
      <t>クブン</t>
    </rPh>
    <phoneticPr fontId="2"/>
  </si>
  <si>
    <t>自己資金</t>
    <rPh sb="0" eb="4">
      <t>ジコシキン</t>
    </rPh>
    <phoneticPr fontId="2"/>
  </si>
  <si>
    <t>借入金</t>
    <rPh sb="0" eb="3">
      <t>シャクニュウキン</t>
    </rPh>
    <phoneticPr fontId="2"/>
  </si>
  <si>
    <t>本補助金</t>
    <rPh sb="0" eb="1">
      <t>ホン</t>
    </rPh>
    <rPh sb="1" eb="4">
      <t>ホジョキン</t>
    </rPh>
    <phoneticPr fontId="2"/>
  </si>
  <si>
    <t>他の補助金</t>
    <rPh sb="0" eb="1">
      <t>ホカ</t>
    </rPh>
    <rPh sb="2" eb="5">
      <t>ホジョキン</t>
    </rPh>
    <phoneticPr fontId="2"/>
  </si>
  <si>
    <t>摘要</t>
    <rPh sb="0" eb="2">
      <t>テキヨウ</t>
    </rPh>
    <phoneticPr fontId="2"/>
  </si>
  <si>
    <t>細目</t>
    <rPh sb="0" eb="2">
      <t>サイモク</t>
    </rPh>
    <phoneticPr fontId="2"/>
  </si>
  <si>
    <t>収支予算</t>
    <rPh sb="0" eb="4">
      <t>シュウシヨサン</t>
    </rPh>
    <phoneticPr fontId="2"/>
  </si>
  <si>
    <t>予算額（円）</t>
    <rPh sb="0" eb="3">
      <t>ヨサンガク</t>
    </rPh>
    <rPh sb="4" eb="5">
      <t>エン</t>
    </rPh>
    <phoneticPr fontId="2"/>
  </si>
  <si>
    <t>うち補助対象経費
（円）</t>
    <rPh sb="2" eb="4">
      <t>ホジョ</t>
    </rPh>
    <rPh sb="4" eb="6">
      <t>タイショウ</t>
    </rPh>
    <rPh sb="6" eb="8">
      <t>ケイヒ</t>
    </rPh>
    <rPh sb="10" eb="11">
      <t>エン</t>
    </rPh>
    <phoneticPr fontId="2"/>
  </si>
  <si>
    <t>※ＰＰＡもしくはリース契約により設置する場合は、以下を記載してください。</t>
    <phoneticPr fontId="2"/>
  </si>
  <si>
    <t>交付申請金額</t>
    <rPh sb="0" eb="4">
      <t>コウフシンセイ</t>
    </rPh>
    <phoneticPr fontId="2"/>
  </si>
  <si>
    <t>太陽光発電</t>
    <rPh sb="0" eb="3">
      <t>タイヨウコウ</t>
    </rPh>
    <rPh sb="3" eb="5">
      <t>ハツデン</t>
    </rPh>
    <phoneticPr fontId="2"/>
  </si>
  <si>
    <t>蓄電池</t>
    <rPh sb="0" eb="3">
      <t>チクデンチ</t>
    </rPh>
    <phoneticPr fontId="2"/>
  </si>
  <si>
    <t>蓄電池本体
以外の設備費</t>
    <rPh sb="0" eb="3">
      <t>チクデンチ</t>
    </rPh>
    <rPh sb="6" eb="8">
      <t>イガイ</t>
    </rPh>
    <rPh sb="9" eb="12">
      <t>セツビヒ</t>
    </rPh>
    <phoneticPr fontId="2"/>
  </si>
  <si>
    <t>太陽光発電計</t>
    <rPh sb="0" eb="3">
      <t>タイヨウコウ</t>
    </rPh>
    <rPh sb="3" eb="5">
      <t>ハツデン</t>
    </rPh>
    <rPh sb="5" eb="6">
      <t>ケイ</t>
    </rPh>
    <phoneticPr fontId="2"/>
  </si>
  <si>
    <t>蓄電池計</t>
    <rPh sb="0" eb="3">
      <t>チクデンチ</t>
    </rPh>
    <rPh sb="3" eb="4">
      <t>ケイ</t>
    </rPh>
    <phoneticPr fontId="2"/>
  </si>
  <si>
    <t>蓄電池タイプ
業務用　　　家庭用</t>
    <rPh sb="0" eb="3">
      <t>チクデンチ</t>
    </rPh>
    <phoneticPr fontId="2"/>
  </si>
  <si>
    <r>
      <t xml:space="preserve">蓄電池本体
設備費
</t>
    </r>
    <r>
      <rPr>
        <sz val="9"/>
        <color theme="1"/>
        <rFont val="ＭＳ ゴシック"/>
        <family val="3"/>
        <charset val="128"/>
      </rPr>
      <t>（*蓄電池自体の価格）</t>
    </r>
    <rPh sb="0" eb="3">
      <t>チクデンチ</t>
    </rPh>
    <rPh sb="3" eb="5">
      <t>ホンタイ</t>
    </rPh>
    <rPh sb="6" eb="8">
      <t>セツビ</t>
    </rPh>
    <rPh sb="8" eb="9">
      <t>ヒ</t>
    </rPh>
    <rPh sb="12" eb="15">
      <t>チクデンチ</t>
    </rPh>
    <rPh sb="15" eb="17">
      <t>ジタイ</t>
    </rPh>
    <rPh sb="18" eb="20">
      <t>カカク</t>
    </rPh>
    <phoneticPr fontId="2"/>
  </si>
  <si>
    <t>※どちらかに☑を記入</t>
    <rPh sb="8" eb="10">
      <t>キニュウ</t>
    </rPh>
    <phoneticPr fontId="2"/>
  </si>
  <si>
    <t>（ 　新設 ・ 　増設 ）　</t>
    <phoneticPr fontId="2"/>
  </si>
  <si>
    <t>パワーコンディショナー合計出力合計値　　　</t>
    <rPh sb="11" eb="13">
      <t>ゴウケイ</t>
    </rPh>
    <rPh sb="15" eb="18">
      <t>ゴウケイチ</t>
    </rPh>
    <phoneticPr fontId="2"/>
  </si>
  <si>
    <t>施設所有者の氏名</t>
    <rPh sb="0" eb="2">
      <t>シセツ</t>
    </rPh>
    <rPh sb="2" eb="5">
      <t>ショユウシャ</t>
    </rPh>
    <rPh sb="6" eb="8">
      <t>シメイ</t>
    </rPh>
    <phoneticPr fontId="9"/>
  </si>
  <si>
    <t>施設所有者の住所</t>
    <rPh sb="0" eb="2">
      <t>シセツ</t>
    </rPh>
    <rPh sb="2" eb="5">
      <t>ショユウシャ</t>
    </rPh>
    <rPh sb="6" eb="8">
      <t>ジュウショ</t>
    </rPh>
    <phoneticPr fontId="9"/>
  </si>
  <si>
    <r>
      <t xml:space="preserve">収入
</t>
    </r>
    <r>
      <rPr>
        <b/>
        <sz val="11"/>
        <color rgb="FFFF0000"/>
        <rFont val="ＭＳ ゴシック"/>
        <family val="3"/>
        <charset val="128"/>
      </rPr>
      <t>（税抜）</t>
    </r>
    <rPh sb="0" eb="2">
      <t>シュウニュウ</t>
    </rPh>
    <rPh sb="4" eb="6">
      <t>ゼイヌ</t>
    </rPh>
    <phoneticPr fontId="2"/>
  </si>
  <si>
    <r>
      <t xml:space="preserve">支出
</t>
    </r>
    <r>
      <rPr>
        <b/>
        <sz val="11"/>
        <color rgb="FFFF0000"/>
        <rFont val="ＭＳ ゴシック"/>
        <family val="3"/>
        <charset val="128"/>
      </rPr>
      <t>（税抜）</t>
    </r>
    <rPh sb="0" eb="2">
      <t>シシュツ</t>
    </rPh>
    <rPh sb="4" eb="6">
      <t>ゼイヌ</t>
    </rPh>
    <phoneticPr fontId="2"/>
  </si>
  <si>
    <t>収入計</t>
    <rPh sb="0" eb="2">
      <t>シュウニュウ</t>
    </rPh>
    <rPh sb="2" eb="3">
      <t>ケイ</t>
    </rPh>
    <phoneticPr fontId="2"/>
  </si>
  <si>
    <t>支出計</t>
    <rPh sb="0" eb="2">
      <t>シシュツ</t>
    </rPh>
    <rPh sb="2" eb="3">
      <t>ケイ</t>
    </rPh>
    <phoneticPr fontId="2"/>
  </si>
  <si>
    <r>
      <t xml:space="preserve">自家消費率
</t>
    </r>
    <r>
      <rPr>
        <sz val="9"/>
        <color theme="1"/>
        <rFont val="ＭＳ ゴシック"/>
        <family val="3"/>
        <charset val="128"/>
      </rPr>
      <t>＊（算出根拠資料添付要）</t>
    </r>
    <rPh sb="0" eb="5">
      <t>ジカショウヒリツ</t>
    </rPh>
    <rPh sb="8" eb="10">
      <t>サンシュツ</t>
    </rPh>
    <rPh sb="10" eb="12">
      <t>コンキョ</t>
    </rPh>
    <rPh sb="12" eb="14">
      <t>シリョウ</t>
    </rPh>
    <rPh sb="14" eb="16">
      <t>テンプ</t>
    </rPh>
    <rPh sb="16" eb="17">
      <t>ヨウ</t>
    </rPh>
    <phoneticPr fontId="2"/>
  </si>
  <si>
    <t>設備設置承諾書</t>
    <rPh sb="0" eb="2">
      <t>セツビ</t>
    </rPh>
    <rPh sb="2" eb="4">
      <t>セッチ</t>
    </rPh>
    <rPh sb="4" eb="7">
      <t>ショウダクショ</t>
    </rPh>
    <phoneticPr fontId="18"/>
  </si>
  <si>
    <t>設置者名および代表者氏名</t>
    <rPh sb="0" eb="3">
      <t>セッチシャ</t>
    </rPh>
    <rPh sb="3" eb="4">
      <t>メイ</t>
    </rPh>
    <rPh sb="7" eb="10">
      <t>ダイヒョウシャ</t>
    </rPh>
    <rPh sb="10" eb="12">
      <t>シメイ</t>
    </rPh>
    <phoneticPr fontId="18"/>
  </si>
  <si>
    <t>設置者の所在地</t>
    <rPh sb="0" eb="3">
      <t>セッチシャ</t>
    </rPh>
    <rPh sb="4" eb="7">
      <t>ショザイチ</t>
    </rPh>
    <phoneticPr fontId="18"/>
  </si>
  <si>
    <t>承諾する期間</t>
    <phoneticPr fontId="18"/>
  </si>
  <si>
    <t>年　　月　　日　～　　　年　　月　　日</t>
    <rPh sb="0" eb="1">
      <t>ネン</t>
    </rPh>
    <rPh sb="3" eb="4">
      <t>ツキ</t>
    </rPh>
    <rPh sb="6" eb="7">
      <t>ニチ</t>
    </rPh>
    <rPh sb="12" eb="13">
      <t>ネン</t>
    </rPh>
    <rPh sb="15" eb="16">
      <t>ツキ</t>
    </rPh>
    <rPh sb="18" eb="19">
      <t>ニチ</t>
    </rPh>
    <phoneticPr fontId="18"/>
  </si>
  <si>
    <t>設備を設置される
土地もしくは施設の所在地</t>
    <rPh sb="15" eb="17">
      <t>シセツ</t>
    </rPh>
    <phoneticPr fontId="18"/>
  </si>
  <si>
    <t>所有者名</t>
    <rPh sb="0" eb="3">
      <t>ショユウシャ</t>
    </rPh>
    <rPh sb="3" eb="4">
      <t>メイ</t>
    </rPh>
    <phoneticPr fontId="2"/>
  </si>
  <si>
    <t>所有物</t>
    <rPh sb="0" eb="3">
      <t>ショユウブツ</t>
    </rPh>
    <phoneticPr fontId="18"/>
  </si>
  <si>
    <t>　　　土地　　　　　　　　施設
　　　どちらかに☑を入れてください</t>
    <rPh sb="3" eb="5">
      <t>トチ</t>
    </rPh>
    <rPh sb="13" eb="15">
      <t>シセツ</t>
    </rPh>
    <rPh sb="26" eb="27">
      <t>イ</t>
    </rPh>
    <phoneticPr fontId="2"/>
  </si>
  <si>
    <t>連絡先電話番号</t>
    <rPh sb="0" eb="2">
      <t>レンラク</t>
    </rPh>
    <rPh sb="2" eb="3">
      <t>サキ</t>
    </rPh>
    <rPh sb="3" eb="5">
      <t>デンワ</t>
    </rPh>
    <rPh sb="5" eb="7">
      <t>バンゴウ</t>
    </rPh>
    <phoneticPr fontId="2"/>
  </si>
  <si>
    <t>様式第１号別紙３（別表５関係）</t>
    <rPh sb="5" eb="7">
      <t>ベッシ</t>
    </rPh>
    <rPh sb="9" eb="11">
      <t>ベッピョウ</t>
    </rPh>
    <rPh sb="12" eb="14">
      <t>カンケイ</t>
    </rPh>
    <phoneticPr fontId="2"/>
  </si>
  <si>
    <t>様式第１号別紙４（別表５関係）</t>
    <rPh sb="4" eb="5">
      <t>ゴウ</t>
    </rPh>
    <rPh sb="5" eb="7">
      <t>ベッシ</t>
    </rPh>
    <rPh sb="9" eb="11">
      <t>ベッピョウ</t>
    </rPh>
    <phoneticPr fontId="2"/>
  </si>
  <si>
    <t>㊞</t>
    <phoneticPr fontId="2"/>
  </si>
  <si>
    <t>定格出力（kW）　　　　　　　　　　　　　　　　　　　　　　　　</t>
    <rPh sb="0" eb="2">
      <t>テイカク</t>
    </rPh>
    <rPh sb="2" eb="4">
      <t>シュツリョク</t>
    </rPh>
    <phoneticPr fontId="2"/>
  </si>
  <si>
    <t>合計出力値（kW）</t>
    <rPh sb="0" eb="2">
      <t>ゴウケイ</t>
    </rPh>
    <rPh sb="2" eb="4">
      <t>シュツリョク</t>
    </rPh>
    <rPh sb="4" eb="5">
      <t>チ</t>
    </rPh>
    <phoneticPr fontId="2"/>
  </si>
  <si>
    <t>単体公称出力値（W）</t>
    <rPh sb="0" eb="2">
      <t>タンタイ</t>
    </rPh>
    <rPh sb="2" eb="4">
      <t>コウショウ</t>
    </rPh>
    <rPh sb="4" eb="6">
      <t>シュツリョク</t>
    </rPh>
    <rPh sb="6" eb="7">
      <t>チ</t>
    </rPh>
    <phoneticPr fontId="2"/>
  </si>
  <si>
    <t>締結した契約書のコピーはありますか？また支払い金額が記述されていますか？</t>
    <rPh sb="0" eb="2">
      <t>テイケツ</t>
    </rPh>
    <rPh sb="4" eb="7">
      <t>ケイヤクショ</t>
    </rPh>
    <rPh sb="20" eb="22">
      <t>シハラ</t>
    </rPh>
    <rPh sb="23" eb="25">
      <t>キンガク</t>
    </rPh>
    <rPh sb="26" eb="28">
      <t>キジュツ</t>
    </rPh>
    <phoneticPr fontId="18"/>
  </si>
  <si>
    <t>PPA・ファイナンスリースの場合</t>
    <rPh sb="14" eb="16">
      <t>バアイ</t>
    </rPh>
    <phoneticPr fontId="2"/>
  </si>
  <si>
    <t>太陽光発電設備の場合</t>
    <rPh sb="0" eb="3">
      <t>タイヨウコウ</t>
    </rPh>
    <rPh sb="3" eb="5">
      <t>ハツデン</t>
    </rPh>
    <rPh sb="5" eb="7">
      <t>セツビ</t>
    </rPh>
    <rPh sb="8" eb="10">
      <t>バアイ</t>
    </rPh>
    <phoneticPr fontId="2"/>
  </si>
  <si>
    <t>出力対比表は製造メーカからのものですか。
工事会社や申請者が作成された場合はバーコードに製造番号と測地値が記載されていますか。</t>
    <rPh sb="0" eb="5">
      <t>シュツリョクタイヒヒョウ</t>
    </rPh>
    <rPh sb="6" eb="8">
      <t>セイゾウ</t>
    </rPh>
    <rPh sb="21" eb="25">
      <t>コウジカイシャ</t>
    </rPh>
    <rPh sb="26" eb="29">
      <t>シンセイシャ</t>
    </rPh>
    <rPh sb="30" eb="32">
      <t>サクセイ</t>
    </rPh>
    <rPh sb="35" eb="37">
      <t>バアイ</t>
    </rPh>
    <rPh sb="44" eb="46">
      <t>セイゾウ</t>
    </rPh>
    <rPh sb="46" eb="48">
      <t>バンゴウ</t>
    </rPh>
    <rPh sb="49" eb="51">
      <t>ソクチ</t>
    </rPh>
    <rPh sb="51" eb="52">
      <t>チ</t>
    </rPh>
    <rPh sb="53" eb="55">
      <t>キサイ</t>
    </rPh>
    <phoneticPr fontId="2"/>
  </si>
  <si>
    <t>実績報告時に必要な
資料の事前把握</t>
    <rPh sb="0" eb="5">
      <t>ジッセキホウコクジ</t>
    </rPh>
    <rPh sb="6" eb="8">
      <t>ヒツヨウ</t>
    </rPh>
    <rPh sb="10" eb="12">
      <t>シリョウ</t>
    </rPh>
    <rPh sb="13" eb="15">
      <t>ジゼン</t>
    </rPh>
    <rPh sb="15" eb="17">
      <t>ハアク</t>
    </rPh>
    <phoneticPr fontId="18"/>
  </si>
  <si>
    <r>
      <t xml:space="preserve">収入
</t>
    </r>
    <r>
      <rPr>
        <b/>
        <sz val="11"/>
        <color rgb="FFFF0000"/>
        <rFont val="ＭＳ ゴシック"/>
        <family val="3"/>
        <charset val="128"/>
      </rPr>
      <t>（税込）</t>
    </r>
    <rPh sb="0" eb="2">
      <t>シュウニュウ</t>
    </rPh>
    <rPh sb="4" eb="6">
      <t>ゼイコ</t>
    </rPh>
    <phoneticPr fontId="2"/>
  </si>
  <si>
    <t>太陽光関連消費税</t>
    <rPh sb="0" eb="3">
      <t>タイヨウコウ</t>
    </rPh>
    <rPh sb="3" eb="5">
      <t>カンレン</t>
    </rPh>
    <rPh sb="5" eb="8">
      <t>ショウヒゼイ</t>
    </rPh>
    <phoneticPr fontId="2"/>
  </si>
  <si>
    <t>蓄電池関連消費税</t>
    <rPh sb="0" eb="3">
      <t>チクデンチ</t>
    </rPh>
    <rPh sb="3" eb="5">
      <t>カンレン</t>
    </rPh>
    <rPh sb="5" eb="8">
      <t>ショウヒゼイ</t>
    </rPh>
    <phoneticPr fontId="2"/>
  </si>
  <si>
    <t>決算額（円）</t>
    <rPh sb="0" eb="2">
      <t>ケッサン</t>
    </rPh>
    <rPh sb="2" eb="3">
      <t>ガク</t>
    </rPh>
    <rPh sb="4" eb="5">
      <t>エン</t>
    </rPh>
    <phoneticPr fontId="2"/>
  </si>
  <si>
    <t>蓄電池関連費用の総消費税</t>
    <rPh sb="0" eb="3">
      <t>チクデンチ</t>
    </rPh>
    <rPh sb="3" eb="5">
      <t>カンレン</t>
    </rPh>
    <rPh sb="5" eb="7">
      <t>ヒヨウ</t>
    </rPh>
    <rPh sb="8" eb="9">
      <t>ソウ</t>
    </rPh>
    <rPh sb="9" eb="12">
      <t>ショウヒゼイ</t>
    </rPh>
    <phoneticPr fontId="2"/>
  </si>
  <si>
    <r>
      <t xml:space="preserve">支出
</t>
    </r>
    <r>
      <rPr>
        <b/>
        <sz val="8"/>
        <color rgb="FFFF0000"/>
        <rFont val="ＭＳ ゴシック"/>
        <family val="3"/>
        <charset val="128"/>
      </rPr>
      <t>＊各項目には消費税含めず。消費税分は各専用欄に記載</t>
    </r>
    <rPh sb="0" eb="2">
      <t>シシュツ</t>
    </rPh>
    <rPh sb="4" eb="7">
      <t>カクコウモク</t>
    </rPh>
    <rPh sb="9" eb="12">
      <t>ショウヒゼイ</t>
    </rPh>
    <rPh sb="12" eb="13">
      <t>フク</t>
    </rPh>
    <rPh sb="16" eb="19">
      <t>ショウヒゼイ</t>
    </rPh>
    <rPh sb="19" eb="20">
      <t>ブン</t>
    </rPh>
    <rPh sb="21" eb="22">
      <t>カク</t>
    </rPh>
    <rPh sb="22" eb="24">
      <t>センヨウ</t>
    </rPh>
    <rPh sb="24" eb="25">
      <t>ラン</t>
    </rPh>
    <rPh sb="26" eb="28">
      <t>キサイ</t>
    </rPh>
    <phoneticPr fontId="2"/>
  </si>
  <si>
    <t>公益財団法人滋賀県産業支援プラザ</t>
    <rPh sb="4" eb="6">
      <t>ホウジン</t>
    </rPh>
    <phoneticPr fontId="2"/>
  </si>
  <si>
    <t>高橋　祥二郎　様</t>
    <rPh sb="0" eb="1">
      <t>タカ</t>
    </rPh>
    <phoneticPr fontId="2"/>
  </si>
  <si>
    <t>補助対象外の経費は計上されていませんか。（消費税、設計費、事務費、処分費等）</t>
    <rPh sb="0" eb="2">
      <t>ホジョ</t>
    </rPh>
    <rPh sb="2" eb="5">
      <t>タイショウガイ</t>
    </rPh>
    <rPh sb="6" eb="8">
      <t>ケイヒ</t>
    </rPh>
    <rPh sb="9" eb="11">
      <t>ケイジョウ</t>
    </rPh>
    <rPh sb="21" eb="24">
      <t>ショウヒゼイ</t>
    </rPh>
    <rPh sb="25" eb="28">
      <t>セッケイヒ</t>
    </rPh>
    <rPh sb="29" eb="32">
      <t>ジムヒ</t>
    </rPh>
    <rPh sb="33" eb="35">
      <t>ショブン</t>
    </rPh>
    <rPh sb="35" eb="36">
      <t>ヒ</t>
    </rPh>
    <rPh sb="36" eb="37">
      <t>トウ</t>
    </rPh>
    <phoneticPr fontId="18"/>
  </si>
  <si>
    <t>補助対象経費には
消費税不要</t>
    <rPh sb="0" eb="6">
      <t>ホジョタイショウケイヒ</t>
    </rPh>
    <rPh sb="9" eb="12">
      <t>ショウヒゼイ</t>
    </rPh>
    <rPh sb="12" eb="14">
      <t>フヨウ</t>
    </rPh>
    <phoneticPr fontId="2"/>
  </si>
  <si>
    <t>工事着工予定日</t>
    <rPh sb="4" eb="6">
      <t>ヨテイ</t>
    </rPh>
    <phoneticPr fontId="2"/>
  </si>
  <si>
    <t>工事完工予定日</t>
    <rPh sb="4" eb="6">
      <t>ヨテイ</t>
    </rPh>
    <phoneticPr fontId="2"/>
  </si>
  <si>
    <t>【補助金の交付後】</t>
  </si>
  <si>
    <t>（※）減価償却資産の耐用年数等に関する省令（昭和４０年大蔵省令第１５号）に定められている耐用年数</t>
  </si>
  <si>
    <t>また、補助金提出書類の控えについても、処分制限のかかる法定耐用年数に相当する期間は保存していただくようお願いします。</t>
  </si>
  <si>
    <t>〒520-0806　大津市打出浜２番１号コラボしが２１　２階</t>
  </si>
  <si>
    <t>ＴＥＬ：０７７－５１１－１４２４</t>
  </si>
  <si>
    <t>【補助金の額の確定から送金まで】</t>
    <rPh sb="11" eb="13">
      <t>ソウキン</t>
    </rPh>
    <phoneticPr fontId="2"/>
  </si>
  <si>
    <t>○財産の処分の制限</t>
    <phoneticPr fontId="2"/>
  </si>
  <si>
    <t>補助事業により整備された省エネ・再エネ設備のうち、その取得価格または増加価格が５０万円以上のものについては、</t>
    <phoneticPr fontId="2"/>
  </si>
  <si>
    <t>法定耐用年数（※）に相当する期間内に処分等（転用、譲渡、交換、貸付け、担保に供する処分、廃棄）をする場合は、</t>
    <phoneticPr fontId="2"/>
  </si>
  <si>
    <t>あらかじめ知事の承認を受ける必要があります。</t>
  </si>
  <si>
    <t>なお、承認を受けて処分等をしたことにより収入があったときは、財産処分基準に基づき、</t>
    <phoneticPr fontId="2"/>
  </si>
  <si>
    <t>その収入の全部または一部を県に納付していただくことがあります。</t>
    <phoneticPr fontId="2"/>
  </si>
  <si>
    <t>○取得財産等の管理</t>
    <phoneticPr fontId="2"/>
  </si>
  <si>
    <t>（例）太陽光発電設備：17年、蓄電池6年</t>
    <rPh sb="3" eb="8">
      <t>タイヨウコウハツデン</t>
    </rPh>
    <rPh sb="15" eb="18">
      <t>チクデンチ</t>
    </rPh>
    <rPh sb="19" eb="20">
      <t>ネン</t>
    </rPh>
    <phoneticPr fontId="2"/>
  </si>
  <si>
    <t>（公財）滋賀県産業支援プラザ　連携推進部　CO2ネットゼロ支援課</t>
    <rPh sb="31" eb="32">
      <t>カ</t>
    </rPh>
    <phoneticPr fontId="2"/>
  </si>
  <si>
    <t>補助対象事業完了後の注意点等について</t>
    <phoneticPr fontId="2"/>
  </si>
  <si>
    <t>実績報告書
（様式第６号）</t>
    <rPh sb="0" eb="2">
      <t>ジッセキ</t>
    </rPh>
    <rPh sb="2" eb="5">
      <t>ホウコクショ</t>
    </rPh>
    <rPh sb="7" eb="9">
      <t>ヨウシキ</t>
    </rPh>
    <rPh sb="9" eb="10">
      <t>ダイ</t>
    </rPh>
    <rPh sb="11" eb="12">
      <t>ゴウ</t>
    </rPh>
    <phoneticPr fontId="18"/>
  </si>
  <si>
    <t>申請者は法人ですか、個人ですか。</t>
    <rPh sb="2" eb="3">
      <t>シャ</t>
    </rPh>
    <rPh sb="4" eb="6">
      <t>ホウジン</t>
    </rPh>
    <rPh sb="10" eb="12">
      <t>コジン</t>
    </rPh>
    <phoneticPr fontId="18"/>
  </si>
  <si>
    <t>住所は登記の本店所在地または住民票住所になっていますか。（県外可）</t>
    <rPh sb="0" eb="2">
      <t>ジュウショ</t>
    </rPh>
    <rPh sb="3" eb="5">
      <t>トウキ</t>
    </rPh>
    <rPh sb="6" eb="8">
      <t>ホンテン</t>
    </rPh>
    <rPh sb="8" eb="11">
      <t>ショザイチ</t>
    </rPh>
    <rPh sb="14" eb="17">
      <t>ジュウミンヒョウ</t>
    </rPh>
    <rPh sb="17" eb="19">
      <t>ジュウショ</t>
    </rPh>
    <rPh sb="29" eb="31">
      <t>ケンガイ</t>
    </rPh>
    <rPh sb="31" eb="32">
      <t>カ</t>
    </rPh>
    <phoneticPr fontId="18"/>
  </si>
  <si>
    <t>要件申請項目のチェックは全てできていますか。</t>
    <rPh sb="0" eb="2">
      <t>ヨウケン</t>
    </rPh>
    <rPh sb="2" eb="4">
      <t>シンセイ</t>
    </rPh>
    <rPh sb="4" eb="6">
      <t>コウモク</t>
    </rPh>
    <rPh sb="12" eb="13">
      <t>スベ</t>
    </rPh>
    <phoneticPr fontId="18"/>
  </si>
  <si>
    <t>申請者の連絡先（担当者）を明確にできていますか。</t>
    <rPh sb="0" eb="2">
      <t>シンセイ</t>
    </rPh>
    <rPh sb="2" eb="3">
      <t>シャ</t>
    </rPh>
    <rPh sb="4" eb="7">
      <t>レンラクサキ</t>
    </rPh>
    <rPh sb="8" eb="11">
      <t>タントウシャ</t>
    </rPh>
    <rPh sb="13" eb="15">
      <t>メイカク</t>
    </rPh>
    <phoneticPr fontId="18"/>
  </si>
  <si>
    <t>対象設備はもれなく記載できていますか。</t>
    <rPh sb="0" eb="4">
      <t>タイショウセツビ</t>
    </rPh>
    <rPh sb="9" eb="11">
      <t>キサイ</t>
    </rPh>
    <phoneticPr fontId="18"/>
  </si>
  <si>
    <t>促進区域に関する資料</t>
    <rPh sb="0" eb="2">
      <t>ソクシン</t>
    </rPh>
    <rPh sb="2" eb="4">
      <t>クイキ</t>
    </rPh>
    <rPh sb="5" eb="6">
      <t>カン</t>
    </rPh>
    <rPh sb="8" eb="10">
      <t>シリョウ</t>
    </rPh>
    <phoneticPr fontId="2"/>
  </si>
  <si>
    <t>納税証明書の写し
（未納がない証明）</t>
    <rPh sb="0" eb="2">
      <t>ノウゼイ</t>
    </rPh>
    <rPh sb="2" eb="5">
      <t>ショウメイショ</t>
    </rPh>
    <rPh sb="6" eb="7">
      <t>ウツ</t>
    </rPh>
    <rPh sb="10" eb="12">
      <t>ミノウ</t>
    </rPh>
    <rPh sb="15" eb="17">
      <t>ショウメイ</t>
    </rPh>
    <phoneticPr fontId="18"/>
  </si>
  <si>
    <t>履歴事項全部証明書の写し
（法人）</t>
    <rPh sb="0" eb="2">
      <t>リレキ</t>
    </rPh>
    <rPh sb="2" eb="4">
      <t>ジコウ</t>
    </rPh>
    <rPh sb="4" eb="6">
      <t>ゼンブ</t>
    </rPh>
    <rPh sb="6" eb="9">
      <t>ショウメイショ</t>
    </rPh>
    <rPh sb="10" eb="11">
      <t>ウツ</t>
    </rPh>
    <rPh sb="14" eb="16">
      <t>ホウジン</t>
    </rPh>
    <phoneticPr fontId="18"/>
  </si>
  <si>
    <t>事業を実施する場所の土地登記簿（建物登記簿）の写し</t>
    <rPh sb="0" eb="2">
      <t>ジギョウ</t>
    </rPh>
    <rPh sb="3" eb="5">
      <t>ジッシ</t>
    </rPh>
    <rPh sb="7" eb="9">
      <t>バショ</t>
    </rPh>
    <rPh sb="10" eb="12">
      <t>トチ</t>
    </rPh>
    <rPh sb="12" eb="15">
      <t>トウキボ</t>
    </rPh>
    <rPh sb="16" eb="18">
      <t>タテモノ</t>
    </rPh>
    <rPh sb="18" eb="21">
      <t>トウキボ</t>
    </rPh>
    <rPh sb="23" eb="24">
      <t>ウツ</t>
    </rPh>
    <phoneticPr fontId="2"/>
  </si>
  <si>
    <t>見積書は採用予定業者もそれ以外の業者も全て有効期限内ですか。</t>
    <rPh sb="0" eb="3">
      <t>ミツモリショ</t>
    </rPh>
    <rPh sb="4" eb="6">
      <t>サイヨウ</t>
    </rPh>
    <rPh sb="6" eb="8">
      <t>ヨテイ</t>
    </rPh>
    <rPh sb="8" eb="10">
      <t>ギョウシャ</t>
    </rPh>
    <rPh sb="13" eb="15">
      <t>イガイ</t>
    </rPh>
    <rPh sb="16" eb="18">
      <t>ギョウシャ</t>
    </rPh>
    <rPh sb="19" eb="20">
      <t>スベ</t>
    </rPh>
    <rPh sb="21" eb="26">
      <t>ユウコウキゲンナイ</t>
    </rPh>
    <phoneticPr fontId="18"/>
  </si>
  <si>
    <t>見積金額の低い業者を選定できていますか。</t>
    <rPh sb="0" eb="4">
      <t>ミツモリキンガク</t>
    </rPh>
    <rPh sb="5" eb="6">
      <t>ヒク</t>
    </rPh>
    <rPh sb="7" eb="9">
      <t>ギョウシャ</t>
    </rPh>
    <rPh sb="10" eb="12">
      <t>センテイ</t>
    </rPh>
    <phoneticPr fontId="18"/>
  </si>
  <si>
    <t>補助対象外となる経費（消費税、設計費、事務費、処分費等）は区別されていますか。</t>
    <rPh sb="0" eb="2">
      <t>ホジョ</t>
    </rPh>
    <rPh sb="2" eb="4">
      <t>タイショウ</t>
    </rPh>
    <rPh sb="4" eb="5">
      <t>ガイ</t>
    </rPh>
    <rPh sb="8" eb="10">
      <t>ケイヒ</t>
    </rPh>
    <rPh sb="11" eb="14">
      <t>ショウヒゼイ</t>
    </rPh>
    <rPh sb="15" eb="17">
      <t>セッケイ</t>
    </rPh>
    <rPh sb="17" eb="18">
      <t>ヒ</t>
    </rPh>
    <rPh sb="19" eb="21">
      <t>ジム</t>
    </rPh>
    <rPh sb="21" eb="22">
      <t>ヒ</t>
    </rPh>
    <rPh sb="23" eb="25">
      <t>ショブン</t>
    </rPh>
    <rPh sb="25" eb="27">
      <t>ヒナド</t>
    </rPh>
    <rPh sb="29" eb="31">
      <t>クベツ</t>
    </rPh>
    <phoneticPr fontId="18"/>
  </si>
  <si>
    <t>設備要件を満たすことがわかるそれぞれの設備の資料（仕様書やスペックシート）は添付されていますか。</t>
    <rPh sb="0" eb="2">
      <t>セツビ</t>
    </rPh>
    <rPh sb="2" eb="4">
      <t>ヨウケン</t>
    </rPh>
    <rPh sb="5" eb="6">
      <t>ミ</t>
    </rPh>
    <rPh sb="19" eb="21">
      <t>セツビ</t>
    </rPh>
    <rPh sb="22" eb="24">
      <t>シリョウ</t>
    </rPh>
    <rPh sb="25" eb="28">
      <t>シヨウショ</t>
    </rPh>
    <rPh sb="38" eb="40">
      <t>テンプ</t>
    </rPh>
    <phoneticPr fontId="18"/>
  </si>
  <si>
    <t>導入する設備と、見積書の型番や数量は正しいですか。</t>
    <rPh sb="0" eb="2">
      <t>ドウニュウ</t>
    </rPh>
    <rPh sb="4" eb="6">
      <t>セツビ</t>
    </rPh>
    <rPh sb="8" eb="11">
      <t>ミツモリショ</t>
    </rPh>
    <rPh sb="12" eb="14">
      <t>カタバン</t>
    </rPh>
    <rPh sb="15" eb="17">
      <t>スウリョウ</t>
    </rPh>
    <rPh sb="18" eb="19">
      <t>タダ</t>
    </rPh>
    <phoneticPr fontId="18"/>
  </si>
  <si>
    <t>直近３か月以内に取得されたものですか。
（その後登記事項に変更があった場合は、最新のもの）</t>
    <rPh sb="0" eb="2">
      <t>チョッキン</t>
    </rPh>
    <rPh sb="4" eb="5">
      <t>ゲツ</t>
    </rPh>
    <rPh sb="5" eb="7">
      <t>イナイ</t>
    </rPh>
    <rPh sb="8" eb="10">
      <t>シュトク</t>
    </rPh>
    <rPh sb="23" eb="24">
      <t>ゴ</t>
    </rPh>
    <rPh sb="24" eb="26">
      <t>トウキ</t>
    </rPh>
    <rPh sb="26" eb="28">
      <t>ジコウ</t>
    </rPh>
    <rPh sb="29" eb="31">
      <t>ヘンコウ</t>
    </rPh>
    <rPh sb="35" eb="37">
      <t>バアイ</t>
    </rPh>
    <rPh sb="39" eb="41">
      <t>サイシン</t>
    </rPh>
    <phoneticPr fontId="18"/>
  </si>
  <si>
    <t>本籍の記載は省略されていますか。</t>
    <rPh sb="0" eb="2">
      <t>ホンセキ</t>
    </rPh>
    <rPh sb="3" eb="5">
      <t>キサイ</t>
    </rPh>
    <rPh sb="6" eb="8">
      <t>ショウリャク</t>
    </rPh>
    <phoneticPr fontId="18"/>
  </si>
  <si>
    <t>滋賀県が発行したものですか。</t>
    <rPh sb="0" eb="3">
      <t>シガケン</t>
    </rPh>
    <rPh sb="4" eb="6">
      <t>ハッコウ</t>
    </rPh>
    <phoneticPr fontId="18"/>
  </si>
  <si>
    <t>納税証明書のその他欄に【証明事項】として、県税に未納がない旨が記載されていますか。</t>
    <rPh sb="0" eb="2">
      <t>ノウゼイ</t>
    </rPh>
    <rPh sb="2" eb="5">
      <t>ショウメイショ</t>
    </rPh>
    <rPh sb="8" eb="9">
      <t>タ</t>
    </rPh>
    <rPh sb="9" eb="10">
      <t>ラン</t>
    </rPh>
    <rPh sb="12" eb="14">
      <t>ショウメイ</t>
    </rPh>
    <rPh sb="14" eb="16">
      <t>ジコウ</t>
    </rPh>
    <rPh sb="21" eb="22">
      <t>ケン</t>
    </rPh>
    <rPh sb="22" eb="23">
      <t>ゼイ</t>
    </rPh>
    <rPh sb="24" eb="26">
      <t>ミノウ</t>
    </rPh>
    <rPh sb="29" eb="30">
      <t>ムネ</t>
    </rPh>
    <rPh sb="31" eb="33">
      <t>キサイ</t>
    </rPh>
    <phoneticPr fontId="18"/>
  </si>
  <si>
    <t>設備導入費用の支払いは振込であり、振込手数料は自己負担であること理解できていますか。</t>
    <rPh sb="0" eb="2">
      <t>セツビ</t>
    </rPh>
    <rPh sb="2" eb="4">
      <t>ドウニュウ</t>
    </rPh>
    <rPh sb="4" eb="6">
      <t>ヒヨウ</t>
    </rPh>
    <rPh sb="7" eb="9">
      <t>シハライ</t>
    </rPh>
    <rPh sb="11" eb="13">
      <t>フリコミ</t>
    </rPh>
    <rPh sb="17" eb="19">
      <t>フリコミ</t>
    </rPh>
    <rPh sb="19" eb="22">
      <t>テスウリョウ</t>
    </rPh>
    <rPh sb="23" eb="25">
      <t>ジコ</t>
    </rPh>
    <rPh sb="25" eb="27">
      <t>フタン</t>
    </rPh>
    <rPh sb="32" eb="34">
      <t>リカイ</t>
    </rPh>
    <phoneticPr fontId="18"/>
  </si>
  <si>
    <t>太陽光出力対比表を申請者や工事事業者が作成するときは、納入ごとの太陽光モジュールに添付されているバーコード（製造番号、測定値記載）が必要なことを理解できていますか。</t>
    <rPh sb="0" eb="3">
      <t>タイヨウコウ</t>
    </rPh>
    <rPh sb="3" eb="5">
      <t>シュツリョク</t>
    </rPh>
    <rPh sb="5" eb="8">
      <t>タイヒヒョウ</t>
    </rPh>
    <rPh sb="9" eb="12">
      <t>シンセイシャ</t>
    </rPh>
    <rPh sb="13" eb="18">
      <t>コウジジギョウシャ</t>
    </rPh>
    <rPh sb="19" eb="21">
      <t>サクセイ</t>
    </rPh>
    <rPh sb="27" eb="29">
      <t>ノウニュウ</t>
    </rPh>
    <rPh sb="32" eb="35">
      <t>タイヨウコウ</t>
    </rPh>
    <rPh sb="41" eb="43">
      <t>テンプ</t>
    </rPh>
    <rPh sb="54" eb="58">
      <t>セイゾウバンゴウ</t>
    </rPh>
    <rPh sb="59" eb="62">
      <t>ソクテイチ</t>
    </rPh>
    <rPh sb="62" eb="64">
      <t>キサイ</t>
    </rPh>
    <rPh sb="66" eb="68">
      <t>ヒツヨウ</t>
    </rPh>
    <rPh sb="72" eb="74">
      <t>リカイ</t>
    </rPh>
    <phoneticPr fontId="2"/>
  </si>
  <si>
    <t>申請者と需要家（PPA・リースの場合は需要家も要）の事業活動の内容を記載した資料はありますか。（会社案内、パンフレット等）</t>
    <rPh sb="16" eb="18">
      <t>バアイ</t>
    </rPh>
    <rPh sb="19" eb="22">
      <t>ジュヨウカ</t>
    </rPh>
    <rPh sb="23" eb="24">
      <t>ヨウ</t>
    </rPh>
    <rPh sb="34" eb="36">
      <t>キサイ</t>
    </rPh>
    <rPh sb="38" eb="40">
      <t>シリョウ</t>
    </rPh>
    <phoneticPr fontId="18"/>
  </si>
  <si>
    <t>需要家名</t>
    <rPh sb="0" eb="3">
      <t>ジュヨウカ</t>
    </rPh>
    <phoneticPr fontId="2"/>
  </si>
  <si>
    <t>需要家住所</t>
    <rPh sb="0" eb="3">
      <t>ジュヨウカ</t>
    </rPh>
    <phoneticPr fontId="2"/>
  </si>
  <si>
    <t>発注先業者および工事施工者は県内に本社または支店等のある事業者ですか。ただしリースやPPAは除く。（やむを得ない理由で県外の事業者となる場合はプラザに確認済みですか）</t>
    <rPh sb="0" eb="2">
      <t>ハッチュウ</t>
    </rPh>
    <rPh sb="2" eb="3">
      <t>サキ</t>
    </rPh>
    <rPh sb="3" eb="5">
      <t>ギョウシャ</t>
    </rPh>
    <rPh sb="8" eb="10">
      <t>コウジ</t>
    </rPh>
    <rPh sb="10" eb="12">
      <t>セコウ</t>
    </rPh>
    <rPh sb="12" eb="13">
      <t>シャ</t>
    </rPh>
    <rPh sb="14" eb="16">
      <t>ケンナイ</t>
    </rPh>
    <rPh sb="17" eb="19">
      <t>ホンシャ</t>
    </rPh>
    <rPh sb="22" eb="24">
      <t>シテン</t>
    </rPh>
    <rPh sb="24" eb="25">
      <t>トウ</t>
    </rPh>
    <rPh sb="28" eb="31">
      <t>ジギョウシャ</t>
    </rPh>
    <rPh sb="46" eb="47">
      <t>ノゾ</t>
    </rPh>
    <rPh sb="53" eb="54">
      <t>エ</t>
    </rPh>
    <rPh sb="56" eb="58">
      <t>リユウ</t>
    </rPh>
    <rPh sb="59" eb="61">
      <t>ケンガイ</t>
    </rPh>
    <rPh sb="62" eb="65">
      <t>ジギョウシャ</t>
    </rPh>
    <rPh sb="68" eb="70">
      <t>バアイ</t>
    </rPh>
    <rPh sb="75" eb="77">
      <t>カクニン</t>
    </rPh>
    <rPh sb="77" eb="78">
      <t>ズ</t>
    </rPh>
    <phoneticPr fontId="18"/>
  </si>
  <si>
    <t>　補助金交付要領の内容を了解し、当補助金交付申請書等の提出書類一式について責任を持ち、</t>
    <phoneticPr fontId="2"/>
  </si>
  <si>
    <t>　虚偽・不正の記入は一切ありません。</t>
    <phoneticPr fontId="2"/>
  </si>
  <si>
    <t>申請の代表者は履歴事項全部証明の代表者・職名（法人）、住民票（個人事業主）と
一致していますか。</t>
    <rPh sb="0" eb="2">
      <t>シンセイ</t>
    </rPh>
    <rPh sb="3" eb="6">
      <t>ダイヒョウシャ</t>
    </rPh>
    <rPh sb="7" eb="9">
      <t>リレキ</t>
    </rPh>
    <rPh sb="9" eb="11">
      <t>ジコウ</t>
    </rPh>
    <rPh sb="11" eb="13">
      <t>ゼンブ</t>
    </rPh>
    <rPh sb="13" eb="15">
      <t>ショウメイ</t>
    </rPh>
    <rPh sb="16" eb="19">
      <t>ダイヒョウシャ</t>
    </rPh>
    <rPh sb="20" eb="22">
      <t>ショクメイ</t>
    </rPh>
    <rPh sb="23" eb="25">
      <t>ホウジン</t>
    </rPh>
    <rPh sb="27" eb="30">
      <t>ジュウミンヒョウ</t>
    </rPh>
    <rPh sb="31" eb="33">
      <t>コジン</t>
    </rPh>
    <rPh sb="33" eb="36">
      <t>ジギョウヌシ</t>
    </rPh>
    <rPh sb="39" eb="41">
      <t>イッチ</t>
    </rPh>
    <phoneticPr fontId="18"/>
  </si>
  <si>
    <t>申請者と土地所有者が同一</t>
    <rPh sb="0" eb="3">
      <t>シンセイシャ</t>
    </rPh>
    <phoneticPr fontId="2"/>
  </si>
  <si>
    <t>申請者と施設所有者が同一</t>
    <rPh sb="0" eb="3">
      <t>シンセイシャ</t>
    </rPh>
    <rPh sb="4" eb="6">
      <t>シセツ</t>
    </rPh>
    <phoneticPr fontId="2"/>
  </si>
  <si>
    <t>需要家と土地所有者が同一（ファイナンスリース・ＰＰＡの場合）</t>
    <rPh sb="0" eb="3">
      <t>ジュヨウカ</t>
    </rPh>
    <rPh sb="27" eb="29">
      <t>バアイ</t>
    </rPh>
    <phoneticPr fontId="2"/>
  </si>
  <si>
    <t>需要家と施設所有者が同一（ファイナンスリース・ＰＰＡの場合）</t>
    <rPh sb="0" eb="3">
      <t>ジュヨウカ</t>
    </rPh>
    <rPh sb="4" eb="6">
      <t>シセツ</t>
    </rPh>
    <rPh sb="27" eb="29">
      <t>バアイ</t>
    </rPh>
    <phoneticPr fontId="2"/>
  </si>
  <si>
    <t>申請者もしくは需要家と土地所有者が異なる（次の土地所有者の同意あり）</t>
    <rPh sb="0" eb="3">
      <t>シンセイシャ</t>
    </rPh>
    <rPh sb="7" eb="10">
      <t>ジュヨウカ</t>
    </rPh>
    <rPh sb="11" eb="13">
      <t>トチ</t>
    </rPh>
    <rPh sb="13" eb="16">
      <t>ショユウシャ</t>
    </rPh>
    <rPh sb="17" eb="18">
      <t>コト</t>
    </rPh>
    <rPh sb="21" eb="22">
      <t>ツギ</t>
    </rPh>
    <rPh sb="23" eb="25">
      <t>トチ</t>
    </rPh>
    <rPh sb="25" eb="28">
      <t>ショユウシャ</t>
    </rPh>
    <rPh sb="29" eb="31">
      <t>ドウイ</t>
    </rPh>
    <phoneticPr fontId="9"/>
  </si>
  <si>
    <t>申請者もしくは需要家と施設所有者が異なる（次の施設所有者の同意あり）</t>
    <rPh sb="0" eb="3">
      <t>シンセイシャ</t>
    </rPh>
    <rPh sb="7" eb="10">
      <t>ジュヨウカ</t>
    </rPh>
    <rPh sb="11" eb="13">
      <t>シセツ</t>
    </rPh>
    <rPh sb="13" eb="16">
      <t>ショユウシャ</t>
    </rPh>
    <rPh sb="17" eb="18">
      <t>コト</t>
    </rPh>
    <rPh sb="21" eb="22">
      <t>ツギ</t>
    </rPh>
    <rPh sb="23" eb="25">
      <t>シセツ</t>
    </rPh>
    <rPh sb="25" eb="28">
      <t>ショユウシャ</t>
    </rPh>
    <rPh sb="29" eb="31">
      <t>ドウイ</t>
    </rPh>
    <phoneticPr fontId="9"/>
  </si>
  <si>
    <t>補助事業者自身又は関係会社以外からの調達ですか。
（補助事業者自身又は関係会社からの調達となる場合はQ＆Aをご参照ください。）</t>
    <rPh sb="0" eb="2">
      <t>ホジョ</t>
    </rPh>
    <rPh sb="2" eb="5">
      <t>ジギョウシャ</t>
    </rPh>
    <rPh sb="5" eb="7">
      <t>ジシン</t>
    </rPh>
    <rPh sb="7" eb="8">
      <t>マタ</t>
    </rPh>
    <rPh sb="9" eb="11">
      <t>カンケイ</t>
    </rPh>
    <rPh sb="11" eb="13">
      <t>カイシャ</t>
    </rPh>
    <rPh sb="13" eb="15">
      <t>イガイ</t>
    </rPh>
    <rPh sb="18" eb="20">
      <t>チョウタツ</t>
    </rPh>
    <rPh sb="42" eb="44">
      <t>チョウタツ</t>
    </rPh>
    <rPh sb="47" eb="49">
      <t>バアイ</t>
    </rPh>
    <rPh sb="55" eb="57">
      <t>サンショウ</t>
    </rPh>
    <phoneticPr fontId="18"/>
  </si>
  <si>
    <t>振込先の口座に関する情報は間違いありませんか。（間違っていますと送金ができません）</t>
    <rPh sb="0" eb="3">
      <t>フリコミサキ</t>
    </rPh>
    <rPh sb="4" eb="6">
      <t>コウザ</t>
    </rPh>
    <rPh sb="7" eb="8">
      <t>カン</t>
    </rPh>
    <rPh sb="10" eb="12">
      <t>ジョウホウ</t>
    </rPh>
    <rPh sb="13" eb="15">
      <t>マチガ</t>
    </rPh>
    <rPh sb="24" eb="26">
      <t>マチガ</t>
    </rPh>
    <rPh sb="32" eb="34">
      <t>ソウキン</t>
    </rPh>
    <phoneticPr fontId="2"/>
  </si>
  <si>
    <t>直近２年間の財務諸表</t>
    <rPh sb="0" eb="2">
      <t>チョッキン</t>
    </rPh>
    <rPh sb="3" eb="5">
      <t>ネンカン</t>
    </rPh>
    <rPh sb="6" eb="8">
      <t>ザイム</t>
    </rPh>
    <rPh sb="8" eb="10">
      <t>ショヒョウ</t>
    </rPh>
    <phoneticPr fontId="18"/>
  </si>
  <si>
    <t>→
各々に☑</t>
    <rPh sb="2" eb="4">
      <t>オノオノ</t>
    </rPh>
    <phoneticPr fontId="18"/>
  </si>
  <si>
    <t>　 　貸借対照表　　　損益計算書　　
　 　確定申告関連書類（個人事業主）</t>
    <rPh sb="3" eb="5">
      <t>タイシャク</t>
    </rPh>
    <rPh sb="5" eb="8">
      <t>タイショウヒョウ</t>
    </rPh>
    <rPh sb="11" eb="13">
      <t>ソンエキ</t>
    </rPh>
    <rPh sb="13" eb="16">
      <t>ケイサンショ</t>
    </rPh>
    <rPh sb="22" eb="24">
      <t>カクテイ</t>
    </rPh>
    <rPh sb="24" eb="26">
      <t>シンコク</t>
    </rPh>
    <rPh sb="26" eb="28">
      <t>カンレン</t>
    </rPh>
    <rPh sb="28" eb="30">
      <t>ショルイ</t>
    </rPh>
    <rPh sb="31" eb="33">
      <t>コジン</t>
    </rPh>
    <rPh sb="33" eb="36">
      <t>ジギョウヌシ</t>
    </rPh>
    <phoneticPr fontId="18"/>
  </si>
  <si>
    <t>様式第１号別紙１（別表５関係）</t>
    <rPh sb="0" eb="2">
      <t>ヨウシキ</t>
    </rPh>
    <rPh sb="2" eb="3">
      <t>ダイ</t>
    </rPh>
    <rPh sb="4" eb="5">
      <t>ゴウ</t>
    </rPh>
    <rPh sb="5" eb="7">
      <t>ベッシ</t>
    </rPh>
    <rPh sb="9" eb="11">
      <t>ベッピョウ</t>
    </rPh>
    <rPh sb="12" eb="14">
      <t>カンケイ</t>
    </rPh>
    <phoneticPr fontId="2"/>
  </si>
  <si>
    <t>関係法令及び条例の規定に従い、土地開発等の設計・施工を行うこと</t>
    <rPh sb="0" eb="4">
      <t>カンケイホウレイ</t>
    </rPh>
    <rPh sb="4" eb="5">
      <t>オヨ</t>
    </rPh>
    <rPh sb="6" eb="8">
      <t>ジョウレイ</t>
    </rPh>
    <rPh sb="9" eb="11">
      <t>キテイ</t>
    </rPh>
    <rPh sb="12" eb="13">
      <t>シタガ</t>
    </rPh>
    <rPh sb="15" eb="19">
      <t>トチカイハツ</t>
    </rPh>
    <rPh sb="19" eb="20">
      <t>ナド</t>
    </rPh>
    <rPh sb="21" eb="23">
      <t>セッケイ</t>
    </rPh>
    <rPh sb="24" eb="26">
      <t>セコウ</t>
    </rPh>
    <rPh sb="27" eb="28">
      <t>オコナ</t>
    </rPh>
    <phoneticPr fontId="18"/>
  </si>
  <si>
    <t>地域住民や地域の自治体と適切なコミュニケーションを図るとともに、地域住民に十分配慮して事業を実施することに努めること</t>
    <rPh sb="0" eb="2">
      <t>チイキ</t>
    </rPh>
    <rPh sb="2" eb="4">
      <t>ジュウミン</t>
    </rPh>
    <rPh sb="5" eb="7">
      <t>チイキ</t>
    </rPh>
    <rPh sb="8" eb="11">
      <t>ジチタイ</t>
    </rPh>
    <rPh sb="12" eb="14">
      <t>テキセツ</t>
    </rPh>
    <rPh sb="25" eb="26">
      <t>ハカ</t>
    </rPh>
    <rPh sb="32" eb="36">
      <t>チイキジュウミン</t>
    </rPh>
    <rPh sb="37" eb="39">
      <t>ジュウブン</t>
    </rPh>
    <rPh sb="39" eb="41">
      <t>ハイリョ</t>
    </rPh>
    <rPh sb="43" eb="45">
      <t>ジギョウ</t>
    </rPh>
    <rPh sb="46" eb="48">
      <t>ジッシ</t>
    </rPh>
    <rPh sb="53" eb="54">
      <t>ツト</t>
    </rPh>
    <phoneticPr fontId="2"/>
  </si>
  <si>
    <t>防災、環境保全、景観保全を考慮し交付対象設備の設計を行うよう努めること</t>
    <rPh sb="0" eb="2">
      <t>ボウサイ</t>
    </rPh>
    <rPh sb="3" eb="5">
      <t>カンキョウ</t>
    </rPh>
    <rPh sb="5" eb="7">
      <t>ホゼン</t>
    </rPh>
    <rPh sb="8" eb="10">
      <t>ケイカン</t>
    </rPh>
    <rPh sb="10" eb="12">
      <t>ホゼン</t>
    </rPh>
    <rPh sb="13" eb="15">
      <t>コウリョ</t>
    </rPh>
    <rPh sb="16" eb="18">
      <t>コウフ</t>
    </rPh>
    <rPh sb="18" eb="20">
      <t>タイショウ</t>
    </rPh>
    <rPh sb="20" eb="22">
      <t>セツビ</t>
    </rPh>
    <rPh sb="23" eb="25">
      <t>セッケイ</t>
    </rPh>
    <rPh sb="26" eb="27">
      <t>オコナ</t>
    </rPh>
    <rPh sb="30" eb="31">
      <t>ツト</t>
    </rPh>
    <phoneticPr fontId="2"/>
  </si>
  <si>
    <r>
      <t xml:space="preserve">一の場所において、設備を複数の設備に分割したものでないこと。
</t>
    </r>
    <r>
      <rPr>
        <sz val="8"/>
        <rFont val="HG丸ｺﾞｼｯｸM-PRO"/>
        <family val="3"/>
        <charset val="128"/>
      </rPr>
      <t>＊詳細は「再生可能エネルギー発電事業計画における再生可能エネルギー発電設備の設置場所について」（資源エネルギー庁省エネルギー・新エネルギー部新エネルギー課再生可能エネルギー推進室）を参照</t>
    </r>
    <phoneticPr fontId="2"/>
  </si>
  <si>
    <t xml:space="preserve"> 20kW以上の太陽光発電設備の場合、発電設備を囲う柵塀を設置するとともに、柵塀等の外側の見えやすい場所に標識（交付対象事業者の名称・代表者氏名・住所・連絡先電話番号、保守点検責任者の 名称・氏名・住所・連絡先電話番号、運転開始年月日、本交付金により設置した旨を記載したもの）を掲示すること。 </t>
    <phoneticPr fontId="18"/>
  </si>
  <si>
    <t xml:space="preserve">電気事業法の規定に基づく技術基準適合義務、立入検査、報告徴収に対する資料の提出に対応するため、発電設備の設計図書や竣工 試験データを含む完成図書を作成し、適切な方法で管理及び保存すること。 </t>
  </si>
  <si>
    <t>設備の設置後、適切な保守点検及び維持管理を実施すること。</t>
    <phoneticPr fontId="2"/>
  </si>
  <si>
    <t xml:space="preserve">接続契約を締結している一般送配電事業者又は特定送配電事業者から国が定める出力制御の指針に基づいた出力制御の要請を受けたときは、適切な方法により協力すること。 </t>
    <phoneticPr fontId="2"/>
  </si>
  <si>
    <t xml:space="preserve">防災、環境保全、景観保全の観点から計画段階で予期しなかった問題が生じた場合、適切な対策を講じ、災害防止や自然破壊、近隣への配慮を行うよう努めること。 </t>
    <phoneticPr fontId="18"/>
  </si>
  <si>
    <t xml:space="preserve">交付対象設備を処分する際は、関係法令（立地する自治体の条例を含む。）の規定を遵守すること。 </t>
    <phoneticPr fontId="2"/>
  </si>
  <si>
    <t>対象</t>
    <rPh sb="0" eb="2">
      <t>タイショウ</t>
    </rPh>
    <phoneticPr fontId="2"/>
  </si>
  <si>
    <t xml:space="preserve">   ＰＰＡの場合、ＰＰＡ事業者に対して交付金が交付された上で、交付金額相当分がサービス料金から控除されるものである。
　サービス料金から交付金額相当分が控除されていること及び本事業により導入した設備等について法定耐用年数期間満了まで継続的に使用するために必要な措置等を証明できる書類を具備している。 </t>
    <phoneticPr fontId="2"/>
  </si>
  <si>
    <t xml:space="preserve">   リース契約の場合、リース事業者に対して交付金が交付された上で、交付金額相当分がリース料金から控除されるものである。リース料金から交付金額相当分が控除されていること及び本事業により導入した設備等について法定耐用年数期間満了まで継続的に使用するために必要な措置等を証明できる書類を具備している。
　リース期間が法定耐用年数よりも短い場合には、所有権移転ファイナンス・リース取引又は再リースにより、法定耐用年数期間満了まで継続的に使用することを担保している。</t>
    <phoneticPr fontId="2"/>
  </si>
  <si>
    <t xml:space="preserve">   ＰＰＡの場合、ＰＰＡ事業者に対して交付金が交付された上で、交付金額相当分がサービス料金から控除されるものであること。
　サービス料金から交付金額相当分が控除されていること及び本事業により導入した設備等について法定耐用年数期間満了まで継続的に使用するために必要な措置等を証明できる書類を具備する。 </t>
    <phoneticPr fontId="2"/>
  </si>
  <si>
    <t xml:space="preserve">   リース契約の場合、リース事業者に対して交付金が交付された上で、交付金額相当分がリース料金から控除されるものであること。リース料金から交付金額相当分が控除されていること及び本事業により導入した設備等について法定耐用年数期間満了まで継続的に使用するために必要な措置等を証明できる書類を具備する。
　リース期間が法定耐用年数よりも短い場合には、所有権移転ファイナンス・リース取引又は再リースにより、法定耐用年数期間満了まで継続的に使用することを担保する。</t>
    <phoneticPr fontId="2"/>
  </si>
  <si>
    <t>太陽光発電設備再エネ特措法に基づく遵守事項</t>
    <rPh sb="0" eb="7">
      <t>タイヨウコウハツデンセツビ</t>
    </rPh>
    <rPh sb="17" eb="19">
      <t>ジュンシュ</t>
    </rPh>
    <phoneticPr fontId="2"/>
  </si>
  <si>
    <t>項目</t>
    <rPh sb="0" eb="2">
      <t>コウモク</t>
    </rPh>
    <phoneticPr fontId="2"/>
  </si>
  <si>
    <r>
      <t xml:space="preserve">蓄電池部（初期実効容量1.0kWh以上）とパワーコンディショナー等の電力変換装置等から構成されるシステムであり、蓄電システム 本体機器を含むシステム全体を一つのパッケージとして取り扱うものである。 
</t>
    </r>
    <r>
      <rPr>
        <sz val="8"/>
        <rFont val="HG丸ｺﾞｼｯｸM-PRO"/>
        <family val="3"/>
        <charset val="128"/>
      </rPr>
      <t>※初期実効容量は、JEM 規格で定義された初期実効容量のうち、計 算値と計測値のいずれか低い方を適用する。 
※システム全体を統合して管理するための番号が付与されていること。</t>
    </r>
    <phoneticPr fontId="2"/>
  </si>
  <si>
    <t>2-①</t>
    <phoneticPr fontId="2"/>
  </si>
  <si>
    <t>2-②</t>
    <phoneticPr fontId="2"/>
  </si>
  <si>
    <t>２-③</t>
    <phoneticPr fontId="2"/>
  </si>
  <si>
    <t>２-④</t>
    <phoneticPr fontId="2"/>
  </si>
  <si>
    <t>２-⑤</t>
    <phoneticPr fontId="2"/>
  </si>
  <si>
    <t>２-⑥</t>
    <phoneticPr fontId="2"/>
  </si>
  <si>
    <r>
      <t xml:space="preserve">震災対策基準（リチウムイオン蓄電池部を使用した蓄電システムのみ） 
蓄電容量10kWh 未満の蓄電池は、第三者認証機関の製品審査により、「蓄電システムの震災対策基準」の製品審査に合格したものであること。 
</t>
    </r>
    <r>
      <rPr>
        <sz val="8"/>
        <rFont val="HG丸ｺﾞｼｯｸM-PRO"/>
        <family val="3"/>
        <charset val="128"/>
      </rPr>
      <t xml:space="preserve">※第三者認証機関は、電気用品安全法国内登録検査機関であること、 かつ、IECEE-CB 制度に基づく国内認証機関（NCB）であること。 </t>
    </r>
    <phoneticPr fontId="2"/>
  </si>
  <si>
    <t>蓄電システム</t>
    <rPh sb="0" eb="2">
      <t>チクデン</t>
    </rPh>
    <phoneticPr fontId="2"/>
  </si>
  <si>
    <t>各地方公共団体の火災予防条例で定める安全基準の対象となる蓄電システムである。</t>
    <phoneticPr fontId="2"/>
  </si>
  <si>
    <t>性能表示基準 初期実効容量、定格出力、出力可能時間、保有期間、廃棄方法、アフターサービス等の所定の表示</t>
    <rPh sb="46" eb="48">
      <t>ショテイ</t>
    </rPh>
    <rPh sb="49" eb="51">
      <t>ヒョウジ</t>
    </rPh>
    <phoneticPr fontId="2"/>
  </si>
  <si>
    <t>廃棄方法
使用済み蓄電池を適切に廃棄、又は回収する方法について登録対象機器の添付書類に明記されていること。蓄電池部分が分離されるも のについては、蓄電池部の添付書類に明記されていること。 
【表示例】「使用済み蓄電池の廃棄に関しては、当社担当窓口へご連絡ください</t>
    <phoneticPr fontId="18"/>
  </si>
  <si>
    <t>保有期間
法定耐用年数の期間、適正な管理・運用を図る。</t>
    <phoneticPr fontId="2"/>
  </si>
  <si>
    <t>アフターサービス
国内のアフターサービス窓口の連絡先について、登録対象機器の添付書類に明記されている。</t>
    <rPh sb="9" eb="11">
      <t>コクナイ</t>
    </rPh>
    <rPh sb="20" eb="22">
      <t>マドグチ</t>
    </rPh>
    <rPh sb="23" eb="26">
      <t>レンラクサキ</t>
    </rPh>
    <rPh sb="31" eb="33">
      <t>トウロク</t>
    </rPh>
    <rPh sb="33" eb="35">
      <t>タイショウ</t>
    </rPh>
    <rPh sb="35" eb="37">
      <t>キキ</t>
    </rPh>
    <rPh sb="38" eb="40">
      <t>テンプ</t>
    </rPh>
    <rPh sb="40" eb="42">
      <t>ショルイ</t>
    </rPh>
    <rPh sb="43" eb="45">
      <t>メイキ</t>
    </rPh>
    <phoneticPr fontId="18"/>
  </si>
  <si>
    <t xml:space="preserve">   蓄電池の安全基準については、遵守チェックリスト（様式第１号別紙１）を用いて確認している。</t>
    <rPh sb="3" eb="6">
      <t>チクデンチ</t>
    </rPh>
    <rPh sb="7" eb="9">
      <t>アンゼン</t>
    </rPh>
    <rPh sb="9" eb="11">
      <t>キジュン</t>
    </rPh>
    <rPh sb="37" eb="38">
      <t>モチ</t>
    </rPh>
    <phoneticPr fontId="2"/>
  </si>
  <si>
    <t>太陽光発電設備　事業計画策定ガイドライン</t>
    <rPh sb="0" eb="5">
      <t>タイヨウコウハツデン</t>
    </rPh>
    <rPh sb="5" eb="7">
      <t>セツビ</t>
    </rPh>
    <phoneticPr fontId="2"/>
  </si>
  <si>
    <t>蓄電システムの安全基準</t>
    <rPh sb="0" eb="2">
      <t>チクデン</t>
    </rPh>
    <phoneticPr fontId="2"/>
  </si>
  <si>
    <t>公益財団法人滋賀県産業支援プラザ　</t>
    <rPh sb="0" eb="2">
      <t>コウエキ</t>
    </rPh>
    <rPh sb="2" eb="4">
      <t>ザイダン</t>
    </rPh>
    <rPh sb="4" eb="6">
      <t>ホウジン</t>
    </rPh>
    <rPh sb="6" eb="9">
      <t>シガケン</t>
    </rPh>
    <rPh sb="9" eb="11">
      <t>サンギョウ</t>
    </rPh>
    <rPh sb="11" eb="13">
      <t>シエン</t>
    </rPh>
    <phoneticPr fontId="2"/>
  </si>
  <si>
    <t>理事長　髙橋　祥二郎　様</t>
    <phoneticPr fontId="2"/>
  </si>
  <si>
    <t>チェック欄</t>
    <rPh sb="4" eb="5">
      <t>ラン</t>
    </rPh>
    <phoneticPr fontId="2"/>
  </si>
  <si>
    <t>誓約書＆遵守チェックシート</t>
    <rPh sb="0" eb="3">
      <t>セイヤクショ</t>
    </rPh>
    <rPh sb="4" eb="6">
      <t>ジュンシュ</t>
    </rPh>
    <phoneticPr fontId="2"/>
  </si>
  <si>
    <t>誓約書兼遵守チェックシートを作成しましたか。</t>
    <rPh sb="0" eb="3">
      <t>セイヤクショ</t>
    </rPh>
    <rPh sb="3" eb="4">
      <t>ケン</t>
    </rPh>
    <rPh sb="4" eb="6">
      <t>ジュンシュ</t>
    </rPh>
    <rPh sb="14" eb="16">
      <t>サクセイ</t>
    </rPh>
    <phoneticPr fontId="2"/>
  </si>
  <si>
    <t>所有者（土地もしくは施設）の承諾は得られていますか。</t>
    <rPh sb="0" eb="3">
      <t>ショユウシャ</t>
    </rPh>
    <rPh sb="4" eb="6">
      <t>トチ</t>
    </rPh>
    <rPh sb="10" eb="12">
      <t>シセツ</t>
    </rPh>
    <rPh sb="14" eb="16">
      <t>ショウダク</t>
    </rPh>
    <rPh sb="17" eb="18">
      <t>エ</t>
    </rPh>
    <phoneticPr fontId="2"/>
  </si>
  <si>
    <r>
      <t xml:space="preserve">設置承諾書
</t>
    </r>
    <r>
      <rPr>
        <sz val="8"/>
        <color theme="1"/>
        <rFont val="HG丸ｺﾞｼｯｸM-PRO"/>
        <family val="3"/>
        <charset val="128"/>
      </rPr>
      <t>＊土地・施設保有者が申請者と異なる場合</t>
    </r>
    <rPh sb="0" eb="2">
      <t>セッチ</t>
    </rPh>
    <rPh sb="2" eb="5">
      <t>ショウダクショ</t>
    </rPh>
    <rPh sb="7" eb="9">
      <t>トチ</t>
    </rPh>
    <rPh sb="10" eb="12">
      <t>シセツ</t>
    </rPh>
    <rPh sb="12" eb="15">
      <t>ホユウシャ</t>
    </rPh>
    <rPh sb="16" eb="19">
      <t>シンセイシャ</t>
    </rPh>
    <rPh sb="20" eb="21">
      <t>コト</t>
    </rPh>
    <rPh sb="23" eb="25">
      <t>バアイ</t>
    </rPh>
    <phoneticPr fontId="2"/>
  </si>
  <si>
    <t>発電量、自家消費量は算出できていますか。</t>
    <rPh sb="0" eb="2">
      <t>ハツデン</t>
    </rPh>
    <rPh sb="2" eb="3">
      <t>リョウ</t>
    </rPh>
    <rPh sb="4" eb="6">
      <t>ジカ</t>
    </rPh>
    <rPh sb="6" eb="8">
      <t>ショウヒ</t>
    </rPh>
    <rPh sb="8" eb="9">
      <t>リョウ</t>
    </rPh>
    <rPh sb="10" eb="12">
      <t>サンシュツ</t>
    </rPh>
    <phoneticPr fontId="2"/>
  </si>
  <si>
    <t>電力系統図は準備できていますか。</t>
    <rPh sb="0" eb="2">
      <t>デンリョク</t>
    </rPh>
    <rPh sb="2" eb="5">
      <t>ケイトウズ</t>
    </rPh>
    <rPh sb="6" eb="8">
      <t>ジュンビ</t>
    </rPh>
    <phoneticPr fontId="2"/>
  </si>
  <si>
    <t>事業活動に必要となる許認可は受けていますか。（不要の場合もチェック）</t>
    <rPh sb="0" eb="2">
      <t>ジギョウ</t>
    </rPh>
    <rPh sb="2" eb="4">
      <t>カツドウ</t>
    </rPh>
    <rPh sb="5" eb="7">
      <t>ヒツヨウ</t>
    </rPh>
    <rPh sb="10" eb="13">
      <t>キョニンカ</t>
    </rPh>
    <rPh sb="14" eb="15">
      <t>ウ</t>
    </rPh>
    <rPh sb="23" eb="25">
      <t>フヨウ</t>
    </rPh>
    <rPh sb="26" eb="28">
      <t>バアイ</t>
    </rPh>
    <phoneticPr fontId="18"/>
  </si>
  <si>
    <t>蓄電池の価格</t>
    <rPh sb="0" eb="3">
      <t>チクデンチ</t>
    </rPh>
    <rPh sb="4" eb="6">
      <t>カカク</t>
    </rPh>
    <phoneticPr fontId="2"/>
  </si>
  <si>
    <t>価格の上限</t>
    <phoneticPr fontId="2"/>
  </si>
  <si>
    <t>※変更申請の場合のみ</t>
    <rPh sb="1" eb="3">
      <t>ヘンコウ</t>
    </rPh>
    <rPh sb="3" eb="5">
      <t>シンセイ</t>
    </rPh>
    <rPh sb="6" eb="8">
      <t>バアイ</t>
    </rPh>
    <phoneticPr fontId="2"/>
  </si>
  <si>
    <t>10kW 以上の太陽光発電設備の場合、交付対象設備の解体・撤去等 に係る廃棄等費用について、「廃棄等費用積立ガイドライン」（資源エネルギー庁）を参考に、必要な経費を算定し、積立等の方法により確保する計画を策定し、その計画に従い適切な経費の積立等を行い、発電事業の終了時において、適切な廃棄・リサイクルを実施すること。</t>
    <phoneticPr fontId="2"/>
  </si>
  <si>
    <t>10kW 以上の太陽光発電設備の場合、災害等による撤去及び処分に備えた火災保険や地震保険、第三者賠償保険等に加入するよう努めること。</t>
    <phoneticPr fontId="2"/>
  </si>
  <si>
    <t xml:space="preserve">   再生可能エネルギー電気の利用の促進に関する特別措置法に基づく固定価格買取制度（FIT）の認定または FIP(Feed in Premium)制度の認定を取得しない。</t>
    <rPh sb="15" eb="17">
      <t>リヨウ</t>
    </rPh>
    <rPh sb="18" eb="20">
      <t>ソクシン</t>
    </rPh>
    <phoneticPr fontId="2"/>
  </si>
  <si>
    <t xml:space="preserve">   再エネ特借法に基づく「事業計画策定ガイドライン（太陽光発電）」（資源エネルギー庁）に定められた遵守事項は、遵守チェックリスト（様式第１号別紙１）を用いて確認している。</t>
    <rPh sb="3" eb="4">
      <t>サイ</t>
    </rPh>
    <rPh sb="6" eb="8">
      <t>トクシャク</t>
    </rPh>
    <rPh sb="8" eb="9">
      <t>ホウ</t>
    </rPh>
    <rPh sb="10" eb="11">
      <t>モト</t>
    </rPh>
    <rPh sb="14" eb="18">
      <t>ジギョウケイカク</t>
    </rPh>
    <rPh sb="18" eb="20">
      <t>サクテイ</t>
    </rPh>
    <rPh sb="27" eb="32">
      <t>タイヨウコウハツデン</t>
    </rPh>
    <rPh sb="35" eb="37">
      <t>シゲン</t>
    </rPh>
    <rPh sb="42" eb="43">
      <t>チョウ</t>
    </rPh>
    <rPh sb="45" eb="46">
      <t>サダ</t>
    </rPh>
    <rPh sb="50" eb="54">
      <t>ジュンシュジコウ</t>
    </rPh>
    <rPh sb="56" eb="58">
      <t>ジュンシュ</t>
    </rPh>
    <rPh sb="66" eb="68">
      <t>ヨウシキ</t>
    </rPh>
    <rPh sb="68" eb="69">
      <t>ダイ</t>
    </rPh>
    <rPh sb="70" eb="71">
      <t>ゴウ</t>
    </rPh>
    <rPh sb="71" eb="73">
      <t>ベッシ</t>
    </rPh>
    <rPh sb="76" eb="77">
      <t>モチ</t>
    </rPh>
    <rPh sb="79" eb="81">
      <t>カクニン</t>
    </rPh>
    <phoneticPr fontId="2"/>
  </si>
  <si>
    <r>
      <t xml:space="preserve">初期実効容量
製造業者が指定する、工場出荷時の蓄電システムの放電時に供給可能な交流側の出力容量のこと。
</t>
    </r>
    <r>
      <rPr>
        <sz val="8"/>
        <rFont val="HG丸ｺﾞｼｯｸM-PRO"/>
        <family val="3"/>
        <charset val="128"/>
      </rPr>
      <t xml:space="preserve">＊使用者が独自に指定できない領域は含まない。（算出方法については、一般社団法人日本電機工業会日本電機工業会規格「JEM1511 低圧蓄電システムの初期実効容量算出方法」を参照すること） </t>
    </r>
    <phoneticPr fontId="2"/>
  </si>
  <si>
    <r>
      <t xml:space="preserve">定格出力
定格出力とは、蓄電システムが連続して出力を維持できる製造事業者が指定する最大出力とする。
</t>
    </r>
    <r>
      <rPr>
        <sz val="8"/>
        <rFont val="HG丸ｺﾞｼｯｸM-PRO"/>
        <family val="3"/>
        <charset val="128"/>
      </rPr>
      <t>＊定格出力の単位は W、kW、MW のいずれかとする。</t>
    </r>
    <phoneticPr fontId="2"/>
  </si>
  <si>
    <t>出力可能時間
a 複数の運転モードをもち、各モードでの最大の連続出力（W）と出力可能時間（h）の積で規定される容量（Wh）が全てのモードで同一でない場合、出力可能時間を代表的なモードで少なくとも一つ例示しなければならない。出力可能時間とは、蓄電システムを、指定した一定出力にて運転を維持できる時間とする。このときの出力の値は製造事業者指定の値でよい。 
b 購入設置者の機器選択を助ける情報として、代表的な出力における出力可能時間を例示することを認める。例示は、出力と出力可能時間を表示すること。出力の単位は W、kW、MW のいずれかとする。 出力可能時間の単位は分とし、出力可能時間が10分未満の場合は、1分刻みで表示すること。出力可能時間が10分以上の場合は5分刻みの切り捨てとする。また、運転モード等により出力可能時間が異なる場合は、運転モード等を明確にすること。ただし、蓄電システムの運転に当たって、補器類の作動に外部からの電力が必要な蓄電システムについては、その電力の合計も併せて記載すること。単位は W、kW、MW のいずれかとする。</t>
    <phoneticPr fontId="2"/>
  </si>
  <si>
    <t xml:space="preserve">蓄電池部安全基準 
JIS C 8715－2またはIEC62619 の規格を満足する。 </t>
    <rPh sb="0" eb="3">
      <t>チクデンチ</t>
    </rPh>
    <rPh sb="3" eb="4">
      <t>ブ</t>
    </rPh>
    <rPh sb="4" eb="6">
      <t>アンゼン</t>
    </rPh>
    <rPh sb="6" eb="8">
      <t>キジュン</t>
    </rPh>
    <rPh sb="35" eb="37">
      <t>キカク</t>
    </rPh>
    <rPh sb="38" eb="40">
      <t>マンゾク</t>
    </rPh>
    <phoneticPr fontId="18"/>
  </si>
  <si>
    <t xml:space="preserve">   本事業によって得られる環境価値（ＣＯ２排出削減量）を他人に譲渡しない。離島等供給約款において、再エネ供給に係る定めがない場合、１時間ごとの再エネ発電量の実績と需要量の実績を把握・管理し、再エネ電力供給 と民生電力需要を実質的に紐付けること等により、前段の環境価値の帰属に係る要件を満たしていると見なす。</t>
    <phoneticPr fontId="2"/>
  </si>
  <si>
    <t>　（家庭用蓄電池4800Ah・セル未満）：１５５,０００円/kWh（工事費込み・税抜き）</t>
    <rPh sb="2" eb="4">
      <t>カテイ</t>
    </rPh>
    <rPh sb="4" eb="5">
      <t>ヨウ</t>
    </rPh>
    <rPh sb="5" eb="8">
      <t>チクデンチ</t>
    </rPh>
    <phoneticPr fontId="2"/>
  </si>
  <si>
    <t xml:space="preserve">  （業務用蓄電池4800Ah・セル以上）：１９０,０００円/kWh（工事費込み・税抜き）</t>
    <rPh sb="3" eb="6">
      <t>ギョウムヨウ</t>
    </rPh>
    <rPh sb="6" eb="9">
      <t>チクデンチ</t>
    </rPh>
    <phoneticPr fontId="2"/>
  </si>
  <si>
    <t>←プルダウンメニューでセル容量を選択</t>
    <rPh sb="13" eb="15">
      <t>ヨウリョウ</t>
    </rPh>
    <rPh sb="16" eb="18">
      <t>センタク</t>
    </rPh>
    <phoneticPr fontId="2"/>
  </si>
  <si>
    <t>事業を実施する場所は滋賀県内の促進区域であることを確認しましたか。</t>
    <rPh sb="0" eb="2">
      <t>ジギョウ</t>
    </rPh>
    <rPh sb="3" eb="5">
      <t>ジッシ</t>
    </rPh>
    <rPh sb="7" eb="9">
      <t>バショ</t>
    </rPh>
    <rPh sb="10" eb="12">
      <t>シガ</t>
    </rPh>
    <rPh sb="12" eb="14">
      <t>ケンナイ</t>
    </rPh>
    <rPh sb="15" eb="17">
      <t>ソクシン</t>
    </rPh>
    <rPh sb="17" eb="19">
      <t>クイキ</t>
    </rPh>
    <rPh sb="25" eb="27">
      <t>カクニン</t>
    </rPh>
    <phoneticPr fontId="18"/>
  </si>
  <si>
    <t>・確定通知書の発行後、すみやかにご指定の口座に補助金を振り込ませていただきます。</t>
    <rPh sb="1" eb="3">
      <t>カクテイ</t>
    </rPh>
    <rPh sb="3" eb="5">
      <t>ツウチ</t>
    </rPh>
    <rPh sb="5" eb="6">
      <t>ショ</t>
    </rPh>
    <rPh sb="7" eb="10">
      <t>ハッコウゴ</t>
    </rPh>
    <phoneticPr fontId="2"/>
  </si>
  <si>
    <t>　 公益財団法人滋賀県産業支援プラザから情報の提供等を求められた場合これに協力するとともに、電力使用量・発電量等については記録を保管します。</t>
    <phoneticPr fontId="2"/>
  </si>
  <si>
    <t>太陽光発電設備</t>
    <rPh sb="5" eb="7">
      <t>セツビ</t>
    </rPh>
    <phoneticPr fontId="2"/>
  </si>
  <si>
    <t>公称最大出力合計値　　　</t>
    <rPh sb="6" eb="9">
      <t>ゴウケイチ</t>
    </rPh>
    <phoneticPr fontId="2"/>
  </si>
  <si>
    <t>（kW）　×５０,０００円</t>
    <phoneticPr fontId="2"/>
  </si>
  <si>
    <r>
      <t>蓄電システム部安全基準（リチウムイオン蓄電池部を使用した蓄電システムのみ）
JIS C 4412 の規格を満足する。
ただし、電気製品認証協議会が定めるJIS C 4412 適用の猶予期間中は、JIS C 4412－1 若しくはJIS C 4412－2の規格も可とする。</t>
    </r>
    <r>
      <rPr>
        <sz val="8"/>
        <rFont val="HG丸ｺﾞｼｯｸM-PRO"/>
        <family val="3"/>
        <charset val="128"/>
      </rPr>
      <t>※JIS C4412-2 における要求事項の解釈等は「電気用品の技術基準の解釈別表第八」に準拠すること。</t>
    </r>
    <phoneticPr fontId="18"/>
  </si>
  <si>
    <t>各対象設備の設置予定場所が確認できる地図、そのほか事業を実施する場所が促進区域内にあることがわかる資料</t>
    <rPh sb="0" eb="1">
      <t>カク</t>
    </rPh>
    <rPh sb="18" eb="20">
      <t>チズ</t>
    </rPh>
    <rPh sb="25" eb="27">
      <t>ジギョウ</t>
    </rPh>
    <rPh sb="28" eb="30">
      <t>ジッシ</t>
    </rPh>
    <rPh sb="32" eb="34">
      <t>バショ</t>
    </rPh>
    <rPh sb="35" eb="37">
      <t>ソクシン</t>
    </rPh>
    <rPh sb="37" eb="39">
      <t>クイキ</t>
    </rPh>
    <rPh sb="39" eb="40">
      <t>ナイ</t>
    </rPh>
    <rPh sb="49" eb="51">
      <t>シリョウ</t>
    </rPh>
    <phoneticPr fontId="18"/>
  </si>
  <si>
    <t xml:space="preserve">　 家庭用：12.5万円／kwh、業務用：11.9万円／kwh以下（いずれも工事費込み・税抜き）の蓄電システムとなるよう努めた。 </t>
    <phoneticPr fontId="2"/>
  </si>
  <si>
    <t xml:space="preserve">   交付要領第３条(2)に規定する暴力団員ではありません。</t>
    <phoneticPr fontId="2"/>
  </si>
  <si>
    <t>　交付要領第３条(2)アからキまでのいずれかに該当する事実が判明したときは、</t>
    <phoneticPr fontId="2"/>
  </si>
  <si>
    <t>【蓄電容量20kＷh以上の蓄電池】</t>
    <rPh sb="1" eb="3">
      <t>チクデン</t>
    </rPh>
    <rPh sb="3" eb="5">
      <t>ヨウリョウ</t>
    </rPh>
    <rPh sb="10" eb="12">
      <t>イジョウ</t>
    </rPh>
    <phoneticPr fontId="2"/>
  </si>
  <si>
    <t>【蓄電容量20kWh未満の蓄電池：１～６ の全てを満たすこと】</t>
    <rPh sb="1" eb="5">
      <t>チクデンヨウリョウ</t>
    </rPh>
    <rPh sb="10" eb="12">
      <t>ミマン</t>
    </rPh>
    <phoneticPr fontId="2"/>
  </si>
  <si>
    <t xml:space="preserve">メーカー保証およびサイクル試験による性能の双方が10年以上の蓄電システムであること。
※蓄電システムの製造を製造事業者に委託し、自社の製品として販売する事業者も含む。
※当該機器製造事業者以外の保証（販売店保証等）は含めない。
※メーカー保証期間内の補償費用は無償であることを条件とする。
※蓄電容量は、単電池の定格容量、単電池の公称電圧および使用する単電池の数の積で算出される蓄電池部の容量とする。
※JEM 規格で定義された初期実効容量（計算値と計測値のいずれか低い方）が1.0kWh 未満の蓄電システムは対象外とする。 </t>
    <phoneticPr fontId="2"/>
  </si>
  <si>
    <t>需要家による消費率は５０％以上ですか。もしくは自営線で引き込みますか。</t>
    <rPh sb="0" eb="3">
      <t>ジュヨウカ</t>
    </rPh>
    <rPh sb="6" eb="8">
      <t>ショウヒ</t>
    </rPh>
    <rPh sb="8" eb="9">
      <t>リツ</t>
    </rPh>
    <rPh sb="13" eb="15">
      <t>イジョウ</t>
    </rPh>
    <rPh sb="23" eb="25">
      <t>ジエイ</t>
    </rPh>
    <rPh sb="25" eb="26">
      <t>セン</t>
    </rPh>
    <rPh sb="27" eb="28">
      <t>ヒ</t>
    </rPh>
    <rPh sb="29" eb="30">
      <t>コ</t>
    </rPh>
    <phoneticPr fontId="2"/>
  </si>
  <si>
    <t>見積書発行者、施工予定会社はすべて滋賀県内の事業者もしくは滋賀県内の支店ですか。</t>
    <rPh sb="0" eb="2">
      <t>ミツモリ</t>
    </rPh>
    <rPh sb="2" eb="3">
      <t>ショ</t>
    </rPh>
    <rPh sb="3" eb="5">
      <t>ハッコウ</t>
    </rPh>
    <rPh sb="5" eb="6">
      <t>シャ</t>
    </rPh>
    <rPh sb="7" eb="9">
      <t>セコウ</t>
    </rPh>
    <rPh sb="9" eb="11">
      <t>ヨテイ</t>
    </rPh>
    <rPh sb="11" eb="13">
      <t>ガイシャ</t>
    </rPh>
    <rPh sb="17" eb="21">
      <t>シガケンナイ</t>
    </rPh>
    <rPh sb="22" eb="25">
      <t>ジギョウシャ</t>
    </rPh>
    <rPh sb="29" eb="32">
      <t>シガケン</t>
    </rPh>
    <rPh sb="32" eb="33">
      <t>ナイ</t>
    </rPh>
    <rPh sb="34" eb="36">
      <t>シテン</t>
    </rPh>
    <phoneticPr fontId="18"/>
  </si>
  <si>
    <t>容量</t>
    <rPh sb="0" eb="2">
      <t>ヨウリョウ</t>
    </rPh>
    <phoneticPr fontId="2"/>
  </si>
  <si>
    <t>円/kWh</t>
    <rPh sb="0" eb="1">
      <t>エン</t>
    </rPh>
    <phoneticPr fontId="2"/>
  </si>
  <si>
    <t>←価格の上限と比較した蓄電池の価格</t>
    <rPh sb="1" eb="3">
      <t>カカク</t>
    </rPh>
    <rPh sb="4" eb="6">
      <t>ジョウゲン</t>
    </rPh>
    <rPh sb="7" eb="9">
      <t>ヒカク</t>
    </rPh>
    <rPh sb="11" eb="14">
      <t>チクデンチ</t>
    </rPh>
    <rPh sb="15" eb="17">
      <t>カカク</t>
    </rPh>
    <phoneticPr fontId="2"/>
  </si>
  <si>
    <t>（円/kWh）</t>
    <rPh sb="1" eb="2">
      <t>エン</t>
    </rPh>
    <phoneticPr fontId="2"/>
  </si>
  <si>
    <t xml:space="preserve">（円/kWh）× </t>
    <rPh sb="1" eb="2">
      <t>エン</t>
    </rPh>
    <phoneticPr fontId="2"/>
  </si>
  <si>
    <t>×</t>
    <phoneticPr fontId="2"/>
  </si>
  <si>
    <t>←税抜き</t>
    <rPh sb="1" eb="3">
      <t>ゼイヌ</t>
    </rPh>
    <phoneticPr fontId="2"/>
  </si>
  <si>
    <t>令和　年　月　日</t>
    <rPh sb="0" eb="2">
      <t>レイワ</t>
    </rPh>
    <rPh sb="3" eb="4">
      <t>ネン</t>
    </rPh>
    <rPh sb="5" eb="6">
      <t>ガツ</t>
    </rPh>
    <rPh sb="7" eb="8">
      <t>ニチ</t>
    </rPh>
    <phoneticPr fontId="2"/>
  </si>
  <si>
    <t>様式第７号別紙１（別表６関係）</t>
    <rPh sb="0" eb="2">
      <t>ヨウシキ</t>
    </rPh>
    <rPh sb="2" eb="3">
      <t>ダイ</t>
    </rPh>
    <rPh sb="4" eb="5">
      <t>ゴウ</t>
    </rPh>
    <rPh sb="5" eb="7">
      <t>ベッシ</t>
    </rPh>
    <rPh sb="9" eb="11">
      <t>ベッピョウ</t>
    </rPh>
    <rPh sb="12" eb="14">
      <t>カンケイ</t>
    </rPh>
    <phoneticPr fontId="2"/>
  </si>
  <si>
    <t>様式第７号別紙２（別表６関係）</t>
    <rPh sb="0" eb="2">
      <t>ヨウシキ</t>
    </rPh>
    <rPh sb="2" eb="3">
      <t>ダイ</t>
    </rPh>
    <rPh sb="4" eb="5">
      <t>ゴウ</t>
    </rPh>
    <rPh sb="5" eb="7">
      <t>ベッシ</t>
    </rPh>
    <rPh sb="9" eb="11">
      <t>ベッピョウ</t>
    </rPh>
    <rPh sb="12" eb="14">
      <t>カンケイ</t>
    </rPh>
    <phoneticPr fontId="18"/>
  </si>
  <si>
    <t>様式第９号（第18条関係）</t>
    <rPh sb="0" eb="2">
      <t>ヨウシキ</t>
    </rPh>
    <rPh sb="2" eb="3">
      <t>ダイ</t>
    </rPh>
    <rPh sb="4" eb="5">
      <t>ゴウ</t>
    </rPh>
    <rPh sb="6" eb="7">
      <t>ダイ</t>
    </rPh>
    <rPh sb="9" eb="10">
      <t>ジョウ</t>
    </rPh>
    <rPh sb="10" eb="12">
      <t>カンケイ</t>
    </rPh>
    <phoneticPr fontId="18"/>
  </si>
  <si>
    <t>申請者　住所　</t>
    <rPh sb="0" eb="3">
      <t>シンセイシャ</t>
    </rPh>
    <rPh sb="4" eb="6">
      <t>ジュウショ</t>
    </rPh>
    <phoneticPr fontId="2"/>
  </si>
  <si>
    <t>事業者名　</t>
    <rPh sb="0" eb="3">
      <t>ジギョウシャ</t>
    </rPh>
    <rPh sb="3" eb="4">
      <t>メイ</t>
    </rPh>
    <phoneticPr fontId="2"/>
  </si>
  <si>
    <t>代表者名　</t>
    <rPh sb="0" eb="3">
      <t>ダイヒョウシャ</t>
    </rPh>
    <rPh sb="3" eb="4">
      <t>メイ</t>
    </rPh>
    <phoneticPr fontId="2"/>
  </si>
  <si>
    <t>次ページ（裏面）へ→</t>
    <phoneticPr fontId="2"/>
  </si>
  <si>
    <t xml:space="preserve">   国や国の関連団体および市町が実施する補助金のうち、国庫を財源とする補助金との併用はしていません。</t>
    <rPh sb="3" eb="4">
      <t>クニ</t>
    </rPh>
    <rPh sb="5" eb="6">
      <t>クニ</t>
    </rPh>
    <rPh sb="7" eb="11">
      <t>カンレンダンタイ</t>
    </rPh>
    <rPh sb="14" eb="16">
      <t>シマチ</t>
    </rPh>
    <rPh sb="17" eb="19">
      <t>ジッシ</t>
    </rPh>
    <rPh sb="21" eb="24">
      <t>ホジョキン</t>
    </rPh>
    <rPh sb="28" eb="30">
      <t>コッコ</t>
    </rPh>
    <rPh sb="31" eb="33">
      <t>ザイゲン</t>
    </rPh>
    <rPh sb="36" eb="39">
      <t>ホジョキン</t>
    </rPh>
    <rPh sb="41" eb="43">
      <t>ヘイヨウ</t>
    </rPh>
    <phoneticPr fontId="2"/>
  </si>
  <si>
    <t>←</t>
    <phoneticPr fontId="2"/>
  </si>
  <si>
    <t>交付申請額</t>
    <rPh sb="0" eb="2">
      <t>コウフ</t>
    </rPh>
    <rPh sb="2" eb="4">
      <t>シンセイ</t>
    </rPh>
    <rPh sb="4" eb="5">
      <t>ガク</t>
    </rPh>
    <phoneticPr fontId="2"/>
  </si>
  <si>
    <t>交付請求額を入力</t>
    <rPh sb="0" eb="5">
      <t>コウフセイキュウガク</t>
    </rPh>
    <rPh sb="6" eb="8">
      <t>ニュウリョク</t>
    </rPh>
    <phoneticPr fontId="2"/>
  </si>
  <si>
    <t>交付請求金額算定値</t>
    <rPh sb="0" eb="4">
      <t>コウフセイキュウ</t>
    </rPh>
    <rPh sb="4" eb="6">
      <t>キンガク</t>
    </rPh>
    <rPh sb="6" eb="8">
      <t>サンテイ</t>
    </rPh>
    <rPh sb="8" eb="9">
      <t>チ</t>
    </rPh>
    <phoneticPr fontId="2"/>
  </si>
  <si>
    <t>交付申請額を入力</t>
    <rPh sb="0" eb="5">
      <t>コウフシンセイガク</t>
    </rPh>
    <rPh sb="6" eb="8">
      <t>ニュウリョク</t>
    </rPh>
    <phoneticPr fontId="2"/>
  </si>
  <si>
    <t>県内の他需要家消費量</t>
    <rPh sb="0" eb="2">
      <t>ケンナイ</t>
    </rPh>
    <rPh sb="3" eb="4">
      <t>ホカ</t>
    </rPh>
    <rPh sb="4" eb="7">
      <t>ジュヨウカ</t>
    </rPh>
    <rPh sb="7" eb="10">
      <t>ショウヒリョウ</t>
    </rPh>
    <phoneticPr fontId="2"/>
  </si>
  <si>
    <t>県内の他需要家の消費率（％）</t>
    <rPh sb="0" eb="2">
      <t>ケンナイ</t>
    </rPh>
    <rPh sb="3" eb="4">
      <t>ホカ</t>
    </rPh>
    <rPh sb="4" eb="7">
      <t>ジュヨウカ</t>
    </rPh>
    <rPh sb="8" eb="10">
      <t>ショウヒ</t>
    </rPh>
    <rPh sb="10" eb="11">
      <t>リツ</t>
    </rPh>
    <phoneticPr fontId="2"/>
  </si>
  <si>
    <t>kWh/年</t>
    <rPh sb="4" eb="5">
      <t>ネン</t>
    </rPh>
    <phoneticPr fontId="2"/>
  </si>
  <si>
    <t>1年間の電気使用量がわかる資料提出必要
（毎月の電気料金請求書など）</t>
    <rPh sb="1" eb="3">
      <t>ネンカン</t>
    </rPh>
    <rPh sb="4" eb="6">
      <t>デンキ</t>
    </rPh>
    <rPh sb="6" eb="9">
      <t>シヨウリョウ</t>
    </rPh>
    <rPh sb="13" eb="15">
      <t>シリョウ</t>
    </rPh>
    <rPh sb="15" eb="17">
      <t>テイシュツ</t>
    </rPh>
    <rPh sb="17" eb="19">
      <t>ヒツヨウ</t>
    </rPh>
    <rPh sb="21" eb="23">
      <t>マイツキ</t>
    </rPh>
    <rPh sb="24" eb="26">
      <t>デンキ</t>
    </rPh>
    <rPh sb="26" eb="28">
      <t>リョウキン</t>
    </rPh>
    <rPh sb="28" eb="31">
      <t>セイキュウショ</t>
    </rPh>
    <phoneticPr fontId="2"/>
  </si>
  <si>
    <t>令和８年度促進区域内再エネ導入促進事業補助金交付申請書</t>
    <phoneticPr fontId="2"/>
  </si>
  <si>
    <t>令和８年度促進区域内再エネ導入促進事業補助金効果報告書</t>
    <rPh sb="22" eb="26">
      <t>コウカホウコク</t>
    </rPh>
    <phoneticPr fontId="2"/>
  </si>
  <si>
    <t>(Ａ)</t>
    <phoneticPr fontId="18"/>
  </si>
  <si>
    <t>交付を受けた補助金の額</t>
    <rPh sb="0" eb="2">
      <t>コウフ</t>
    </rPh>
    <rPh sb="3" eb="4">
      <t>ウ</t>
    </rPh>
    <rPh sb="6" eb="9">
      <t>ホジョキン</t>
    </rPh>
    <rPh sb="10" eb="11">
      <t>ガク</t>
    </rPh>
    <phoneticPr fontId="18"/>
  </si>
  <si>
    <t>円</t>
    <rPh sb="0" eb="1">
      <t>エン</t>
    </rPh>
    <phoneticPr fontId="18" alignment="distributed"/>
  </si>
  <si>
    <t>補助の要件を満たさなかった場合は
その理由</t>
    <rPh sb="6" eb="7">
      <t>ミ</t>
    </rPh>
    <phoneticPr fontId="18"/>
  </si>
  <si>
    <t>補助事業実施後の年間発電電力量</t>
    <rPh sb="8" eb="10">
      <t>ネンカン</t>
    </rPh>
    <phoneticPr fontId="18"/>
  </si>
  <si>
    <t>算定対象期間</t>
    <rPh sb="0" eb="2">
      <t>サンテイ</t>
    </rPh>
    <rPh sb="2" eb="6">
      <t>タイショウキカン</t>
    </rPh>
    <phoneticPr fontId="18"/>
  </si>
  <si>
    <t>～</t>
    <phoneticPr fontId="2"/>
  </si>
  <si>
    <t>％</t>
    <phoneticPr fontId="2"/>
  </si>
  <si>
    <t>(Ｄ)</t>
  </si>
  <si>
    <t>(Ｅ)</t>
  </si>
  <si>
    <t>kWh/年</t>
    <rPh sb="4" eb="5">
      <t>ネン</t>
    </rPh>
    <phoneticPr fontId="18" alignment="distributed"/>
  </si>
  <si>
    <t>※太陽光発電量、自家消費量、売電量、購入電力量は根拠資料を添付してください。</t>
    <rPh sb="1" eb="4">
      <t>タイヨウコウ</t>
    </rPh>
    <rPh sb="4" eb="7">
      <t>ハツデンリョウ</t>
    </rPh>
    <rPh sb="8" eb="13">
      <t>ジカショウヒリョウ</t>
    </rPh>
    <rPh sb="14" eb="16">
      <t>バイデン</t>
    </rPh>
    <rPh sb="16" eb="17">
      <t>リョウ</t>
    </rPh>
    <rPh sb="18" eb="20">
      <t>コウニュウ</t>
    </rPh>
    <rPh sb="20" eb="22">
      <t>デンリョク</t>
    </rPh>
    <rPh sb="22" eb="23">
      <t>リョウ</t>
    </rPh>
    <rPh sb="24" eb="26">
      <t>コンキョ</t>
    </rPh>
    <rPh sb="26" eb="28">
      <t>シリョウ</t>
    </rPh>
    <rPh sb="29" eb="31">
      <t>テンプ</t>
    </rPh>
    <phoneticPr fontId="18"/>
  </si>
  <si>
    <t>補助事業実施後の年間自家消費電力量</t>
    <rPh sb="8" eb="10">
      <t>ネンカン</t>
    </rPh>
    <rPh sb="10" eb="12">
      <t>ジカ</t>
    </rPh>
    <rPh sb="12" eb="14">
      <t>ショウヒ</t>
    </rPh>
    <rPh sb="14" eb="16">
      <t>デンリョク</t>
    </rPh>
    <rPh sb="16" eb="17">
      <t>リョウ</t>
    </rPh>
    <phoneticPr fontId="18"/>
  </si>
  <si>
    <t>①自家消費電力量がわかる場合</t>
    <rPh sb="1" eb="3">
      <t>ジカ</t>
    </rPh>
    <rPh sb="3" eb="5">
      <t>ショウヒ</t>
    </rPh>
    <rPh sb="5" eb="7">
      <t>デンリョク</t>
    </rPh>
    <rPh sb="7" eb="8">
      <t>リョウ</t>
    </rPh>
    <rPh sb="12" eb="14">
      <t>バアイ</t>
    </rPh>
    <phoneticPr fontId="2"/>
  </si>
  <si>
    <t>②売電量がわかる場合</t>
    <rPh sb="1" eb="4">
      <t>バイデンリョウ</t>
    </rPh>
    <rPh sb="8" eb="10">
      <t>バアイ</t>
    </rPh>
    <phoneticPr fontId="18"/>
  </si>
  <si>
    <t>補助事業実施後の年間売電電力量　</t>
    <rPh sb="8" eb="10">
      <t>ネンカン</t>
    </rPh>
    <rPh sb="10" eb="12">
      <t>バイデン</t>
    </rPh>
    <rPh sb="12" eb="14">
      <t>デンリョク</t>
    </rPh>
    <rPh sb="13" eb="14">
      <t>リョク</t>
    </rPh>
    <rPh sb="14" eb="15">
      <t>リョウ</t>
    </rPh>
    <phoneticPr fontId="18"/>
  </si>
  <si>
    <t>自家消費率</t>
    <rPh sb="0" eb="2">
      <t>ジカ</t>
    </rPh>
    <rPh sb="2" eb="5">
      <t>ショウヒリツ</t>
    </rPh>
    <phoneticPr fontId="18"/>
  </si>
  <si>
    <t>（太陽光発電モニター写真、発電アプリの写真、電気量請求書の写真など）</t>
    <rPh sb="1" eb="6">
      <t>タイヨウコウハツデン</t>
    </rPh>
    <rPh sb="10" eb="12">
      <t>シャシン</t>
    </rPh>
    <rPh sb="13" eb="15">
      <t>ハツデン</t>
    </rPh>
    <rPh sb="19" eb="21">
      <t>シャシン</t>
    </rPh>
    <rPh sb="22" eb="25">
      <t>デンキリョウ</t>
    </rPh>
    <rPh sb="25" eb="28">
      <t>セイキュウショ</t>
    </rPh>
    <rPh sb="29" eb="31">
      <t>シャシン</t>
    </rPh>
    <phoneticPr fontId="2"/>
  </si>
  <si>
    <t>＝Ｂ/Ａ</t>
    <phoneticPr fontId="2"/>
  </si>
  <si>
    <t>下記の①～③のいずれかで自家消費率を算定してください</t>
    <rPh sb="0" eb="2">
      <t>カキ</t>
    </rPh>
    <rPh sb="12" eb="14">
      <t>ジカ</t>
    </rPh>
    <rPh sb="14" eb="16">
      <t>ショウヒ</t>
    </rPh>
    <rPh sb="16" eb="17">
      <t>リツ</t>
    </rPh>
    <rPh sb="18" eb="20">
      <t>サンテイ</t>
    </rPh>
    <phoneticPr fontId="2"/>
  </si>
  <si>
    <t>自家消費率
（50％未満の場合は、下記欄に理由を記載）</t>
    <rPh sb="17" eb="19">
      <t>カキ</t>
    </rPh>
    <rPh sb="19" eb="20">
      <t>ラン</t>
    </rPh>
    <phoneticPr fontId="18"/>
  </si>
  <si>
    <t>事業実施前の年間購入電力量　</t>
    <rPh sb="0" eb="2">
      <t>ジギョウ</t>
    </rPh>
    <rPh sb="2" eb="4">
      <t>ジッシ</t>
    </rPh>
    <rPh sb="4" eb="5">
      <t>マエ</t>
    </rPh>
    <rPh sb="6" eb="8">
      <t>ネンカン</t>
    </rPh>
    <rPh sb="8" eb="10">
      <t>コウニュウ</t>
    </rPh>
    <rPh sb="10" eb="13">
      <t>デンリョクリョウ</t>
    </rPh>
    <phoneticPr fontId="18"/>
  </si>
  <si>
    <t>事業実施後の年間購入電力量　</t>
    <rPh sb="0" eb="4">
      <t>ジギョウジッシ</t>
    </rPh>
    <rPh sb="4" eb="5">
      <t>ゴ</t>
    </rPh>
    <rPh sb="6" eb="8">
      <t>ネンカン</t>
    </rPh>
    <rPh sb="8" eb="10">
      <t>コウニュウ</t>
    </rPh>
    <rPh sb="10" eb="13">
      <t>デンリョクリョウ</t>
    </rPh>
    <phoneticPr fontId="18"/>
  </si>
  <si>
    <t>＝（Ｄ-Ｅ）/Ａ</t>
    <phoneticPr fontId="18"/>
  </si>
  <si>
    <t>(Ｂ)</t>
    <phoneticPr fontId="2"/>
  </si>
  <si>
    <t>(Ｃ)</t>
    <phoneticPr fontId="2"/>
  </si>
  <si>
    <t>令和８年度促進区域内再エネ導入促進事業補助金事業</t>
    <rPh sb="5" eb="9">
      <t>ソクシンクイキ</t>
    </rPh>
    <rPh sb="9" eb="10">
      <t>ナイ</t>
    </rPh>
    <rPh sb="10" eb="11">
      <t>サイ</t>
    </rPh>
    <rPh sb="13" eb="15">
      <t>ドウニュウ</t>
    </rPh>
    <rPh sb="15" eb="17">
      <t>ソクシン</t>
    </rPh>
    <rPh sb="17" eb="19">
      <t>ジギョウ</t>
    </rPh>
    <rPh sb="19" eb="22">
      <t>ホジョキン</t>
    </rPh>
    <rPh sb="22" eb="24">
      <t>ジギョウ</t>
    </rPh>
    <phoneticPr fontId="18"/>
  </si>
  <si>
    <t>　下記申請者の令和８年度促進区域内再エネ導入促進事業補助金事業については、下記のとおり工事を行ったことを証明します。</t>
    <rPh sb="1" eb="3">
      <t>カキ</t>
    </rPh>
    <rPh sb="3" eb="6">
      <t>シンセイシャ</t>
    </rPh>
    <rPh sb="7" eb="9">
      <t>レイワ</t>
    </rPh>
    <rPh sb="10" eb="12">
      <t>ネンド</t>
    </rPh>
    <rPh sb="12" eb="17">
      <t>ソクシンクイキナイ</t>
    </rPh>
    <rPh sb="17" eb="18">
      <t>サイ</t>
    </rPh>
    <rPh sb="20" eb="22">
      <t>ドウニュウ</t>
    </rPh>
    <rPh sb="22" eb="24">
      <t>ソクシン</t>
    </rPh>
    <rPh sb="24" eb="26">
      <t>ジギョウ</t>
    </rPh>
    <rPh sb="26" eb="29">
      <t>ホジョキン</t>
    </rPh>
    <rPh sb="29" eb="31">
      <t>ジギョウ</t>
    </rPh>
    <rPh sb="37" eb="39">
      <t>カキ</t>
    </rPh>
    <rPh sb="43" eb="45">
      <t>コウジ</t>
    </rPh>
    <rPh sb="46" eb="47">
      <t>オコナ</t>
    </rPh>
    <rPh sb="52" eb="54">
      <t>ショウメイ</t>
    </rPh>
    <phoneticPr fontId="18"/>
  </si>
  <si>
    <t>令和８年度 促進区域内再エネ導入促進事業補助金実績報告書　提出物チェックシート</t>
    <rPh sb="0" eb="2">
      <t>レイワ</t>
    </rPh>
    <rPh sb="3" eb="5">
      <t>ネンド</t>
    </rPh>
    <rPh sb="4" eb="5">
      <t>ド</t>
    </rPh>
    <rPh sb="6" eb="10">
      <t>ソクシンクイキ</t>
    </rPh>
    <rPh sb="23" eb="25">
      <t>ジッセキ</t>
    </rPh>
    <rPh sb="25" eb="28">
      <t>ホウコクショ</t>
    </rPh>
    <rPh sb="29" eb="31">
      <t>テイシュツ</t>
    </rPh>
    <rPh sb="31" eb="32">
      <t>ブツ</t>
    </rPh>
    <phoneticPr fontId="18"/>
  </si>
  <si>
    <t>令和８年度促進区域内再エネ導入促進事業補助金に係る補助事業の事業実績報告書（兼 交付請求書）</t>
    <rPh sb="30" eb="32">
      <t>ジギョウ</t>
    </rPh>
    <phoneticPr fontId="2"/>
  </si>
  <si>
    <t>令和８年度滋賀県産業支援プラザ促進区域内再エネ導入促進事業補助金の申請に関し、
私が所有する下記所在地の土地もしくは施設に太陽光発電設備等を設置することを承諾します。</t>
    <rPh sb="58" eb="60">
      <t>シセツ</t>
    </rPh>
    <phoneticPr fontId="2"/>
  </si>
  <si>
    <t>令和８年度 促進区域内再エネ導入促進事業補助金交付申請書　提出物チェックシート</t>
    <rPh sb="0" eb="2">
      <t>レイワ</t>
    </rPh>
    <rPh sb="3" eb="5">
      <t>ネンド</t>
    </rPh>
    <rPh sb="4" eb="5">
      <t>ド</t>
    </rPh>
    <rPh sb="6" eb="10">
      <t>ソクシンクイキ</t>
    </rPh>
    <rPh sb="23" eb="25">
      <t>コウフ</t>
    </rPh>
    <rPh sb="25" eb="28">
      <t>シンセイショ</t>
    </rPh>
    <rPh sb="29" eb="32">
      <t>テイシュツブツ</t>
    </rPh>
    <phoneticPr fontId="18"/>
  </si>
  <si>
    <t>令和８年度 促進区域内再エネ導入促進事業補助金交付申請　誓約書兼遵守チェックシート　</t>
    <rPh sb="0" eb="2">
      <t>レイワ</t>
    </rPh>
    <rPh sb="3" eb="5">
      <t>ネンド</t>
    </rPh>
    <rPh sb="4" eb="5">
      <t>ド</t>
    </rPh>
    <rPh sb="6" eb="10">
      <t>ソクシンクイキ</t>
    </rPh>
    <rPh sb="23" eb="25">
      <t>コウフ</t>
    </rPh>
    <rPh sb="25" eb="27">
      <t>シンセイ</t>
    </rPh>
    <rPh sb="28" eb="31">
      <t>セイヤクショ</t>
    </rPh>
    <rPh sb="29" eb="30">
      <t>ヤク</t>
    </rPh>
    <rPh sb="30" eb="31">
      <t>ショ</t>
    </rPh>
    <rPh sb="31" eb="32">
      <t>ケン</t>
    </rPh>
    <rPh sb="32" eb="34">
      <t>ジュンシュ</t>
    </rPh>
    <phoneticPr fontId="18"/>
  </si>
  <si>
    <t>令和８年度滋賀県産業支援プラザ促進区域内再エネ導入促進事業補助金の交付を受けるにあたり、
下記要件を満たしていることについて誓約します。</t>
    <rPh sb="1" eb="2">
      <t>ワ</t>
    </rPh>
    <phoneticPr fontId="2"/>
  </si>
  <si>
    <t xml:space="preserve">   申請要件等の内容を確認し、令和８年度滋賀県産業支援プラザ促進区域内再エネ導入促進事業</t>
    <phoneticPr fontId="2"/>
  </si>
  <si>
    <t>令和８年度滋賀県産業支援プラザ促進区域内再エネ導入促進事業補助金の</t>
    <phoneticPr fontId="2"/>
  </si>
  <si>
    <t>申請資料の確認</t>
    <rPh sb="0" eb="2">
      <t>シンセイ</t>
    </rPh>
    <rPh sb="2" eb="4">
      <t>シリョウ</t>
    </rPh>
    <rPh sb="5" eb="7">
      <t>カクニン</t>
    </rPh>
    <phoneticPr fontId="18"/>
  </si>
  <si>
    <t>導入する太陽光パネル、パワコン、蓄電池については、型式などが記載されたラベルや刻印の写真が必要であることわかっていますか（特に太陽光パネルは設置前に写真撮影必要）</t>
    <rPh sb="0" eb="2">
      <t>ドウニュウ</t>
    </rPh>
    <rPh sb="4" eb="7">
      <t>タイヨウコウ</t>
    </rPh>
    <rPh sb="16" eb="19">
      <t>チクデンチ</t>
    </rPh>
    <rPh sb="25" eb="27">
      <t>カタシキ</t>
    </rPh>
    <rPh sb="30" eb="32">
      <t>キサイ</t>
    </rPh>
    <rPh sb="39" eb="41">
      <t>コクイン</t>
    </rPh>
    <rPh sb="42" eb="44">
      <t>シャシン</t>
    </rPh>
    <rPh sb="45" eb="47">
      <t>ヒツヨウ</t>
    </rPh>
    <rPh sb="61" eb="62">
      <t>トク</t>
    </rPh>
    <rPh sb="63" eb="66">
      <t>タイヨウコウ</t>
    </rPh>
    <rPh sb="70" eb="72">
      <t>セッチ</t>
    </rPh>
    <rPh sb="72" eb="73">
      <t>マエ</t>
    </rPh>
    <rPh sb="74" eb="76">
      <t>シャシン</t>
    </rPh>
    <rPh sb="76" eb="78">
      <t>サツエイ</t>
    </rPh>
    <rPh sb="78" eb="80">
      <t>ヒツヨウ</t>
    </rPh>
    <phoneticPr fontId="18"/>
  </si>
  <si>
    <t>申請者は自らが実績報告書の書類の確認を提出前に行いましたか</t>
    <rPh sb="0" eb="3">
      <t>シンセイシャ</t>
    </rPh>
    <rPh sb="4" eb="5">
      <t>ミズカ</t>
    </rPh>
    <rPh sb="7" eb="9">
      <t>ジッセキ</t>
    </rPh>
    <rPh sb="9" eb="12">
      <t>ホウコクショ</t>
    </rPh>
    <rPh sb="13" eb="15">
      <t>ショルイ</t>
    </rPh>
    <rPh sb="16" eb="18">
      <t>カクニン</t>
    </rPh>
    <rPh sb="19" eb="21">
      <t>テイシュツ</t>
    </rPh>
    <rPh sb="21" eb="22">
      <t>マエ</t>
    </rPh>
    <rPh sb="23" eb="24">
      <t>オコナ</t>
    </rPh>
    <phoneticPr fontId="2"/>
  </si>
  <si>
    <t>＝（Ａ－Ｃ）/Ａ</t>
    <phoneticPr fontId="2"/>
  </si>
  <si>
    <t>③自家消費電力量と売電電力量がわからない場合（年間購入電力量の低下量を自家消費量として算定する）</t>
    <rPh sb="1" eb="5">
      <t>ジカショウヒ</t>
    </rPh>
    <rPh sb="5" eb="7">
      <t>デンリョク</t>
    </rPh>
    <rPh sb="7" eb="8">
      <t>リョウ</t>
    </rPh>
    <rPh sb="9" eb="11">
      <t>バイデン</t>
    </rPh>
    <rPh sb="11" eb="13">
      <t>デンリョク</t>
    </rPh>
    <rPh sb="13" eb="14">
      <t>リョウ</t>
    </rPh>
    <rPh sb="20" eb="22">
      <t>バアイ</t>
    </rPh>
    <rPh sb="23" eb="25">
      <t>ネンカン</t>
    </rPh>
    <rPh sb="25" eb="29">
      <t>コウニュウデンリョク</t>
    </rPh>
    <rPh sb="29" eb="30">
      <t>リョウ</t>
    </rPh>
    <rPh sb="31" eb="33">
      <t>テイカ</t>
    </rPh>
    <rPh sb="33" eb="34">
      <t>リョウ</t>
    </rPh>
    <rPh sb="35" eb="39">
      <t>ジカショウヒ</t>
    </rPh>
    <rPh sb="39" eb="40">
      <t>リョウ</t>
    </rPh>
    <rPh sb="43" eb="45">
      <t>サンテイ</t>
    </rPh>
    <phoneticPr fontId="18"/>
  </si>
  <si>
    <t xml:space="preserve">   当該需要家の敷地内に本事業により導入する再エネ発電設備で発電する電力量の 30%以上を当該需要家が消費しており、当該需要家が消費する電力量を含めて 50％以上を当該再エネ発電設備と同一都道府県内の需要家が消費している。もしくは需要家の敷地外に導入した再エネ発電設備で発電する電力を、自営線により需要家に供給している。</t>
    <rPh sb="3" eb="5">
      <t>トウガイ</t>
    </rPh>
    <rPh sb="116" eb="119">
      <t>ジュヨウカ</t>
    </rPh>
    <rPh sb="120" eb="123">
      <t>シキチガイ</t>
    </rPh>
    <rPh sb="124" eb="126">
      <t>ドウニュウ</t>
    </rPh>
    <rPh sb="128" eb="129">
      <t>サイ</t>
    </rPh>
    <rPh sb="131" eb="133">
      <t>ハツデン</t>
    </rPh>
    <rPh sb="133" eb="135">
      <t>セツビ</t>
    </rPh>
    <rPh sb="136" eb="138">
      <t>ハツデン</t>
    </rPh>
    <rPh sb="140" eb="142">
      <t>デンリョク</t>
    </rPh>
    <rPh sb="144" eb="147">
      <t>ジエイセン</t>
    </rPh>
    <rPh sb="150" eb="153">
      <t>ジュヨウカ</t>
    </rPh>
    <rPh sb="154" eb="156">
      <t>キョウキュウ</t>
    </rPh>
    <phoneticPr fontId="2"/>
  </si>
  <si>
    <t>様式第１号（第５条、第７条関係）</t>
    <rPh sb="10" eb="11">
      <t>ダイ</t>
    </rPh>
    <rPh sb="12" eb="13">
      <t>ジョウ</t>
    </rPh>
    <phoneticPr fontId="2"/>
  </si>
  <si>
    <t>令和８年度滋賀県産業支援プラザ促進区域内再エネ導入促進事業補助金交付要領第５条の規定に基づき、</t>
    <phoneticPr fontId="2"/>
  </si>
  <si>
    <t>様式第７号（第10条　第12条関係）</t>
    <rPh sb="11" eb="12">
      <t>ダイ</t>
    </rPh>
    <rPh sb="14" eb="15">
      <t>ジョウ</t>
    </rPh>
    <phoneticPr fontId="2"/>
  </si>
  <si>
    <t>本補助事業の収入・支出を記載した帳簿および証拠書類については、当該補助事業における財産処分制限期間が満了するまで</t>
    <rPh sb="31" eb="33">
      <t>トウガイ</t>
    </rPh>
    <rPh sb="33" eb="35">
      <t>ホジョ</t>
    </rPh>
    <rPh sb="35" eb="37">
      <t>ジギョウ</t>
    </rPh>
    <rPh sb="41" eb="43">
      <t>ザイサン</t>
    </rPh>
    <rPh sb="43" eb="45">
      <t>ショブン</t>
    </rPh>
    <rPh sb="45" eb="47">
      <t>セイゲン</t>
    </rPh>
    <rPh sb="47" eb="49">
      <t>キカン</t>
    </rPh>
    <rPh sb="50" eb="52">
      <t>マンリョウ</t>
    </rPh>
    <phoneticPr fontId="2"/>
  </si>
  <si>
    <t>保存しなければならない。</t>
    <phoneticPr fontId="2"/>
  </si>
  <si>
    <t>＊必ず施工会社の印が必要</t>
    <rPh sb="1" eb="2">
      <t>カナラ</t>
    </rPh>
    <rPh sb="3" eb="7">
      <t>セコウカイシャ</t>
    </rPh>
    <rPh sb="8" eb="9">
      <t>イン</t>
    </rPh>
    <rPh sb="10" eb="12">
      <t>ヒツヨウ</t>
    </rPh>
    <phoneticPr fontId="2"/>
  </si>
  <si>
    <t>申請者は実績報告書の「補助対象事業完了後の注意点等」を確認しましたか</t>
    <rPh sb="0" eb="3">
      <t>シンセイシャ</t>
    </rPh>
    <rPh sb="4" eb="6">
      <t>ジッセキ</t>
    </rPh>
    <rPh sb="6" eb="9">
      <t>ホウコクショ</t>
    </rPh>
    <rPh sb="24" eb="25">
      <t>ナド</t>
    </rPh>
    <rPh sb="27" eb="29">
      <t>カクニン</t>
    </rPh>
    <phoneticPr fontId="2"/>
  </si>
  <si>
    <t>施工業者から工事証明書を入手できていますか
（施工業者の印も必要）</t>
    <rPh sb="0" eb="4">
      <t>セコウギョウシャ</t>
    </rPh>
    <rPh sb="6" eb="11">
      <t>コウジショウメイショ</t>
    </rPh>
    <rPh sb="12" eb="14">
      <t>ニュウシュ</t>
    </rPh>
    <rPh sb="23" eb="27">
      <t>セコウギョウシャ</t>
    </rPh>
    <rPh sb="28" eb="29">
      <t>イン</t>
    </rPh>
    <rPh sb="30" eb="32">
      <t>ヒツヨウ</t>
    </rPh>
    <phoneticPr fontId="2"/>
  </si>
  <si>
    <t>軽微な変更がある場合は、下記にその変更内容を記載し、
交付申請から変化のある図面・資料も提出必要</t>
    <rPh sb="0" eb="2">
      <t>ケイビ</t>
    </rPh>
    <rPh sb="3" eb="5">
      <t>ヘンコウ</t>
    </rPh>
    <rPh sb="8" eb="10">
      <t>バアイ</t>
    </rPh>
    <rPh sb="12" eb="14">
      <t>カキ</t>
    </rPh>
    <rPh sb="17" eb="19">
      <t>ヘンコウ</t>
    </rPh>
    <rPh sb="19" eb="21">
      <t>ナイヨウ</t>
    </rPh>
    <rPh sb="22" eb="24">
      <t>キサイ</t>
    </rPh>
    <rPh sb="27" eb="31">
      <t>コウフシンセイ</t>
    </rPh>
    <rPh sb="33" eb="35">
      <t>ヘンカ</t>
    </rPh>
    <rPh sb="38" eb="40">
      <t>ズメン</t>
    </rPh>
    <rPh sb="41" eb="43">
      <t>シリョウ</t>
    </rPh>
    <rPh sb="44" eb="46">
      <t>テイシュツ</t>
    </rPh>
    <rPh sb="46" eb="48">
      <t>ヒツヨウ</t>
    </rPh>
    <phoneticPr fontId="2"/>
  </si>
  <si>
    <t>軽微な変更のある場合</t>
    <rPh sb="0" eb="2">
      <t>ケイビ</t>
    </rPh>
    <rPh sb="3" eb="5">
      <t>ヘンコウ</t>
    </rPh>
    <rPh sb="8" eb="10">
      <t>バアイ</t>
    </rPh>
    <phoneticPr fontId="2"/>
  </si>
  <si>
    <t>変更承認を要しない軽微な変更がある場合、必要な書類は添付されていますか。
　　　          金額変更がある場合　→　変更後の見積書
　　　          設備の変更　→　設備の性能に関する資料、変更後の見積書
　　　          設置場所の変更　→　配置図
　　　　　　その他（　　　　　　　　　　　）</t>
    <rPh sb="0" eb="2">
      <t>ヘンコウ</t>
    </rPh>
    <rPh sb="2" eb="4">
      <t>ショウニン</t>
    </rPh>
    <rPh sb="5" eb="6">
      <t>ヨウ</t>
    </rPh>
    <rPh sb="9" eb="11">
      <t>ケイビ</t>
    </rPh>
    <rPh sb="12" eb="14">
      <t>ヘンコウ</t>
    </rPh>
    <rPh sb="17" eb="19">
      <t>バアイ</t>
    </rPh>
    <rPh sb="20" eb="22">
      <t>ヒツヨウ</t>
    </rPh>
    <rPh sb="23" eb="25">
      <t>ショルイ</t>
    </rPh>
    <rPh sb="26" eb="28">
      <t>テンプ</t>
    </rPh>
    <rPh sb="50" eb="52">
      <t>キンガク</t>
    </rPh>
    <rPh sb="52" eb="54">
      <t>ヘンコウ</t>
    </rPh>
    <rPh sb="57" eb="59">
      <t>バアイ</t>
    </rPh>
    <rPh sb="62" eb="64">
      <t>ヘンコウ</t>
    </rPh>
    <rPh sb="64" eb="65">
      <t>ゴ</t>
    </rPh>
    <rPh sb="66" eb="69">
      <t>ミツモリショ</t>
    </rPh>
    <rPh sb="83" eb="85">
      <t>セツビ</t>
    </rPh>
    <rPh sb="86" eb="88">
      <t>ヘンコウ</t>
    </rPh>
    <rPh sb="91" eb="93">
      <t>セツビ</t>
    </rPh>
    <rPh sb="94" eb="96">
      <t>セイノウ</t>
    </rPh>
    <rPh sb="97" eb="98">
      <t>カン</t>
    </rPh>
    <rPh sb="100" eb="102">
      <t>シリョウ</t>
    </rPh>
    <rPh sb="103" eb="105">
      <t>ヘンコウ</t>
    </rPh>
    <rPh sb="105" eb="106">
      <t>ゴ</t>
    </rPh>
    <rPh sb="107" eb="110">
      <t>ミツモリショ</t>
    </rPh>
    <rPh sb="124" eb="126">
      <t>セッチ</t>
    </rPh>
    <rPh sb="126" eb="128">
      <t>バショ</t>
    </rPh>
    <rPh sb="129" eb="131">
      <t>ヘンコウ</t>
    </rPh>
    <rPh sb="134" eb="137">
      <t>ハイチズ</t>
    </rPh>
    <rPh sb="146" eb="147">
      <t>タ</t>
    </rPh>
    <phoneticPr fontId="18"/>
  </si>
  <si>
    <t>変更承認を要しない軽微な変更がありますか？ある場合は、変更内容を実績報告書に記載できていますか</t>
    <rPh sb="0" eb="4">
      <t>ヘンコウショウニン</t>
    </rPh>
    <rPh sb="5" eb="6">
      <t>ヨウ</t>
    </rPh>
    <rPh sb="9" eb="11">
      <t>ケイビ</t>
    </rPh>
    <rPh sb="12" eb="14">
      <t>ヘンコウ</t>
    </rPh>
    <rPh sb="23" eb="25">
      <t>バアイ</t>
    </rPh>
    <rPh sb="27" eb="31">
      <t>ヘンコウナイヨウ</t>
    </rPh>
    <rPh sb="32" eb="37">
      <t>ジッセキホウコクショ</t>
    </rPh>
    <rPh sb="38" eb="40">
      <t>キサイ</t>
    </rPh>
    <phoneticPr fontId="2"/>
  </si>
  <si>
    <t>琵琶湖商事株式会社</t>
    <rPh sb="0" eb="5">
      <t>ビワコショウジ</t>
    </rPh>
    <rPh sb="5" eb="9">
      <t>カブシキカイシャ</t>
    </rPh>
    <phoneticPr fontId="2"/>
  </si>
  <si>
    <t>※県内の他事業者にも供給している場合は自社30％未満もしくは自社＋県内他事業者にて50％未満、</t>
    <rPh sb="1" eb="3">
      <t>ケンナイ</t>
    </rPh>
    <rPh sb="4" eb="5">
      <t>タ</t>
    </rPh>
    <rPh sb="5" eb="8">
      <t>ジギョウシャ</t>
    </rPh>
    <rPh sb="10" eb="12">
      <t>キョウキュウ</t>
    </rPh>
    <rPh sb="16" eb="18">
      <t>バアイ</t>
    </rPh>
    <rPh sb="19" eb="21">
      <t>ジシャ</t>
    </rPh>
    <rPh sb="24" eb="26">
      <t>ミマン</t>
    </rPh>
    <rPh sb="30" eb="32">
      <t>ジシャ</t>
    </rPh>
    <rPh sb="33" eb="35">
      <t>ケンナイ</t>
    </rPh>
    <rPh sb="35" eb="39">
      <t>タジギョウシャ</t>
    </rPh>
    <rPh sb="44" eb="46">
      <t>ミマン</t>
    </rPh>
    <phoneticPr fontId="2"/>
  </si>
  <si>
    <t>および当初の計画自家消費率の半分未満であった場合が理由記載必要となります。</t>
    <rPh sb="6" eb="8">
      <t>ケイカク</t>
    </rPh>
    <phoneticPr fontId="2"/>
  </si>
  <si>
    <t>令和８年度促進区域内再エネ導入促進補助金の交付を受けた事業について、令和８年度滋賀県産業支援プラザ促進区域内再エネ導入促進補助金交付要領第17条の規定により、下記のとおり報告します。</t>
    <rPh sb="5" eb="10">
      <t>ソクシンクイキナイ</t>
    </rPh>
    <rPh sb="10" eb="11">
      <t>サイ</t>
    </rPh>
    <rPh sb="13" eb="15">
      <t>ドウニュウ</t>
    </rPh>
    <rPh sb="15" eb="17">
      <t>ソクシン</t>
    </rPh>
    <rPh sb="17" eb="20">
      <t>ホジョキン</t>
    </rPh>
    <rPh sb="59" eb="61">
      <t>ソクシン</t>
    </rPh>
    <phoneticPr fontId="2"/>
  </si>
  <si>
    <t>様式第11号（第17条関係）</t>
    <rPh sb="11" eb="13">
      <t>カンケイ</t>
    </rPh>
    <phoneticPr fontId="2"/>
  </si>
  <si>
    <t>（通帳コピーなどの金融機関、支店、預貯金種類、口座番号、口座名義を示す写真も提出必要）</t>
    <phoneticPr fontId="2"/>
  </si>
  <si>
    <t>送金口座の金融機関、支店、預貯金種類、口座番号、口座名義を示す写真は準備できていますか？（通帳やインターネットバンキングの掲載ページなど）</t>
    <rPh sb="0" eb="2">
      <t>ソウキン</t>
    </rPh>
    <rPh sb="2" eb="4">
      <t>コウザ</t>
    </rPh>
    <rPh sb="5" eb="7">
      <t>キンユウ</t>
    </rPh>
    <rPh sb="7" eb="9">
      <t>キカン</t>
    </rPh>
    <rPh sb="10" eb="12">
      <t>シテン</t>
    </rPh>
    <rPh sb="13" eb="16">
      <t>ヨチョキン</t>
    </rPh>
    <rPh sb="16" eb="18">
      <t>シュルイ</t>
    </rPh>
    <rPh sb="19" eb="21">
      <t>コウザ</t>
    </rPh>
    <rPh sb="21" eb="23">
      <t>バンゴウ</t>
    </rPh>
    <rPh sb="24" eb="26">
      <t>コウザ</t>
    </rPh>
    <rPh sb="26" eb="28">
      <t>メイギ</t>
    </rPh>
    <rPh sb="29" eb="30">
      <t>シメ</t>
    </rPh>
    <rPh sb="31" eb="33">
      <t>シャシン</t>
    </rPh>
    <rPh sb="34" eb="36">
      <t>ジュンビ</t>
    </rPh>
    <rPh sb="45" eb="47">
      <t>ツウチョウ</t>
    </rPh>
    <rPh sb="61" eb="63">
      <t>ケイサイ</t>
    </rPh>
    <phoneticPr fontId="2"/>
  </si>
  <si>
    <t>送金先情報</t>
    <rPh sb="0" eb="3">
      <t>ソウキンサキ</t>
    </rPh>
    <rPh sb="3" eb="5">
      <t>ジョウホウ</t>
    </rPh>
    <phoneticPr fontId="2"/>
  </si>
  <si>
    <t>令和　　年　　月　　日付け第　　　号で交付決定通知を受けた補助事業を完了しましたので、令和８年度滋賀県産業支援プラザ促進区域内再エネ導入促進事業補助金交付要領第10条の規定に基づき下記のとおり報告と、第12条に基づき補助金の請求をします。</t>
    <rPh sb="43" eb="45">
      <t>レイワ</t>
    </rPh>
    <rPh sb="46" eb="48">
      <t>ネンド</t>
    </rPh>
    <rPh sb="100" eb="101">
      <t>ダイ</t>
    </rPh>
    <rPh sb="103" eb="104">
      <t>ジョウ</t>
    </rPh>
    <rPh sb="105" eb="106">
      <t>モト</t>
    </rPh>
    <rPh sb="108" eb="111">
      <t>ホジョキン</t>
    </rPh>
    <rPh sb="112" eb="114">
      <t>セイキュウ</t>
    </rPh>
    <phoneticPr fontId="2"/>
  </si>
  <si>
    <t>日付は事業完了年月日から３０日以内、及び令和９年２月10日までですか。</t>
    <rPh sb="0" eb="2">
      <t>ヒヅケ</t>
    </rPh>
    <rPh sb="3" eb="5">
      <t>ジギョウ</t>
    </rPh>
    <rPh sb="5" eb="7">
      <t>カンリョウ</t>
    </rPh>
    <rPh sb="7" eb="8">
      <t>ネン</t>
    </rPh>
    <rPh sb="8" eb="9">
      <t>ツキ</t>
    </rPh>
    <rPh sb="9" eb="10">
      <t>ビ</t>
    </rPh>
    <rPh sb="14" eb="15">
      <t>ニチ</t>
    </rPh>
    <rPh sb="15" eb="17">
      <t>イナイ</t>
    </rPh>
    <rPh sb="18" eb="19">
      <t>オヨ</t>
    </rPh>
    <rPh sb="20" eb="22">
      <t>レイワ</t>
    </rPh>
    <rPh sb="23" eb="24">
      <t>ネン</t>
    </rPh>
    <rPh sb="25" eb="26">
      <t>ガツ</t>
    </rPh>
    <rPh sb="28" eb="29">
      <t>ニチ</t>
    </rPh>
    <phoneticPr fontId="18"/>
  </si>
  <si>
    <t>太陽光発電設備調書を作成しましたか。</t>
    <rPh sb="0" eb="3">
      <t>タイヨウコウ</t>
    </rPh>
    <rPh sb="3" eb="5">
      <t>ハツデン</t>
    </rPh>
    <rPh sb="5" eb="9">
      <t>セツビチョウショ</t>
    </rPh>
    <rPh sb="10" eb="12">
      <t>サクセイ</t>
    </rPh>
    <phoneticPr fontId="18"/>
  </si>
  <si>
    <t xml:space="preserve"> 問い合わせ先  </t>
    <phoneticPr fontId="2"/>
  </si>
  <si>
    <t>太陽光発電関連費用の総消費税</t>
    <rPh sb="0" eb="3">
      <t>タイヨウコウ</t>
    </rPh>
    <rPh sb="3" eb="5">
      <t>ハツデン</t>
    </rPh>
    <rPh sb="5" eb="7">
      <t>カンレン</t>
    </rPh>
    <rPh sb="7" eb="9">
      <t>ヒヨウ</t>
    </rPh>
    <rPh sb="10" eb="11">
      <t>ソウ</t>
    </rPh>
    <rPh sb="11" eb="14">
      <t>ショウヒゼイ</t>
    </rPh>
    <phoneticPr fontId="2"/>
  </si>
  <si>
    <t xml:space="preserve">   交付決定後に事業に着手（発注もしくは契約締結）をすることを遵守します。</t>
    <rPh sb="3" eb="7">
      <t>コウフケッテイ</t>
    </rPh>
    <rPh sb="7" eb="8">
      <t>ゴ</t>
    </rPh>
    <rPh sb="9" eb="11">
      <t>ジギョウ</t>
    </rPh>
    <rPh sb="12" eb="14">
      <t>チャクシュ</t>
    </rPh>
    <rPh sb="15" eb="17">
      <t>ハッチュウ</t>
    </rPh>
    <rPh sb="21" eb="25">
      <t>ケイヤクテイケツ</t>
    </rPh>
    <rPh sb="32" eb="34">
      <t>ジュンシュ</t>
    </rPh>
    <phoneticPr fontId="2"/>
  </si>
  <si>
    <t>最終交付申請書類の保管</t>
    <rPh sb="0" eb="2">
      <t>サイシュウ</t>
    </rPh>
    <rPh sb="2" eb="6">
      <t>コウフシンセイ</t>
    </rPh>
    <rPh sb="6" eb="8">
      <t>ショルイ</t>
    </rPh>
    <rPh sb="9" eb="11">
      <t>ホカン</t>
    </rPh>
    <phoneticPr fontId="18"/>
  </si>
  <si>
    <t>最終の交付申請書類一式を保管することができていますか。（提出後も修正などあれば必ずその最終版を保管しておく必要があります。）</t>
    <rPh sb="0" eb="2">
      <t>サイシュウ</t>
    </rPh>
    <rPh sb="12" eb="14">
      <t>ホカン</t>
    </rPh>
    <rPh sb="28" eb="30">
      <t>テイシュツ</t>
    </rPh>
    <rPh sb="30" eb="31">
      <t>ゴ</t>
    </rPh>
    <rPh sb="32" eb="34">
      <t>シュウセイ</t>
    </rPh>
    <rPh sb="39" eb="40">
      <t>カナラ</t>
    </rPh>
    <rPh sb="43" eb="46">
      <t>サイシュウバン</t>
    </rPh>
    <rPh sb="47" eb="49">
      <t>ホカン</t>
    </rPh>
    <rPh sb="53" eb="55">
      <t>ヒツヨウ</t>
    </rPh>
    <phoneticPr fontId="18"/>
  </si>
  <si>
    <t>全ての更新設備の現況写真は添付されていますか。新規導入設備の場合は現状を示す写真がありますか（現状何もない設置予定場所の写真など）。</t>
    <rPh sb="0" eb="1">
      <t>スベ</t>
    </rPh>
    <rPh sb="3" eb="5">
      <t>コウシン</t>
    </rPh>
    <rPh sb="5" eb="7">
      <t>セツビ</t>
    </rPh>
    <rPh sb="8" eb="10">
      <t>ゲンキョウ</t>
    </rPh>
    <rPh sb="10" eb="12">
      <t>シャシン</t>
    </rPh>
    <rPh sb="13" eb="15">
      <t>テンプ</t>
    </rPh>
    <rPh sb="23" eb="25">
      <t>シンキ</t>
    </rPh>
    <rPh sb="25" eb="27">
      <t>ドウニュウ</t>
    </rPh>
    <rPh sb="27" eb="29">
      <t>セツビ</t>
    </rPh>
    <rPh sb="30" eb="32">
      <t>バアイ</t>
    </rPh>
    <rPh sb="33" eb="35">
      <t>ゲンジョウ</t>
    </rPh>
    <rPh sb="36" eb="37">
      <t>シメ</t>
    </rPh>
    <rPh sb="38" eb="40">
      <t>シャシン</t>
    </rPh>
    <rPh sb="47" eb="49">
      <t>ゲンジョウ</t>
    </rPh>
    <rPh sb="49" eb="50">
      <t>ナニ</t>
    </rPh>
    <rPh sb="53" eb="59">
      <t>セッチヨテイバショ</t>
    </rPh>
    <rPh sb="60" eb="62">
      <t>シャシン</t>
    </rPh>
    <phoneticPr fontId="18"/>
  </si>
  <si>
    <t>更新対象設備が県の補助を受けて購入した設備の場合、法定耐用年数を経過していますか</t>
    <phoneticPr fontId="2"/>
  </si>
  <si>
    <t>交付決定後に事業開始に着手（工事の発注もしくは契約の締結）することを遵守します。</t>
    <phoneticPr fontId="2"/>
  </si>
  <si>
    <t>発電電力量、自家消費電力量を把握する手段がありますか。</t>
    <rPh sb="0" eb="2">
      <t>ハツデン</t>
    </rPh>
    <rPh sb="2" eb="4">
      <t>デンリョク</t>
    </rPh>
    <rPh sb="4" eb="5">
      <t>リョウ</t>
    </rPh>
    <rPh sb="6" eb="8">
      <t>ジカ</t>
    </rPh>
    <rPh sb="8" eb="10">
      <t>ショウヒ</t>
    </rPh>
    <rPh sb="10" eb="12">
      <t>デンリョク</t>
    </rPh>
    <rPh sb="12" eb="13">
      <t>リョウ</t>
    </rPh>
    <rPh sb="14" eb="16">
      <t>ハアク</t>
    </rPh>
    <rPh sb="18" eb="20">
      <t>シュダン</t>
    </rPh>
    <phoneticPr fontId="2"/>
  </si>
  <si>
    <t>年間の購入電力量を示すエビデンス（毎月の請求書など）を準備しましたか。</t>
    <rPh sb="0" eb="2">
      <t>ネンカン</t>
    </rPh>
    <rPh sb="3" eb="8">
      <t>コウニュウデンリョクリョウ</t>
    </rPh>
    <rPh sb="9" eb="10">
      <t>シメ</t>
    </rPh>
    <rPh sb="17" eb="19">
      <t>マイツキ</t>
    </rPh>
    <rPh sb="20" eb="23">
      <t>セイキュウショ</t>
    </rPh>
    <rPh sb="27" eb="29">
      <t>ジュンビ</t>
    </rPh>
    <phoneticPr fontId="2"/>
  </si>
  <si>
    <t>年間購入電気量</t>
    <rPh sb="0" eb="2">
      <t>ネンカン</t>
    </rPh>
    <rPh sb="2" eb="4">
      <t>コウニュウ</t>
    </rPh>
    <rPh sb="4" eb="6">
      <t>デンキ</t>
    </rPh>
    <rPh sb="6" eb="7">
      <t>リョウ</t>
    </rPh>
    <phoneticPr fontId="2"/>
  </si>
  <si>
    <t>購入量</t>
    <rPh sb="0" eb="2">
      <t>コウニュウ</t>
    </rPh>
    <rPh sb="2" eb="3">
      <t>リョウ</t>
    </rPh>
    <phoneticPr fontId="2"/>
  </si>
  <si>
    <t>太陽光発電パネルの場合</t>
    <rPh sb="0" eb="3">
      <t>タイヨウコウ</t>
    </rPh>
    <rPh sb="3" eb="5">
      <t>ハツデン</t>
    </rPh>
    <rPh sb="9" eb="11">
      <t>バアイ</t>
    </rPh>
    <phoneticPr fontId="18"/>
  </si>
  <si>
    <t>パネルの枚数がカウントできるような写真になっていますか。一部欠けているや、小さすぎて枚数がカウントできない写真は不可ですので、撮り直す必要あります。</t>
    <rPh sb="4" eb="6">
      <t>マイスウ</t>
    </rPh>
    <rPh sb="17" eb="19">
      <t>シャシン</t>
    </rPh>
    <rPh sb="28" eb="30">
      <t>イチブ</t>
    </rPh>
    <rPh sb="30" eb="31">
      <t>カ</t>
    </rPh>
    <rPh sb="37" eb="38">
      <t>チイ</t>
    </rPh>
    <rPh sb="42" eb="44">
      <t>マイスウ</t>
    </rPh>
    <rPh sb="53" eb="55">
      <t>シャシン</t>
    </rPh>
    <rPh sb="56" eb="58">
      <t>フカ</t>
    </rPh>
    <rPh sb="63" eb="64">
      <t>ト</t>
    </rPh>
    <rPh sb="65" eb="66">
      <t>ナオ</t>
    </rPh>
    <rPh sb="67" eb="69">
      <t>ヒツヨウ</t>
    </rPh>
    <phoneticPr fontId="18"/>
  </si>
  <si>
    <t>パネルの型式がわかる写真が撮影されていますか。複数の型番を導入された場合はそれぞれ１枚ずつ必要です。</t>
    <rPh sb="4" eb="6">
      <t>カタシキ</t>
    </rPh>
    <rPh sb="10" eb="12">
      <t>シャシン</t>
    </rPh>
    <rPh sb="13" eb="15">
      <t>サツエイ</t>
    </rPh>
    <rPh sb="23" eb="25">
      <t>フクスウ</t>
    </rPh>
    <rPh sb="26" eb="28">
      <t>カタバン</t>
    </rPh>
    <rPh sb="29" eb="31">
      <t>ドウニュウ</t>
    </rPh>
    <rPh sb="34" eb="36">
      <t>バアイ</t>
    </rPh>
    <rPh sb="42" eb="43">
      <t>マイ</t>
    </rPh>
    <rPh sb="45" eb="47">
      <t>ヒツヨウ</t>
    </rPh>
    <phoneticPr fontId="18"/>
  </si>
  <si>
    <t>型番がわかる写真（定格銘板など）は添付されていますか。
（パワコンや蓄電池など型番が記載あるものは必ず撮影してあること）</t>
    <rPh sb="0" eb="2">
      <t>カタバン</t>
    </rPh>
    <rPh sb="6" eb="8">
      <t>シャシン</t>
    </rPh>
    <rPh sb="9" eb="13">
      <t>テイカクメイバン</t>
    </rPh>
    <rPh sb="17" eb="19">
      <t>テンプ</t>
    </rPh>
    <rPh sb="34" eb="37">
      <t>チクデンチ</t>
    </rPh>
    <rPh sb="39" eb="41">
      <t>カタバン</t>
    </rPh>
    <rPh sb="42" eb="44">
      <t>キサイ</t>
    </rPh>
    <rPh sb="49" eb="50">
      <t>カナラ</t>
    </rPh>
    <rPh sb="51" eb="53">
      <t>サツエイ</t>
    </rPh>
    <phoneticPr fontId="18"/>
  </si>
  <si>
    <t>太陽光パネル</t>
    <rPh sb="0" eb="3">
      <t>タイヨウコウ</t>
    </rPh>
    <phoneticPr fontId="2"/>
  </si>
  <si>
    <t>SUN-PANEL</t>
    <phoneticPr fontId="2"/>
  </si>
  <si>
    <t>パワーコンディショナー</t>
    <phoneticPr fontId="2"/>
  </si>
  <si>
    <t>SUN-PCS</t>
    <phoneticPr fontId="2"/>
  </si>
  <si>
    <t>台</t>
    <rPh sb="0" eb="1">
      <t>ダイ</t>
    </rPh>
    <phoneticPr fontId="2"/>
  </si>
  <si>
    <t>架台</t>
    <rPh sb="0" eb="2">
      <t>カダイ</t>
    </rPh>
    <phoneticPr fontId="2"/>
  </si>
  <si>
    <t>Base1</t>
    <phoneticPr fontId="2"/>
  </si>
  <si>
    <t>工事費</t>
    <rPh sb="0" eb="3">
      <t>コウジヒ</t>
    </rPh>
    <phoneticPr fontId="2"/>
  </si>
  <si>
    <t>式</t>
    <rPh sb="0" eb="1">
      <t>シキ</t>
    </rPh>
    <phoneticPr fontId="2"/>
  </si>
  <si>
    <t>第1工場、第2工場</t>
    <rPh sb="0" eb="1">
      <t>ダイ</t>
    </rPh>
    <rPh sb="2" eb="4">
      <t>コウジョウ</t>
    </rPh>
    <rPh sb="5" eb="6">
      <t>ダイ</t>
    </rPh>
    <rPh sb="7" eb="9">
      <t>コウジョウ</t>
    </rPh>
    <phoneticPr fontId="2"/>
  </si>
  <si>
    <t>17年</t>
    <rPh sb="2" eb="3">
      <t>ネン</t>
    </rPh>
    <phoneticPr fontId="2"/>
  </si>
  <si>
    <t>第1工場</t>
    <rPh sb="0" eb="1">
      <t>ダイ</t>
    </rPh>
    <rPh sb="2" eb="4">
      <t>コウジョウ</t>
    </rPh>
    <phoneticPr fontId="2"/>
  </si>
  <si>
    <t>令和　8年　6月　10日</t>
    <rPh sb="0" eb="2">
      <t>レイワ</t>
    </rPh>
    <rPh sb="4" eb="5">
      <t>ネン</t>
    </rPh>
    <rPh sb="7" eb="8">
      <t>ガツ</t>
    </rPh>
    <rPh sb="11" eb="12">
      <t>ヒ</t>
    </rPh>
    <phoneticPr fontId="2"/>
  </si>
  <si>
    <t>滋賀県大津市打出浜２－１</t>
    <rPh sb="0" eb="3">
      <t>シガケン</t>
    </rPh>
    <rPh sb="3" eb="6">
      <t>オオツシ</t>
    </rPh>
    <rPh sb="6" eb="9">
      <t>ウチデハマ</t>
    </rPh>
    <phoneticPr fontId="2"/>
  </si>
  <si>
    <t>大津　太郎</t>
    <rPh sb="0" eb="2">
      <t>オオツ</t>
    </rPh>
    <rPh sb="3" eb="5">
      <t>タロウ</t>
    </rPh>
    <phoneticPr fontId="2"/>
  </si>
  <si>
    <t>琵琶湖商事株式会社</t>
    <rPh sb="0" eb="3">
      <t>ビワコ</t>
    </rPh>
    <rPh sb="3" eb="5">
      <t>ショウジ</t>
    </rPh>
    <rPh sb="5" eb="9">
      <t>カブシキカイシャ</t>
    </rPh>
    <phoneticPr fontId="2"/>
  </si>
  <si>
    <t>山田　太郎</t>
    <rPh sb="0" eb="2">
      <t>ヤマダ</t>
    </rPh>
    <rPh sb="3" eb="5">
      <t>タロウ</t>
    </rPh>
    <phoneticPr fontId="2"/>
  </si>
  <si>
    <t>077-511-1418</t>
    <phoneticPr fontId="2"/>
  </si>
  <si>
    <t>yamada@biwashoji.co.jp</t>
    <phoneticPr fontId="2"/>
  </si>
  <si>
    <t>滋賀銀行</t>
    <rPh sb="0" eb="2">
      <t>シガ</t>
    </rPh>
    <rPh sb="2" eb="4">
      <t>ギンコウ</t>
    </rPh>
    <phoneticPr fontId="2"/>
  </si>
  <si>
    <t>大津支店</t>
    <rPh sb="0" eb="2">
      <t>オオツ</t>
    </rPh>
    <rPh sb="2" eb="4">
      <t>シテン</t>
    </rPh>
    <phoneticPr fontId="2"/>
  </si>
  <si>
    <t>ビワコショウジ　カ）</t>
    <phoneticPr fontId="2"/>
  </si>
  <si>
    <t>0806</t>
    <phoneticPr fontId="2"/>
  </si>
  <si>
    <t>077-511-1424</t>
    <phoneticPr fontId="2"/>
  </si>
  <si>
    <t>大津市打出浜２－１</t>
    <rPh sb="0" eb="3">
      <t>オオツシ</t>
    </rPh>
    <rPh sb="3" eb="6">
      <t>ウチデハマ</t>
    </rPh>
    <phoneticPr fontId="2"/>
  </si>
  <si>
    <t>琵琶湖商事本店</t>
    <rPh sb="0" eb="5">
      <t>ビワコショウジ</t>
    </rPh>
    <rPh sb="5" eb="7">
      <t>ホンテン</t>
    </rPh>
    <phoneticPr fontId="2"/>
  </si>
  <si>
    <t>宅地</t>
    <rPh sb="0" eb="2">
      <t>タクチ</t>
    </rPh>
    <phoneticPr fontId="2"/>
  </si>
  <si>
    <t>設備費</t>
  </si>
  <si>
    <t>本工事費</t>
  </si>
  <si>
    <t>ABC電設</t>
    <rPh sb="3" eb="5">
      <t>デンセツ</t>
    </rPh>
    <phoneticPr fontId="2"/>
  </si>
  <si>
    <t>滋賀県大津市瀬田22-7</t>
    <rPh sb="0" eb="3">
      <t>シガケン</t>
    </rPh>
    <rPh sb="3" eb="6">
      <t>オオツシ</t>
    </rPh>
    <rPh sb="6" eb="8">
      <t>セタ</t>
    </rPh>
    <phoneticPr fontId="2"/>
  </si>
  <si>
    <t>A社</t>
    <rPh sb="1" eb="2">
      <t>シャ</t>
    </rPh>
    <phoneticPr fontId="2"/>
  </si>
  <si>
    <t>SUN-SPC</t>
    <phoneticPr fontId="2"/>
  </si>
  <si>
    <t>令和7年6月～令和8年5月</t>
    <rPh sb="0" eb="2">
      <t>レイワ</t>
    </rPh>
    <rPh sb="3" eb="4">
      <t>ネン</t>
    </rPh>
    <rPh sb="5" eb="6">
      <t>ガツ</t>
    </rPh>
    <rPh sb="7" eb="9">
      <t>レイワ</t>
    </rPh>
    <rPh sb="10" eb="11">
      <t>ネン</t>
    </rPh>
    <rPh sb="12" eb="13">
      <t>ガツ</t>
    </rPh>
    <phoneticPr fontId="2"/>
  </si>
  <si>
    <t>令和　８年　６月　１０日</t>
    <rPh sb="0" eb="2">
      <t>レイワ</t>
    </rPh>
    <rPh sb="4" eb="5">
      <t>ネン</t>
    </rPh>
    <rPh sb="7" eb="8">
      <t>ガツ</t>
    </rPh>
    <rPh sb="11" eb="12">
      <t>ニチ</t>
    </rPh>
    <phoneticPr fontId="2"/>
  </si>
  <si>
    <t>A</t>
    <phoneticPr fontId="2"/>
  </si>
  <si>
    <t>ABC建設</t>
    <rPh sb="3" eb="5">
      <t>ケンセツ</t>
    </rPh>
    <phoneticPr fontId="2"/>
  </si>
  <si>
    <t>　令和9年1月15日　～</t>
    <rPh sb="1" eb="3">
      <t>レイワ</t>
    </rPh>
    <rPh sb="4" eb="5">
      <t>ネン</t>
    </rPh>
    <rPh sb="6" eb="7">
      <t>ガツ</t>
    </rPh>
    <rPh sb="9" eb="10">
      <t>ニチ</t>
    </rPh>
    <phoneticPr fontId="2"/>
  </si>
  <si>
    <t>パワコンの位置を変更。配置図を提出済。</t>
    <rPh sb="5" eb="7">
      <t>イチ</t>
    </rPh>
    <rPh sb="8" eb="10">
      <t>ヘンコウ</t>
    </rPh>
    <rPh sb="11" eb="14">
      <t>ハイチズ</t>
    </rPh>
    <rPh sb="15" eb="17">
      <t>テイシュツ</t>
    </rPh>
    <rPh sb="17" eb="18">
      <t>スミ</t>
    </rPh>
    <phoneticPr fontId="2"/>
  </si>
  <si>
    <t>最終の実績報告書類一式を保管することができていますか。（提出後も修正などあれば必ずその最終版を保管しておく必要があります。）</t>
    <rPh sb="0" eb="2">
      <t>サイシュウ</t>
    </rPh>
    <rPh sb="3" eb="7">
      <t>ジッセキホウコク</t>
    </rPh>
    <rPh sb="12" eb="14">
      <t>ホカン</t>
    </rPh>
    <rPh sb="28" eb="30">
      <t>テイシュツ</t>
    </rPh>
    <rPh sb="30" eb="31">
      <t>ゴ</t>
    </rPh>
    <rPh sb="32" eb="34">
      <t>シュウセイ</t>
    </rPh>
    <rPh sb="39" eb="40">
      <t>カナラ</t>
    </rPh>
    <rPh sb="43" eb="46">
      <t>サイシュウバン</t>
    </rPh>
    <rPh sb="47" eb="49">
      <t>ホカン</t>
    </rPh>
    <rPh sb="53" eb="55">
      <t>ヒツヨウ</t>
    </rPh>
    <phoneticPr fontId="18"/>
  </si>
  <si>
    <t>ABC建設株式会社</t>
    <rPh sb="0" eb="5">
      <t>アbcケンセツ</t>
    </rPh>
    <rPh sb="5" eb="9">
      <t>カブシキカイシャ</t>
    </rPh>
    <phoneticPr fontId="2"/>
  </si>
  <si>
    <t>鈴木　一郎</t>
    <rPh sb="0" eb="2">
      <t>スズキ</t>
    </rPh>
    <rPh sb="3" eb="5">
      <t>イチロウ</t>
    </rPh>
    <phoneticPr fontId="2"/>
  </si>
  <si>
    <t>大津市瀬田22-7</t>
    <rPh sb="0" eb="3">
      <t>オオツシ</t>
    </rPh>
    <rPh sb="3" eb="5">
      <t>セタ</t>
    </rPh>
    <phoneticPr fontId="2"/>
  </si>
  <si>
    <t>琵琶湖商事株式会社　本店</t>
    <rPh sb="0" eb="5">
      <t>ビワコショウジ</t>
    </rPh>
    <rPh sb="5" eb="9">
      <t>カブシキカイシャ</t>
    </rPh>
    <rPh sb="10" eb="12">
      <t>ホンテン</t>
    </rPh>
    <phoneticPr fontId="2"/>
  </si>
  <si>
    <t>令和9年2月</t>
    <rPh sb="0" eb="2">
      <t>レイワ</t>
    </rPh>
    <rPh sb="3" eb="4">
      <t>ネン</t>
    </rPh>
    <rPh sb="5" eb="6">
      <t>ガツ</t>
    </rPh>
    <phoneticPr fontId="2"/>
  </si>
  <si>
    <t>令和10年1月</t>
    <rPh sb="0" eb="2">
      <t>レイワ</t>
    </rPh>
    <rPh sb="4" eb="5">
      <t>ネン</t>
    </rPh>
    <rPh sb="6" eb="7">
      <t>ガツ</t>
    </rPh>
    <phoneticPr fontId="2"/>
  </si>
  <si>
    <t>取得財産等については台帳（様式第９号）を整備し、保管状況を明らかにするとともに善良な管理者の注意をもって管理してください。</t>
    <phoneticPr fontId="2"/>
  </si>
  <si>
    <t>承認を受ける場合は、財産処分承認申請書（様式第10号）を提出してください。（必ず事前に事務局までご相談ください。）</t>
    <phoneticPr fontId="2"/>
  </si>
  <si>
    <t>補助対象経費には他の補助金額記入不要</t>
    <rPh sb="0" eb="2">
      <t>ホジョ</t>
    </rPh>
    <rPh sb="2" eb="4">
      <t>タイショウ</t>
    </rPh>
    <rPh sb="4" eb="6">
      <t>ケイヒ</t>
    </rPh>
    <rPh sb="13" eb="14">
      <t>ガク</t>
    </rPh>
    <rPh sb="14" eb="16">
      <t>キニュウ</t>
    </rPh>
    <rPh sb="16" eb="18">
      <t>フヨウ</t>
    </rPh>
    <phoneticPr fontId="2"/>
  </si>
  <si>
    <t>次ページへ→</t>
    <rPh sb="0" eb="1">
      <t>ジ</t>
    </rPh>
    <phoneticPr fontId="18"/>
  </si>
  <si>
    <t>実績報告時には、パネルの枚数がカウントできるような写真が必要なことを理解しましたか。（一部欠けているや、小さすぎて枚数がカウントできない写真は不可です）</t>
    <rPh sb="0" eb="5">
      <t>ジッセキホウコクジ</t>
    </rPh>
    <rPh sb="12" eb="14">
      <t>マイスウ</t>
    </rPh>
    <rPh sb="25" eb="27">
      <t>シャシン</t>
    </rPh>
    <rPh sb="28" eb="30">
      <t>ヒツヨウ</t>
    </rPh>
    <rPh sb="34" eb="36">
      <t>リカイ</t>
    </rPh>
    <rPh sb="43" eb="45">
      <t>イチブ</t>
    </rPh>
    <rPh sb="45" eb="46">
      <t>カ</t>
    </rPh>
    <rPh sb="52" eb="53">
      <t>チイ</t>
    </rPh>
    <rPh sb="57" eb="59">
      <t>マイスウ</t>
    </rPh>
    <rPh sb="68" eb="70">
      <t>シャシン</t>
    </rPh>
    <rPh sb="71" eb="73">
      <t>フカ</t>
    </rPh>
    <phoneticPr fontId="18"/>
  </si>
  <si>
    <t>下記注意点を読んでいただき、確認いただけましたなら、確認日、事業者名、事業者代表者名、確認実施者欄に</t>
    <rPh sb="0" eb="2">
      <t>カキ</t>
    </rPh>
    <rPh sb="2" eb="5">
      <t>チュウイテン</t>
    </rPh>
    <rPh sb="6" eb="7">
      <t>ヨ</t>
    </rPh>
    <rPh sb="14" eb="16">
      <t>カクニン</t>
    </rPh>
    <rPh sb="26" eb="29">
      <t>カクニンビ</t>
    </rPh>
    <rPh sb="30" eb="33">
      <t>ジギョウシャ</t>
    </rPh>
    <rPh sb="33" eb="34">
      <t>メイ</t>
    </rPh>
    <rPh sb="35" eb="38">
      <t>ジギョウシャ</t>
    </rPh>
    <rPh sb="38" eb="41">
      <t>ダイヒョウシャ</t>
    </rPh>
    <rPh sb="41" eb="42">
      <t>メイ</t>
    </rPh>
    <rPh sb="43" eb="45">
      <t>カクニン</t>
    </rPh>
    <rPh sb="45" eb="48">
      <t>ジッシシャ</t>
    </rPh>
    <rPh sb="48" eb="49">
      <t>ラン</t>
    </rPh>
    <phoneticPr fontId="2"/>
  </si>
  <si>
    <t>記入をお願いいたします。</t>
    <rPh sb="0" eb="2">
      <t>キニュウ</t>
    </rPh>
    <rPh sb="4" eb="5">
      <t>ネガ</t>
    </rPh>
    <phoneticPr fontId="2"/>
  </si>
  <si>
    <t>確認日</t>
    <rPh sb="0" eb="3">
      <t>カクニンビ</t>
    </rPh>
    <phoneticPr fontId="2"/>
  </si>
  <si>
    <t>令和　　年　　月　　日</t>
    <rPh sb="0" eb="2">
      <t>レイワ</t>
    </rPh>
    <rPh sb="4" eb="5">
      <t>ネン</t>
    </rPh>
    <rPh sb="7" eb="8">
      <t>ガツ</t>
    </rPh>
    <rPh sb="10" eb="11">
      <t>ニチ</t>
    </rPh>
    <phoneticPr fontId="2"/>
  </si>
  <si>
    <t>確認実施者および所属</t>
    <rPh sb="0" eb="5">
      <t>カクニンジッシシャ</t>
    </rPh>
    <rPh sb="8" eb="10">
      <t>ショゾク</t>
    </rPh>
    <phoneticPr fontId="2"/>
  </si>
  <si>
    <t>事業者名（屋号）</t>
    <rPh sb="0" eb="3">
      <t>ジギョウシャ</t>
    </rPh>
    <rPh sb="3" eb="4">
      <t>メイ</t>
    </rPh>
    <rPh sb="5" eb="7">
      <t>ヤゴウ</t>
    </rPh>
    <phoneticPr fontId="2"/>
  </si>
  <si>
    <t>事業代表者名</t>
    <rPh sb="0" eb="2">
      <t>ジギョウ</t>
    </rPh>
    <rPh sb="2" eb="5">
      <t>ダイヒョウシャ</t>
    </rPh>
    <rPh sb="5" eb="6">
      <t>メイ</t>
    </rPh>
    <phoneticPr fontId="2"/>
  </si>
  <si>
    <t>○事業効果の報告</t>
  </si>
  <si>
    <t>・事業完了の翌々年度の６月３０日（令和8年度分は令和10年６月３０日）までに</t>
  </si>
  <si>
    <t>・提出されました実績報告書を審査し、正しく事業を完了できていることが確認できましたなら、</t>
    <rPh sb="8" eb="13">
      <t>ジッセキホウコクショ</t>
    </rPh>
    <rPh sb="14" eb="16">
      <t>シンサ</t>
    </rPh>
    <rPh sb="18" eb="19">
      <t>タダ</t>
    </rPh>
    <rPh sb="21" eb="23">
      <t>ジギョウ</t>
    </rPh>
    <rPh sb="24" eb="26">
      <t>カンリョウ</t>
    </rPh>
    <rPh sb="34" eb="36">
      <t>カクニン</t>
    </rPh>
    <phoneticPr fontId="2"/>
  </si>
  <si>
    <t>請求書に基づき確定通知書を送付します。</t>
    <phoneticPr fontId="2"/>
  </si>
  <si>
    <t>事業の実施によるエネルギー使用の削減量等事業効果を把握し、事業効果報告書（様式第8号）を提出してください。</t>
    <phoneticPr fontId="2"/>
  </si>
  <si>
    <t>・事業効果が補助の要件に満たない場合は、補助金の交付決定が取り消され、支払済みの補助金の返還となる場合があります。</t>
    <phoneticPr fontId="2"/>
  </si>
  <si>
    <t>・事業効果が補助の要件に満たない場合や当初の目標と大きく差が出た場合は、その原因を分析し、</t>
    <rPh sb="19" eb="21">
      <t>トウショ</t>
    </rPh>
    <rPh sb="22" eb="24">
      <t>モクヒョウ</t>
    </rPh>
    <rPh sb="25" eb="26">
      <t>オオ</t>
    </rPh>
    <rPh sb="28" eb="29">
      <t>サ</t>
    </rPh>
    <rPh sb="30" eb="31">
      <t>デ</t>
    </rPh>
    <rPh sb="32" eb="34">
      <t>バアイ</t>
    </rPh>
    <phoneticPr fontId="17"/>
  </si>
  <si>
    <t>必要に応じその裏付けとなるデータも取得し、報告書に記載いただくとともに、データなどはプラザにも提供いただくことがあります。</t>
    <rPh sb="0" eb="2">
      <t>ヒツヨウ</t>
    </rPh>
    <rPh sb="3" eb="4">
      <t>オウ</t>
    </rPh>
    <rPh sb="7" eb="9">
      <t>ウラヅ</t>
    </rPh>
    <rPh sb="17" eb="19">
      <t>シュトク</t>
    </rPh>
    <rPh sb="21" eb="24">
      <t>ホウコクショ</t>
    </rPh>
    <rPh sb="25" eb="27">
      <t>キサイ</t>
    </rPh>
    <phoneticPr fontId="17"/>
  </si>
  <si>
    <t>交付率</t>
    <rPh sb="0" eb="3">
      <t>コウフリツ</t>
    </rPh>
    <phoneticPr fontId="2"/>
  </si>
  <si>
    <t>※交付率は蓄電池価格(円/ｋWｈ）と価格の上限のいずれか低い額×1/3</t>
    <rPh sb="1" eb="4">
      <t>コウフリツ</t>
    </rPh>
    <rPh sb="18" eb="20">
      <t>カカク</t>
    </rPh>
    <rPh sb="21" eb="23">
      <t>ジョウゲン</t>
    </rPh>
    <phoneticPr fontId="2"/>
  </si>
  <si>
    <t>4800Ah・セル未満</t>
  </si>
  <si>
    <t>付帯工事費</t>
  </si>
  <si>
    <t>太陽光発電・蓄電池</t>
    <rPh sb="0" eb="5">
      <t>タイヨウコウハツデン</t>
    </rPh>
    <rPh sb="6" eb="9">
      <t>チクデンチ</t>
    </rPh>
    <phoneticPr fontId="2"/>
  </si>
  <si>
    <t>XX市再エネ補助金</t>
    <rPh sb="2" eb="3">
      <t>シ</t>
    </rPh>
    <rPh sb="3" eb="4">
      <t>サイ</t>
    </rPh>
    <rPh sb="6" eb="9">
      <t>ホジョキン</t>
    </rPh>
    <phoneticPr fontId="2"/>
  </si>
  <si>
    <t>太陽光発電・蓄電池</t>
    <rPh sb="0" eb="3">
      <t>タイヨウコウ</t>
    </rPh>
    <rPh sb="3" eb="5">
      <t>ハツデン</t>
    </rPh>
    <rPh sb="6" eb="9">
      <t>チクデンチ</t>
    </rPh>
    <phoneticPr fontId="2"/>
  </si>
  <si>
    <t>BT-1</t>
    <phoneticPr fontId="2"/>
  </si>
  <si>
    <t>第一工場</t>
    <rPh sb="0" eb="2">
      <t>ダイイチ</t>
    </rPh>
    <rPh sb="2" eb="4">
      <t>コウジョウ</t>
    </rPh>
    <phoneticPr fontId="2"/>
  </si>
  <si>
    <t>6年</t>
    <rPh sb="1" eb="2">
      <t>ネン</t>
    </rPh>
    <phoneticPr fontId="2"/>
  </si>
  <si>
    <t>　国庫以外の補助金と併用するならその補助金額を対象経費から除きます。</t>
    <rPh sb="1" eb="3">
      <t>コッコ</t>
    </rPh>
    <rPh sb="3" eb="5">
      <t>イガイ</t>
    </rPh>
    <rPh sb="6" eb="9">
      <t>ホジョキン</t>
    </rPh>
    <rPh sb="10" eb="12">
      <t>ヘイヨウ</t>
    </rPh>
    <rPh sb="18" eb="22">
      <t>ホジョキンガク</t>
    </rPh>
    <rPh sb="23" eb="27">
      <t>タイショウケイヒ</t>
    </rPh>
    <rPh sb="29" eb="30">
      <t>ノゾ</t>
    </rPh>
    <phoneticPr fontId="2"/>
  </si>
  <si>
    <t>　交付要領第13条の規定に基づき補助金の交付決定の全部または一部を</t>
    <phoneticPr fontId="2"/>
  </si>
  <si>
    <t xml:space="preserve">   設置予定エリアは、「脱炭素先行地域エリア内」ではありません。</t>
    <rPh sb="3" eb="5">
      <t>セッチ</t>
    </rPh>
    <rPh sb="5" eb="7">
      <t>ヨテイ</t>
    </rPh>
    <rPh sb="13" eb="14">
      <t>ダツ</t>
    </rPh>
    <phoneticPr fontId="2"/>
  </si>
  <si>
    <t xml:space="preserve">   滋賀県の他の補助金を受けたことがある、または受けようとする設備ではありません。また過去に省エネ・再</t>
    <rPh sb="3" eb="6">
      <t>シガケン</t>
    </rPh>
    <rPh sb="7" eb="8">
      <t>ホカ</t>
    </rPh>
    <rPh sb="9" eb="12">
      <t>ホジョキン</t>
    </rPh>
    <rPh sb="13" eb="14">
      <t>ウ</t>
    </rPh>
    <rPh sb="25" eb="26">
      <t>ウ</t>
    </rPh>
    <rPh sb="32" eb="34">
      <t>セツビ</t>
    </rPh>
    <rPh sb="51" eb="52">
      <t>サイ</t>
    </rPh>
    <phoneticPr fontId="2"/>
  </si>
  <si>
    <t>　エネ等設備導入加速化事業補助金または促進区域内再エネ導入促進補助金を受けた設備の更新ではありません。</t>
    <rPh sb="29" eb="31">
      <t>ソクシン</t>
    </rPh>
    <rPh sb="31" eb="34">
      <t>ホジョキン</t>
    </rPh>
    <rPh sb="35" eb="36">
      <t>ウ</t>
    </rPh>
    <rPh sb="38" eb="40">
      <t>セツビ</t>
    </rPh>
    <rPh sb="41" eb="43">
      <t>コウシン</t>
    </rPh>
    <phoneticPr fontId="2"/>
  </si>
  <si>
    <r>
      <t xml:space="preserve">申請事業者は交付申請内容や提出資料を把握し、本補助金の目的を理解されていますか
</t>
    </r>
    <r>
      <rPr>
        <sz val="8"/>
        <rFont val="HG丸ｺﾞｼｯｸM-PRO"/>
        <family val="3"/>
        <charset val="128"/>
      </rPr>
      <t>（必ず提出前に確認してください。プラザから直接事業者に確認する場合や確認の証を求めることもあります）</t>
    </r>
    <rPh sb="0" eb="2">
      <t>シンセイ</t>
    </rPh>
    <rPh sb="2" eb="5">
      <t>ジギョウシャ</t>
    </rPh>
    <rPh sb="6" eb="10">
      <t>コウフシンセイ</t>
    </rPh>
    <rPh sb="10" eb="12">
      <t>ナイヨウ</t>
    </rPh>
    <rPh sb="13" eb="15">
      <t>テイシュツ</t>
    </rPh>
    <rPh sb="15" eb="17">
      <t>シリョウ</t>
    </rPh>
    <rPh sb="18" eb="20">
      <t>ハアク</t>
    </rPh>
    <rPh sb="22" eb="26">
      <t>ホンホジョキン</t>
    </rPh>
    <rPh sb="27" eb="29">
      <t>モクテキ</t>
    </rPh>
    <rPh sb="30" eb="32">
      <t>リカイ</t>
    </rPh>
    <rPh sb="71" eb="73">
      <t>バアイ</t>
    </rPh>
    <phoneticPr fontId="18"/>
  </si>
  <si>
    <t>各対象設備の設置予定場所が確認できる配置図は添付されていますか。</t>
    <rPh sb="0" eb="1">
      <t>カク</t>
    </rPh>
    <rPh sb="18" eb="21">
      <t>ハイチズ</t>
    </rPh>
    <rPh sb="22" eb="24">
      <t>テンプ</t>
    </rPh>
    <phoneticPr fontId="18"/>
  </si>
  <si>
    <r>
      <t xml:space="preserve">申請事業者は実績報告内容や提出資料を把握し、本補助金の目的を理解されていますか
</t>
    </r>
    <r>
      <rPr>
        <sz val="8"/>
        <rFont val="HG丸ｺﾞｼｯｸM-PRO"/>
        <family val="3"/>
        <charset val="128"/>
      </rPr>
      <t>（必ず提出前に確認してください。プラザから直接事業者に確認する場合や確認の証を求めることもあります）</t>
    </r>
    <rPh sb="0" eb="2">
      <t>シンセイ</t>
    </rPh>
    <rPh sb="2" eb="5">
      <t>ジギョウシャ</t>
    </rPh>
    <rPh sb="6" eb="10">
      <t>ジッセキホウコク</t>
    </rPh>
    <rPh sb="10" eb="12">
      <t>ナイヨウ</t>
    </rPh>
    <rPh sb="13" eb="15">
      <t>テイシュツ</t>
    </rPh>
    <rPh sb="15" eb="17">
      <t>シリョウ</t>
    </rPh>
    <rPh sb="18" eb="20">
      <t>ハアク</t>
    </rPh>
    <rPh sb="22" eb="26">
      <t>ホンホジョキン</t>
    </rPh>
    <rPh sb="27" eb="29">
      <t>モクテキ</t>
    </rPh>
    <rPh sb="30" eb="32">
      <t>リカイ</t>
    </rPh>
    <rPh sb="71" eb="73">
      <t>バアイ</t>
    </rPh>
    <phoneticPr fontId="18"/>
  </si>
  <si>
    <t>　湖南市および米原市には「脱炭素先行地域」が設定されており、その区域内の設置は本補助金の</t>
    <rPh sb="1" eb="4">
      <t>コナンシ</t>
    </rPh>
    <rPh sb="7" eb="10">
      <t>マイバラシ</t>
    </rPh>
    <rPh sb="13" eb="14">
      <t>ダツ</t>
    </rPh>
    <rPh sb="14" eb="16">
      <t>タンソ</t>
    </rPh>
    <rPh sb="16" eb="18">
      <t>センコウ</t>
    </rPh>
    <rPh sb="18" eb="20">
      <t>チイキ</t>
    </rPh>
    <rPh sb="22" eb="24">
      <t>セッテイ</t>
    </rPh>
    <rPh sb="32" eb="34">
      <t>クイキ</t>
    </rPh>
    <rPh sb="34" eb="35">
      <t>ナイ</t>
    </rPh>
    <rPh sb="36" eb="38">
      <t>セッチ</t>
    </rPh>
    <rPh sb="39" eb="40">
      <t>ホン</t>
    </rPh>
    <rPh sb="40" eb="43">
      <t>ホジョキン</t>
    </rPh>
    <phoneticPr fontId="2"/>
  </si>
  <si>
    <t>　対象外となります。特に湖南市に設置予定の場合は湖南市に「脱炭素先行地域」どうかの確認をお願いします。</t>
    <rPh sb="10" eb="11">
      <t>トク</t>
    </rPh>
    <rPh sb="12" eb="15">
      <t>コナンシ</t>
    </rPh>
    <rPh sb="16" eb="18">
      <t>セッチ</t>
    </rPh>
    <rPh sb="18" eb="20">
      <t>ヨテイ</t>
    </rPh>
    <rPh sb="21" eb="23">
      <t>バアイ</t>
    </rPh>
    <rPh sb="24" eb="27">
      <t>コナンシ</t>
    </rPh>
    <rPh sb="29" eb="30">
      <t>ダツ</t>
    </rPh>
    <rPh sb="30" eb="32">
      <t>タンソ</t>
    </rPh>
    <rPh sb="32" eb="34">
      <t>センコウ</t>
    </rPh>
    <rPh sb="34" eb="36">
      <t>チイキ</t>
    </rPh>
    <rPh sb="41" eb="43">
      <t>カクニン</t>
    </rPh>
    <rPh sb="45" eb="46">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</si>
</sst>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Red]\(#,##0\)"/>
    <numFmt numFmtId="178" formatCode="#,##0.00_ "/>
    <numFmt numFmtId="179" formatCode="#,##0.0_ "/>
    <numFmt numFmtId="180" formatCode="0.00_ "/>
    <numFmt numFmtId="181" formatCode="#,##0.0;[Red]\-#,##0.0"/>
    <numFmt numFmtId="182" formatCode="[&lt;43586]ggge&quot;年 &quot;m&quot;月 &quot;d&quot;日&quot;;[&lt;43831]&quot;令和元年 &quot;m&quot;月 &quot;d&quot;日&quot;;ggge&quot;年 &quot;m&quot;月 &quot;d&quot;日&quot;"/>
    <numFmt numFmtId="183" formatCode="#,##0_ ;[Red]\-#,##0\ "/>
    <numFmt numFmtId="184" formatCode="0.0_ "/>
    <numFmt numFmtId="185" formatCode="0_ "/>
  </numFmts>
  <fonts count="62">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0"/>
      <color theme="1"/>
      <name val="ＭＳ ゴシック"/>
      <family val="3"/>
      <charset val="128"/>
    </font>
    <font>
      <sz val="11"/>
      <color theme="1"/>
      <name val="ＭＳ Ｐゴシック"/>
      <family val="3"/>
      <charset val="128"/>
    </font>
    <font>
      <sz val="9"/>
      <color theme="1"/>
      <name val="ＭＳ ゴシック"/>
      <family val="3"/>
      <charset val="128"/>
    </font>
    <font>
      <b/>
      <sz val="11"/>
      <color rgb="FFFF0000"/>
      <name val="ＭＳ ゴシック"/>
      <family val="3"/>
      <charset val="128"/>
    </font>
    <font>
      <sz val="7"/>
      <color theme="1"/>
      <name val="ＭＳ ゴシック"/>
      <family val="3"/>
      <charset val="128"/>
    </font>
    <font>
      <b/>
      <sz val="10"/>
      <color rgb="FFFF0000"/>
      <name val="ＭＳ ゴシック"/>
      <family val="3"/>
      <charset val="128"/>
    </font>
    <font>
      <u/>
      <sz val="11"/>
      <color theme="10"/>
      <name val="游ゴシック"/>
      <family val="2"/>
      <charset val="128"/>
      <scheme val="minor"/>
    </font>
    <font>
      <sz val="12"/>
      <color theme="1"/>
      <name val="ＭＳ ゴシック"/>
      <family val="3"/>
      <charset val="128"/>
    </font>
    <font>
      <sz val="12"/>
      <color theme="1"/>
      <name val="游ゴシック"/>
      <family val="2"/>
      <charset val="128"/>
      <scheme val="minor"/>
    </font>
    <font>
      <sz val="8"/>
      <color theme="1"/>
      <name val="ＭＳ ゴシック"/>
      <family val="3"/>
      <charset val="128"/>
    </font>
    <font>
      <sz val="11"/>
      <color rgb="FFFF0000"/>
      <name val="ＭＳ ゴシック"/>
      <family val="3"/>
      <charset val="128"/>
    </font>
    <font>
      <sz val="11"/>
      <color theme="1"/>
      <name val="游ゴシック"/>
      <family val="2"/>
      <charset val="128"/>
      <scheme val="minor"/>
    </font>
    <font>
      <sz val="9"/>
      <color theme="1"/>
      <name val="ＭＳ Ｐゴシック"/>
      <family val="3"/>
      <charset val="128"/>
    </font>
    <font>
      <sz val="9"/>
      <color theme="1"/>
      <name val="游ゴシック"/>
      <family val="2"/>
      <charset val="128"/>
      <scheme val="minor"/>
    </font>
    <font>
      <b/>
      <sz val="12"/>
      <name val="HG丸ｺﾞｼｯｸM-PRO"/>
      <family val="3"/>
      <charset val="128"/>
    </font>
    <font>
      <sz val="6"/>
      <name val="MS UI Gothic"/>
      <family val="3"/>
      <charset val="128"/>
    </font>
    <font>
      <sz val="10"/>
      <name val="HG丸ｺﾞｼｯｸM-PRO"/>
      <family val="3"/>
      <charset val="128"/>
    </font>
    <font>
      <b/>
      <u/>
      <sz val="12"/>
      <name val="HG丸ｺﾞｼｯｸM-PRO"/>
      <family val="3"/>
      <charset val="128"/>
    </font>
    <font>
      <sz val="10"/>
      <color rgb="FFFF0000"/>
      <name val="HG丸ｺﾞｼｯｸM-PRO"/>
      <family val="3"/>
      <charset val="128"/>
    </font>
    <font>
      <b/>
      <sz val="10"/>
      <name val="HG丸ｺﾞｼｯｸM-PRO"/>
      <family val="3"/>
      <charset val="128"/>
    </font>
    <font>
      <sz val="10"/>
      <color rgb="FF000000"/>
      <name val="HG丸ｺﾞｼｯｸM-PRO"/>
      <family val="3"/>
      <charset val="128"/>
    </font>
    <font>
      <sz val="10"/>
      <name val="MS UI Gothic"/>
      <family val="3"/>
      <charset val="128"/>
    </font>
    <font>
      <sz val="11"/>
      <name val="ＭＳ ゴシック"/>
      <family val="3"/>
      <charset val="128"/>
    </font>
    <font>
      <strike/>
      <sz val="11"/>
      <color theme="1"/>
      <name val="ＭＳ ゴシック"/>
      <family val="3"/>
      <charset val="128"/>
    </font>
    <font>
      <sz val="10"/>
      <name val="ＭＳ ゴシック"/>
      <family val="3"/>
      <charset val="128"/>
    </font>
    <font>
      <sz val="9"/>
      <name val="ＭＳ ゴシック"/>
      <family val="3"/>
      <charset val="128"/>
    </font>
    <font>
      <b/>
      <sz val="9"/>
      <color indexed="81"/>
      <name val="MS P ゴシック"/>
      <family val="3"/>
      <charset val="128"/>
    </font>
    <font>
      <sz val="9"/>
      <color indexed="81"/>
      <name val="MS P ゴシック"/>
      <family val="3"/>
      <charset val="128"/>
    </font>
    <font>
      <b/>
      <sz val="9"/>
      <color indexed="81"/>
      <name val="ＭＳ Ｐゴシック"/>
      <family val="3"/>
      <charset val="128"/>
    </font>
    <font>
      <sz val="8"/>
      <color theme="1"/>
      <name val="游ゴシック"/>
      <family val="2"/>
      <charset val="128"/>
      <scheme val="minor"/>
    </font>
    <font>
      <sz val="14"/>
      <name val="ＭＳ ゴシック"/>
      <family val="3"/>
      <charset val="128"/>
    </font>
    <font>
      <sz val="12"/>
      <name val="ＭＳ ゴシック"/>
      <family val="3"/>
      <charset val="128"/>
    </font>
    <font>
      <sz val="11"/>
      <name val="HG丸ｺﾞｼｯｸM-PRO"/>
      <family val="3"/>
      <charset val="128"/>
    </font>
    <font>
      <sz val="11"/>
      <name val="游ゴシック"/>
      <family val="2"/>
      <charset val="128"/>
      <scheme val="minor"/>
    </font>
    <font>
      <sz val="12"/>
      <color theme="1"/>
      <name val="HG丸ｺﾞｼｯｸM-PRO"/>
      <family val="3"/>
      <charset val="128"/>
    </font>
    <font>
      <sz val="9"/>
      <name val="MS UI Gothic"/>
      <family val="3"/>
      <charset val="128"/>
    </font>
    <font>
      <b/>
      <sz val="11"/>
      <color indexed="81"/>
      <name val="ＭＳ ゴシック"/>
      <family val="3"/>
      <charset val="128"/>
    </font>
    <font>
      <b/>
      <sz val="11"/>
      <color indexed="10"/>
      <name val="ＭＳ ゴシック"/>
      <family val="3"/>
      <charset val="128"/>
    </font>
    <font>
      <b/>
      <sz val="11"/>
      <color indexed="81"/>
      <name val="MS P ゴシック"/>
      <family val="3"/>
      <charset val="128"/>
    </font>
    <font>
      <b/>
      <sz val="11"/>
      <color indexed="10"/>
      <name val="MS P ゴシック"/>
      <family val="3"/>
      <charset val="128"/>
    </font>
    <font>
      <b/>
      <sz val="8"/>
      <color indexed="81"/>
      <name val="MS P ゴシック"/>
      <family val="3"/>
      <charset val="128"/>
    </font>
    <font>
      <b/>
      <sz val="12"/>
      <color theme="1"/>
      <name val="ＭＳ ゴシック"/>
      <family val="3"/>
      <charset val="128"/>
    </font>
    <font>
      <b/>
      <sz val="12"/>
      <color theme="1"/>
      <name val="游ゴシック"/>
      <family val="2"/>
      <charset val="128"/>
      <scheme val="minor"/>
    </font>
    <font>
      <sz val="11"/>
      <name val="ＭＳ 明朝"/>
      <family val="1"/>
      <charset val="128"/>
    </font>
    <font>
      <b/>
      <sz val="8"/>
      <color rgb="FFFF0000"/>
      <name val="ＭＳ ゴシック"/>
      <family val="3"/>
      <charset val="128"/>
    </font>
    <font>
      <sz val="8"/>
      <color rgb="FFFF0000"/>
      <name val="ＭＳ ゴシック"/>
      <family val="3"/>
      <charset val="128"/>
    </font>
    <font>
      <u/>
      <sz val="11"/>
      <color theme="1"/>
      <name val="ＭＳ Ｐゴシック"/>
      <family val="3"/>
      <charset val="128"/>
    </font>
    <font>
      <sz val="6"/>
      <name val="HG丸ｺﾞｼｯｸM-PRO"/>
      <family val="3"/>
      <charset val="128"/>
    </font>
    <font>
      <sz val="10"/>
      <color theme="1"/>
      <name val="HG丸ｺﾞｼｯｸM-PRO"/>
      <family val="3"/>
      <charset val="128"/>
    </font>
    <font>
      <sz val="11"/>
      <color theme="1"/>
      <name val="HG丸ｺﾞｼｯｸM-PRO"/>
      <family val="3"/>
      <charset val="128"/>
    </font>
    <font>
      <sz val="8"/>
      <name val="HG丸ｺﾞｼｯｸM-PRO"/>
      <family val="3"/>
      <charset val="128"/>
    </font>
    <font>
      <b/>
      <sz val="14"/>
      <name val="HG丸ｺﾞｼｯｸM-PRO"/>
      <family val="3"/>
      <charset val="128"/>
    </font>
    <font>
      <sz val="14"/>
      <color theme="1"/>
      <name val="游ゴシック"/>
      <family val="2"/>
      <charset val="128"/>
      <scheme val="minor"/>
    </font>
    <font>
      <sz val="12"/>
      <name val="HG丸ｺﾞｼｯｸM-PRO"/>
      <family val="3"/>
      <charset val="128"/>
    </font>
    <font>
      <sz val="8"/>
      <color theme="1"/>
      <name val="HG丸ｺﾞｼｯｸM-PRO"/>
      <family val="3"/>
      <charset val="128"/>
    </font>
    <font>
      <sz val="8"/>
      <name val="ＭＳ ゴシック"/>
      <family val="3"/>
      <charset val="128"/>
    </font>
    <font>
      <sz val="10.5"/>
      <color theme="1"/>
      <name val="ＭＳ 明朝"/>
      <family val="1"/>
      <charset val="128"/>
    </font>
    <font>
      <sz val="9"/>
      <color rgb="FFFF0000"/>
      <name val="ＭＳ ゴシック"/>
      <family val="3"/>
      <charset val="128"/>
    </font>
    <font>
      <sz val="6"/>
      <color rgb="FFFF0000"/>
      <name val="HG丸ｺﾞｼｯｸM-PRO"/>
      <family val="3"/>
      <charset val="128"/>
    </font>
  </fonts>
  <fills count="1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0C0C0"/>
        <bgColor rgb="FF000000"/>
      </patternFill>
    </fill>
    <fill>
      <patternFill patternType="solid">
        <fgColor rgb="FFD9D9D9"/>
        <bgColor rgb="FF000000"/>
      </patternFill>
    </fill>
    <fill>
      <patternFill patternType="solid">
        <fgColor theme="8" tint="0.39997558519241921"/>
        <bgColor indexed="64"/>
      </patternFill>
    </fill>
    <fill>
      <patternFill patternType="solid">
        <fgColor indexed="9"/>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rgb="FFC1FFD6"/>
        <bgColor indexed="64"/>
      </patternFill>
    </fill>
    <fill>
      <patternFill patternType="solid">
        <fgColor theme="4" tint="0.79998168889431442"/>
        <bgColor rgb="FF000000"/>
      </patternFill>
    </fill>
    <fill>
      <patternFill patternType="solid">
        <fgColor theme="2" tint="-9.9978637043366805E-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diagonalDown="1">
      <left style="dotted">
        <color indexed="64"/>
      </left>
      <right style="thin">
        <color indexed="64"/>
      </right>
      <top style="thin">
        <color indexed="64"/>
      </top>
      <bottom style="thin">
        <color indexed="64"/>
      </bottom>
      <diagonal style="dotted">
        <color indexed="64"/>
      </diagonal>
    </border>
    <border diagonalDown="1">
      <left style="thin">
        <color indexed="64"/>
      </left>
      <right style="dotted">
        <color indexed="64"/>
      </right>
      <top style="thin">
        <color indexed="64"/>
      </top>
      <bottom style="thin">
        <color indexed="64"/>
      </bottom>
      <diagonal style="dotted">
        <color indexed="64"/>
      </diagonal>
    </border>
    <border>
      <left style="dotted">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dashed">
        <color indexed="64"/>
      </left>
      <right style="medium">
        <color indexed="64"/>
      </right>
      <top style="thin">
        <color indexed="64"/>
      </top>
      <bottom/>
      <diagonal/>
    </border>
    <border>
      <left style="dashed">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dashed">
        <color indexed="64"/>
      </left>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alignment vertical="center"/>
    </xf>
    <xf numFmtId="0" fontId="9" fillId="0" borderId="0" applyNumberFormat="0" applyFill="0" applyBorder="0" applyAlignment="0" applyProtection="0">
      <alignment vertical="center"/>
    </xf>
    <xf numFmtId="38" fontId="14" fillId="0" borderId="0" applyFont="0" applyFill="0" applyBorder="0" applyAlignment="0" applyProtection="0">
      <alignment vertical="center"/>
    </xf>
    <xf numFmtId="0" fontId="24" fillId="0" borderId="0">
      <alignment vertical="center"/>
    </xf>
    <xf numFmtId="38" fontId="38" fillId="0" borderId="0" applyFont="0" applyFill="0" applyBorder="0" applyAlignment="0" applyProtection="0">
      <alignment vertical="center"/>
    </xf>
    <xf numFmtId="0" fontId="38" fillId="0" borderId="0">
      <alignment vertical="center"/>
    </xf>
  </cellStyleXfs>
  <cellXfs count="917">
    <xf numFmtId="0" fontId="0" fillId="0" borderId="0" xfId="0">
      <alignment vertical="center"/>
    </xf>
    <xf numFmtId="0" fontId="1" fillId="0" borderId="0" xfId="0" applyFont="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 fillId="0" borderId="5" xfId="0" applyFont="1" applyBorder="1">
      <alignment vertical="center"/>
    </xf>
    <xf numFmtId="0" fontId="1" fillId="0" borderId="6"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5" xfId="0" applyFont="1" applyBorder="1" applyAlignment="1">
      <alignment horizontal="center" vertical="center"/>
    </xf>
    <xf numFmtId="0" fontId="1" fillId="0" borderId="3" xfId="0" applyFont="1" applyBorder="1">
      <alignment vertical="center"/>
    </xf>
    <xf numFmtId="0" fontId="1" fillId="0" borderId="4" xfId="0" applyFont="1" applyBorder="1">
      <alignment vertical="center"/>
    </xf>
    <xf numFmtId="0" fontId="1" fillId="0" borderId="11" xfId="0" applyFont="1" applyBorder="1">
      <alignment vertical="center"/>
    </xf>
    <xf numFmtId="0" fontId="4"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2" xfId="0" applyFont="1" applyBorder="1">
      <alignment vertical="center"/>
    </xf>
    <xf numFmtId="0" fontId="1" fillId="0" borderId="7" xfId="0" applyFont="1" applyBorder="1">
      <alignment vertical="center"/>
    </xf>
    <xf numFmtId="0" fontId="1" fillId="0" borderId="10" xfId="0" applyFont="1" applyBorder="1">
      <alignment vertical="center"/>
    </xf>
    <xf numFmtId="0" fontId="0" fillId="0" borderId="11" xfId="0" applyBorder="1">
      <alignment vertical="center"/>
    </xf>
    <xf numFmtId="0" fontId="0" fillId="0" borderId="12" xfId="0" applyBorder="1">
      <alignment vertical="center"/>
    </xf>
    <xf numFmtId="0" fontId="5" fillId="0" borderId="0" xfId="0" applyFont="1">
      <alignment vertical="center"/>
    </xf>
    <xf numFmtId="176" fontId="1" fillId="0" borderId="0" xfId="0" applyNumberFormat="1" applyFont="1">
      <alignment vertical="center"/>
    </xf>
    <xf numFmtId="0" fontId="3" fillId="0" borderId="5" xfId="0" applyFont="1" applyBorder="1">
      <alignment vertical="center"/>
    </xf>
    <xf numFmtId="0" fontId="3" fillId="0" borderId="0" xfId="0" applyFont="1">
      <alignment vertical="center"/>
    </xf>
    <xf numFmtId="0" fontId="3" fillId="0" borderId="0" xfId="0" applyFont="1" applyAlignment="1">
      <alignment horizontal="center" vertical="center"/>
    </xf>
    <xf numFmtId="0" fontId="3" fillId="0" borderId="7" xfId="0" applyFont="1" applyBorder="1">
      <alignment vertical="center"/>
    </xf>
    <xf numFmtId="0" fontId="3" fillId="0" borderId="8" xfId="0" applyFont="1" applyBorder="1">
      <alignment vertical="center"/>
    </xf>
    <xf numFmtId="0" fontId="1" fillId="0" borderId="5" xfId="0" applyFont="1" applyBorder="1" applyAlignment="1">
      <alignment vertical="center" textRotation="255"/>
    </xf>
    <xf numFmtId="0" fontId="5" fillId="0" borderId="8" xfId="0" applyFont="1" applyBorder="1">
      <alignment vertical="center"/>
    </xf>
    <xf numFmtId="0" fontId="0" fillId="0" borderId="11" xfId="0" applyBorder="1" applyAlignment="1">
      <alignment horizontal="center" vertical="center"/>
    </xf>
    <xf numFmtId="0" fontId="7" fillId="0" borderId="0" xfId="0" applyFont="1">
      <alignment vertical="center"/>
    </xf>
    <xf numFmtId="0" fontId="0" fillId="0" borderId="3" xfId="0" applyBorder="1">
      <alignment vertical="center"/>
    </xf>
    <xf numFmtId="0" fontId="8" fillId="0" borderId="0" xfId="0" applyFont="1">
      <alignment vertical="center"/>
    </xf>
    <xf numFmtId="0" fontId="0" fillId="0" borderId="4" xfId="0" applyBorder="1">
      <alignmen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textRotation="255"/>
    </xf>
    <xf numFmtId="0" fontId="1" fillId="3" borderId="0" xfId="0" applyFont="1" applyFill="1">
      <alignment vertical="center"/>
    </xf>
    <xf numFmtId="0" fontId="1" fillId="0" borderId="0" xfId="0" applyFont="1" applyAlignment="1">
      <alignment horizontal="distributed" vertical="center"/>
    </xf>
    <xf numFmtId="0" fontId="1" fillId="0" borderId="12" xfId="0" applyFont="1" applyBorder="1">
      <alignment vertical="center"/>
    </xf>
    <xf numFmtId="0" fontId="4" fillId="0" borderId="1" xfId="0" applyFont="1" applyBorder="1">
      <alignment vertical="center"/>
    </xf>
    <xf numFmtId="0" fontId="4" fillId="0" borderId="13" xfId="0" applyFont="1" applyBorder="1">
      <alignment vertical="center"/>
    </xf>
    <xf numFmtId="0" fontId="13"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4" fillId="0" borderId="8" xfId="0" applyFont="1" applyBorder="1">
      <alignment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17" fillId="0" borderId="0" xfId="0" applyFont="1" applyAlignment="1">
      <alignment horizontal="center" vertical="center"/>
    </xf>
    <xf numFmtId="0" fontId="19" fillId="0" borderId="0" xfId="0" applyFont="1">
      <alignment vertical="center"/>
    </xf>
    <xf numFmtId="0" fontId="19" fillId="0" borderId="43" xfId="0" applyFont="1" applyBorder="1" applyAlignment="1">
      <alignment horizontal="center" vertical="center"/>
    </xf>
    <xf numFmtId="0" fontId="19" fillId="0" borderId="12" xfId="0" applyFont="1" applyBorder="1" applyAlignment="1">
      <alignment horizontal="center" vertical="center"/>
    </xf>
    <xf numFmtId="0" fontId="19" fillId="0" borderId="12" xfId="0" applyFont="1" applyBorder="1" applyAlignment="1">
      <alignment vertical="center" wrapText="1"/>
    </xf>
    <xf numFmtId="0" fontId="19" fillId="0" borderId="12" xfId="0" applyFont="1" applyBorder="1">
      <alignment vertical="center"/>
    </xf>
    <xf numFmtId="0" fontId="19" fillId="0" borderId="3" xfId="0" applyFont="1" applyBorder="1" applyAlignment="1">
      <alignment vertical="center" wrapText="1"/>
    </xf>
    <xf numFmtId="0" fontId="19" fillId="0" borderId="3" xfId="0" applyFont="1" applyBorder="1" applyAlignment="1">
      <alignment horizontal="center" vertical="center"/>
    </xf>
    <xf numFmtId="0" fontId="22" fillId="0" borderId="3" xfId="0" applyFont="1" applyBorder="1" applyAlignment="1">
      <alignment horizontal="right" vertical="center"/>
    </xf>
    <xf numFmtId="0" fontId="19" fillId="0" borderId="1" xfId="0" applyFont="1" applyBorder="1" applyAlignment="1">
      <alignment horizontal="center" vertical="center" wrapText="1"/>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19" fillId="5" borderId="1" xfId="0" applyFont="1" applyFill="1" applyBorder="1" applyAlignment="1">
      <alignment horizontal="center" vertical="center"/>
    </xf>
    <xf numFmtId="0" fontId="19" fillId="5" borderId="1" xfId="0" applyFont="1" applyFill="1" applyBorder="1">
      <alignment vertical="center"/>
    </xf>
    <xf numFmtId="0" fontId="19" fillId="5" borderId="12" xfId="0" applyFont="1" applyFill="1" applyBorder="1" applyAlignment="1">
      <alignment horizontal="center" vertical="center"/>
    </xf>
    <xf numFmtId="0" fontId="23" fillId="0" borderId="12" xfId="0" applyFont="1" applyBorder="1" applyAlignment="1">
      <alignment vertical="center" wrapText="1"/>
    </xf>
    <xf numFmtId="0" fontId="25" fillId="0" borderId="0" xfId="3" applyFont="1">
      <alignment vertical="center"/>
    </xf>
    <xf numFmtId="181" fontId="25" fillId="0" borderId="0" xfId="2" applyNumberFormat="1" applyFont="1">
      <alignment vertical="center"/>
    </xf>
    <xf numFmtId="0" fontId="25" fillId="0" borderId="0" xfId="3" applyFont="1" applyAlignment="1">
      <alignment horizontal="center" vertical="center"/>
    </xf>
    <xf numFmtId="181" fontId="25" fillId="0" borderId="0" xfId="2" applyNumberFormat="1" applyFont="1" applyAlignment="1">
      <alignment vertical="center"/>
    </xf>
    <xf numFmtId="0" fontId="25" fillId="0" borderId="0" xfId="3" applyFont="1" applyAlignment="1">
      <alignment horizontal="distributed" vertical="center"/>
    </xf>
    <xf numFmtId="0" fontId="26" fillId="0" borderId="0" xfId="3" applyFont="1">
      <alignment vertical="center"/>
    </xf>
    <xf numFmtId="0" fontId="25" fillId="0" borderId="2" xfId="3" applyFont="1" applyBorder="1" applyAlignment="1">
      <alignment horizontal="center" vertical="center"/>
    </xf>
    <xf numFmtId="0" fontId="25" fillId="0" borderId="3" xfId="3" applyFont="1" applyBorder="1" applyAlignment="1">
      <alignment horizontal="center" vertical="center"/>
    </xf>
    <xf numFmtId="0" fontId="25" fillId="0" borderId="4" xfId="3" applyFont="1" applyBorder="1" applyAlignment="1">
      <alignment horizontal="right" vertical="center"/>
    </xf>
    <xf numFmtId="0" fontId="25" fillId="0" borderId="5" xfId="3" applyFont="1" applyBorder="1">
      <alignment vertical="center"/>
    </xf>
    <xf numFmtId="0" fontId="25" fillId="0" borderId="6" xfId="3" applyFont="1" applyBorder="1" applyAlignment="1">
      <alignment horizontal="center" vertical="center"/>
    </xf>
    <xf numFmtId="181" fontId="25" fillId="0" borderId="0" xfId="2" applyNumberFormat="1" applyFont="1" applyBorder="1" applyAlignment="1">
      <alignment vertical="center"/>
    </xf>
    <xf numFmtId="38" fontId="25" fillId="0" borderId="0" xfId="2" applyFont="1" applyBorder="1" applyAlignment="1">
      <alignment horizontal="center" vertical="center"/>
    </xf>
    <xf numFmtId="0" fontId="28" fillId="0" borderId="0" xfId="3" applyFont="1">
      <alignment vertical="center"/>
    </xf>
    <xf numFmtId="181" fontId="28" fillId="0" borderId="0" xfId="2" applyNumberFormat="1" applyFont="1" applyBorder="1" applyAlignment="1">
      <alignment vertical="center"/>
    </xf>
    <xf numFmtId="38" fontId="28" fillId="0" borderId="0" xfId="2" applyFont="1" applyBorder="1" applyAlignment="1">
      <alignment horizontal="center" vertical="center"/>
    </xf>
    <xf numFmtId="0" fontId="5" fillId="0" borderId="0" xfId="3" applyFont="1">
      <alignment vertical="center"/>
    </xf>
    <xf numFmtId="0" fontId="3" fillId="0" borderId="0" xfId="3" applyFont="1">
      <alignment vertical="center"/>
    </xf>
    <xf numFmtId="181" fontId="28" fillId="0" borderId="0" xfId="2" applyNumberFormat="1" applyFont="1" applyAlignment="1">
      <alignment vertical="center"/>
    </xf>
    <xf numFmtId="0" fontId="19" fillId="0" borderId="12" xfId="0" applyFont="1" applyBorder="1" applyAlignment="1">
      <alignment horizontal="left" vertical="center"/>
    </xf>
    <xf numFmtId="0" fontId="19" fillId="0" borderId="1" xfId="0" applyFont="1" applyBorder="1" applyAlignment="1">
      <alignment vertical="center" wrapText="1"/>
    </xf>
    <xf numFmtId="0" fontId="25" fillId="8" borderId="0" xfId="3" applyFont="1" applyFill="1">
      <alignment vertical="center"/>
    </xf>
    <xf numFmtId="0" fontId="28" fillId="8" borderId="0" xfId="0" applyFont="1" applyFill="1">
      <alignment vertical="center"/>
    </xf>
    <xf numFmtId="0" fontId="25" fillId="8" borderId="0" xfId="0" applyFont="1" applyFill="1">
      <alignment vertical="center"/>
    </xf>
    <xf numFmtId="0" fontId="25" fillId="8" borderId="8" xfId="0" applyFont="1" applyFill="1" applyBorder="1" applyAlignment="1">
      <alignment horizontal="left" vertical="center"/>
    </xf>
    <xf numFmtId="0" fontId="25" fillId="8" borderId="8" xfId="0" applyFont="1" applyFill="1" applyBorder="1">
      <alignment vertical="center"/>
    </xf>
    <xf numFmtId="0" fontId="28" fillId="8" borderId="8" xfId="0" applyFont="1" applyFill="1" applyBorder="1">
      <alignment vertical="center"/>
    </xf>
    <xf numFmtId="0" fontId="25" fillId="8" borderId="11" xfId="0" applyFont="1" applyFill="1" applyBorder="1">
      <alignment vertical="center"/>
    </xf>
    <xf numFmtId="0" fontId="28" fillId="8" borderId="11" xfId="0" applyFont="1" applyFill="1" applyBorder="1">
      <alignment vertical="center"/>
    </xf>
    <xf numFmtId="0" fontId="25" fillId="8" borderId="0" xfId="0" applyFont="1" applyFill="1" applyAlignment="1">
      <alignment vertical="top"/>
    </xf>
    <xf numFmtId="0" fontId="25" fillId="0" borderId="0" xfId="0" applyFont="1">
      <alignment vertical="center"/>
    </xf>
    <xf numFmtId="0" fontId="35" fillId="5" borderId="1" xfId="0" applyFont="1" applyFill="1" applyBorder="1" applyAlignment="1">
      <alignment horizontal="center" vertical="center"/>
    </xf>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7" fillId="0" borderId="0" xfId="0" applyFont="1">
      <alignment vertical="center"/>
    </xf>
    <xf numFmtId="0" fontId="1" fillId="0" borderId="49" xfId="0" applyFont="1" applyBorder="1">
      <alignment vertical="center"/>
    </xf>
    <xf numFmtId="0" fontId="1" fillId="0" borderId="50" xfId="0" applyFont="1" applyBorder="1">
      <alignment vertical="center"/>
    </xf>
    <xf numFmtId="0" fontId="0" fillId="0" borderId="50" xfId="0" applyBorder="1">
      <alignment vertical="center"/>
    </xf>
    <xf numFmtId="0" fontId="1" fillId="0" borderId="51" xfId="0" applyFont="1" applyBorder="1">
      <alignment vertical="center"/>
    </xf>
    <xf numFmtId="176" fontId="0" fillId="0" borderId="0" xfId="0" applyNumberFormat="1">
      <alignment vertical="center"/>
    </xf>
    <xf numFmtId="0" fontId="1" fillId="2" borderId="1" xfId="0" applyFont="1" applyFill="1" applyBorder="1">
      <alignment vertical="center"/>
    </xf>
    <xf numFmtId="0" fontId="25" fillId="0" borderId="4" xfId="3"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5" fillId="4" borderId="0" xfId="3" applyFont="1" applyFill="1" applyProtection="1">
      <alignment vertical="center"/>
      <protection locked="0"/>
    </xf>
    <xf numFmtId="0" fontId="25" fillId="0" borderId="0" xfId="3" applyFont="1" applyProtection="1">
      <alignment vertical="center"/>
      <protection locked="0"/>
    </xf>
    <xf numFmtId="0" fontId="25" fillId="0" borderId="0" xfId="3" applyFont="1" applyAlignment="1">
      <alignment horizontal="right" vertical="center"/>
    </xf>
    <xf numFmtId="0" fontId="25" fillId="9" borderId="0" xfId="3" applyFont="1" applyFill="1" applyAlignment="1" applyProtection="1">
      <alignment horizontal="center" vertical="center"/>
      <protection locked="0"/>
    </xf>
    <xf numFmtId="0" fontId="25" fillId="4" borderId="0" xfId="3" applyFont="1" applyFill="1" applyAlignment="1" applyProtection="1">
      <alignment horizontal="center" vertical="center"/>
      <protection locked="0"/>
    </xf>
    <xf numFmtId="3" fontId="25" fillId="4" borderId="0" xfId="3" applyNumberFormat="1" applyFont="1" applyFill="1" applyAlignment="1" applyProtection="1">
      <alignment horizontal="right" vertical="center" indent="1"/>
      <protection locked="0"/>
    </xf>
    <xf numFmtId="0" fontId="1" fillId="0" borderId="12" xfId="0" applyFont="1" applyBorder="1" applyAlignment="1">
      <alignment horizontal="center" vertical="center"/>
    </xf>
    <xf numFmtId="3" fontId="1" fillId="2" borderId="10" xfId="0" applyNumberFormat="1" applyFont="1" applyFill="1" applyBorder="1">
      <alignment vertical="center"/>
    </xf>
    <xf numFmtId="3" fontId="1" fillId="2" borderId="11" xfId="0" applyNumberFormat="1" applyFont="1" applyFill="1" applyBorder="1">
      <alignment vertical="center"/>
    </xf>
    <xf numFmtId="3" fontId="1" fillId="2" borderId="12" xfId="0" applyNumberFormat="1" applyFont="1" applyFill="1" applyBorder="1">
      <alignment vertical="center"/>
    </xf>
    <xf numFmtId="3" fontId="25" fillId="2" borderId="10" xfId="3" applyNumberFormat="1" applyFont="1" applyFill="1" applyBorder="1">
      <alignment vertical="center"/>
    </xf>
    <xf numFmtId="181" fontId="25" fillId="0" borderId="0" xfId="4" applyNumberFormat="1" applyFont="1" applyAlignment="1" applyProtection="1">
      <alignment vertical="center"/>
    </xf>
    <xf numFmtId="0" fontId="46" fillId="0" borderId="0" xfId="3" applyFont="1">
      <alignment vertical="center"/>
    </xf>
    <xf numFmtId="181" fontId="46" fillId="0" borderId="0" xfId="4" applyNumberFormat="1" applyFont="1">
      <alignment vertical="center"/>
    </xf>
    <xf numFmtId="181" fontId="25" fillId="0" borderId="0" xfId="4" applyNumberFormat="1" applyFont="1">
      <alignment vertical="center"/>
    </xf>
    <xf numFmtId="0" fontId="25" fillId="0" borderId="73" xfId="3" applyFont="1" applyBorder="1">
      <alignment vertical="center"/>
    </xf>
    <xf numFmtId="0" fontId="25" fillId="0" borderId="75" xfId="3" applyFont="1" applyBorder="1">
      <alignment vertical="center"/>
    </xf>
    <xf numFmtId="0" fontId="25" fillId="0" borderId="66" xfId="3" applyFont="1" applyBorder="1">
      <alignment vertical="center"/>
    </xf>
    <xf numFmtId="0" fontId="25" fillId="0" borderId="6" xfId="3" applyFont="1" applyBorder="1">
      <alignment vertical="center"/>
    </xf>
    <xf numFmtId="0" fontId="25" fillId="0" borderId="0" xfId="3" applyFont="1" applyAlignment="1">
      <alignment horizontal="left" vertical="center"/>
    </xf>
    <xf numFmtId="0" fontId="25" fillId="0" borderId="78" xfId="3" applyFont="1" applyBorder="1">
      <alignment vertical="center"/>
    </xf>
    <xf numFmtId="0" fontId="25" fillId="0" borderId="9" xfId="3" applyFont="1" applyBorder="1">
      <alignment vertical="center"/>
    </xf>
    <xf numFmtId="0" fontId="25" fillId="0" borderId="80" xfId="3" applyFont="1" applyBorder="1">
      <alignment vertical="center"/>
    </xf>
    <xf numFmtId="0" fontId="25" fillId="0" borderId="4" xfId="3" applyFont="1" applyBorder="1">
      <alignment vertical="center"/>
    </xf>
    <xf numFmtId="0" fontId="25" fillId="0" borderId="68" xfId="3" applyFont="1" applyBorder="1">
      <alignment vertical="center"/>
    </xf>
    <xf numFmtId="0" fontId="25" fillId="0" borderId="71" xfId="3" applyFont="1" applyBorder="1">
      <alignment vertical="center"/>
    </xf>
    <xf numFmtId="0" fontId="25" fillId="0" borderId="0" xfId="3" applyFont="1" applyAlignment="1">
      <alignment horizontal="left"/>
    </xf>
    <xf numFmtId="0" fontId="25" fillId="0" borderId="0" xfId="3" applyFont="1" applyAlignment="1" applyProtection="1">
      <alignment wrapText="1"/>
      <protection locked="0"/>
    </xf>
    <xf numFmtId="0" fontId="25" fillId="0" borderId="0" xfId="3" applyFont="1" applyAlignment="1"/>
    <xf numFmtId="0" fontId="25" fillId="0" borderId="0" xfId="3" applyFont="1" applyAlignment="1" applyProtection="1">
      <alignment horizontal="left" wrapText="1"/>
      <protection locked="0"/>
    </xf>
    <xf numFmtId="0" fontId="25" fillId="0" borderId="0" xfId="3" applyFont="1" applyAlignment="1" applyProtection="1">
      <alignment shrinkToFit="1"/>
      <protection locked="0"/>
    </xf>
    <xf numFmtId="0" fontId="25" fillId="0" borderId="0" xfId="3" applyFont="1" applyAlignment="1" applyProtection="1">
      <alignment horizontal="left" shrinkToFit="1"/>
      <protection locked="0"/>
    </xf>
    <xf numFmtId="0" fontId="25" fillId="0" borderId="0" xfId="3" applyFont="1" applyAlignment="1">
      <alignment horizontal="justify" vertical="center" wrapText="1"/>
    </xf>
    <xf numFmtId="0" fontId="25" fillId="0" borderId="0" xfId="3" applyFont="1" applyAlignment="1">
      <alignment horizontal="center"/>
    </xf>
    <xf numFmtId="0" fontId="25" fillId="0" borderId="66" xfId="3" applyFont="1" applyBorder="1" applyAlignment="1">
      <alignment horizontal="center" vertical="center"/>
    </xf>
    <xf numFmtId="0" fontId="25" fillId="0" borderId="78" xfId="3" applyFont="1" applyBorder="1" applyAlignment="1">
      <alignment horizontal="center" vertical="center"/>
    </xf>
    <xf numFmtId="0" fontId="25" fillId="0" borderId="9" xfId="3" applyFont="1" applyBorder="1" applyAlignment="1">
      <alignment horizontal="center" vertical="center"/>
    </xf>
    <xf numFmtId="0" fontId="0" fillId="0" borderId="66" xfId="0" applyBorder="1">
      <alignment vertical="center"/>
    </xf>
    <xf numFmtId="0" fontId="19" fillId="0" borderId="12" xfId="0" applyFont="1" applyBorder="1" applyAlignment="1">
      <alignment horizontal="left" vertical="center" wrapText="1"/>
    </xf>
    <xf numFmtId="0" fontId="49" fillId="0" borderId="0" xfId="0" applyFont="1">
      <alignment vertical="center"/>
    </xf>
    <xf numFmtId="0" fontId="0" fillId="0" borderId="0" xfId="0" applyAlignment="1">
      <alignment horizontal="center" vertical="center" wrapText="1"/>
    </xf>
    <xf numFmtId="0" fontId="19" fillId="0" borderId="14" xfId="0" applyFont="1" applyBorder="1" applyAlignment="1">
      <alignment horizontal="center" vertical="center"/>
    </xf>
    <xf numFmtId="0" fontId="0" fillId="0" borderId="74" xfId="0" applyBorder="1">
      <alignment vertical="center"/>
    </xf>
    <xf numFmtId="0" fontId="0" fillId="0" borderId="77" xfId="0" applyBorder="1">
      <alignment vertical="center"/>
    </xf>
    <xf numFmtId="0" fontId="0" fillId="0" borderId="67" xfId="0" applyBorder="1">
      <alignment vertical="center"/>
    </xf>
    <xf numFmtId="0" fontId="0" fillId="0" borderId="79" xfId="0" applyBorder="1">
      <alignment vertical="center"/>
    </xf>
    <xf numFmtId="0" fontId="51" fillId="0" borderId="1" xfId="0" applyFont="1" applyBorder="1" applyAlignment="1">
      <alignment horizontal="center" vertical="center" wrapText="1"/>
    </xf>
    <xf numFmtId="0" fontId="19" fillId="0" borderId="0" xfId="0" applyFont="1" applyAlignment="1">
      <alignment vertical="center" wrapText="1"/>
    </xf>
    <xf numFmtId="0" fontId="51" fillId="0" borderId="12" xfId="0" applyFont="1" applyBorder="1" applyAlignment="1">
      <alignment vertical="center" wrapText="1"/>
    </xf>
    <xf numFmtId="0" fontId="19" fillId="0" borderId="1" xfId="0" applyFont="1" applyBorder="1" applyAlignment="1">
      <alignment horizontal="center" vertical="center"/>
    </xf>
    <xf numFmtId="0" fontId="0" fillId="0" borderId="0" xfId="0" applyAlignment="1">
      <alignment horizontal="center" vertical="center" textRotation="255"/>
    </xf>
    <xf numFmtId="0" fontId="1" fillId="0" borderId="74" xfId="0" applyFont="1" applyBorder="1">
      <alignment vertical="center"/>
    </xf>
    <xf numFmtId="0" fontId="1" fillId="0" borderId="69" xfId="0" applyFont="1" applyBorder="1">
      <alignment vertical="center"/>
    </xf>
    <xf numFmtId="0" fontId="0" fillId="0" borderId="69" xfId="0" applyBorder="1">
      <alignment vertical="center"/>
    </xf>
    <xf numFmtId="0" fontId="0" fillId="0" borderId="72" xfId="0" applyBorder="1">
      <alignment vertical="center"/>
    </xf>
    <xf numFmtId="0" fontId="0" fillId="0" borderId="89" xfId="0" applyBorder="1">
      <alignment vertical="center"/>
    </xf>
    <xf numFmtId="0" fontId="1" fillId="0" borderId="67" xfId="0" applyFont="1" applyBorder="1">
      <alignment vertical="center"/>
    </xf>
    <xf numFmtId="0" fontId="1" fillId="0" borderId="79" xfId="0" applyFont="1" applyBorder="1">
      <alignment vertical="center"/>
    </xf>
    <xf numFmtId="0" fontId="1" fillId="0" borderId="76" xfId="0" applyFont="1" applyBorder="1">
      <alignment vertical="center"/>
    </xf>
    <xf numFmtId="0" fontId="1" fillId="0" borderId="75" xfId="0" applyFont="1" applyBorder="1">
      <alignment vertical="center"/>
    </xf>
    <xf numFmtId="0" fontId="44" fillId="0" borderId="0" xfId="0" applyFont="1">
      <alignment vertical="center"/>
    </xf>
    <xf numFmtId="0" fontId="12" fillId="0" borderId="0" xfId="0" applyFont="1">
      <alignment vertical="center"/>
    </xf>
    <xf numFmtId="0" fontId="17" fillId="0" borderId="0" xfId="0" applyFont="1" applyAlignment="1">
      <alignment horizontal="center" vertical="center" wrapText="1"/>
    </xf>
    <xf numFmtId="0" fontId="37" fillId="0" borderId="0" xfId="0" applyFont="1" applyAlignment="1">
      <alignment horizontal="right" vertical="center"/>
    </xf>
    <xf numFmtId="0" fontId="56" fillId="0" borderId="0" xfId="0" applyFont="1">
      <alignment vertical="center"/>
    </xf>
    <xf numFmtId="0" fontId="11" fillId="0" borderId="0" xfId="0" applyFont="1">
      <alignment vertical="center"/>
    </xf>
    <xf numFmtId="0" fontId="27" fillId="0" borderId="0" xfId="0" applyFont="1">
      <alignment vertical="center"/>
    </xf>
    <xf numFmtId="0" fontId="58" fillId="8" borderId="0" xfId="0" applyFont="1" applyFill="1">
      <alignment vertical="center"/>
    </xf>
    <xf numFmtId="0" fontId="59" fillId="0" borderId="0" xfId="0" applyFont="1">
      <alignment vertical="center"/>
    </xf>
    <xf numFmtId="0" fontId="1" fillId="0" borderId="8" xfId="0" applyFont="1" applyBorder="1" applyAlignment="1">
      <alignment horizontal="center" vertical="center"/>
    </xf>
    <xf numFmtId="0" fontId="8" fillId="0" borderId="8" xfId="0" applyFont="1" applyBorder="1">
      <alignment vertical="center"/>
    </xf>
    <xf numFmtId="178" fontId="1" fillId="0" borderId="0" xfId="0" applyNumberFormat="1" applyFont="1" applyAlignment="1">
      <alignment horizontal="center" vertical="center"/>
    </xf>
    <xf numFmtId="177" fontId="1" fillId="0" borderId="0" xfId="0" applyNumberFormat="1" applyFont="1" applyAlignment="1">
      <alignment horizontal="center" vertical="center"/>
    </xf>
    <xf numFmtId="177" fontId="0" fillId="0" borderId="0" xfId="0" applyNumberFormat="1" applyAlignment="1">
      <alignment horizontal="center" vertical="center"/>
    </xf>
    <xf numFmtId="58" fontId="37" fillId="0" borderId="0" xfId="0" applyNumberFormat="1" applyFont="1" applyAlignment="1">
      <alignment horizontal="right" vertical="center"/>
    </xf>
    <xf numFmtId="0" fontId="22" fillId="0" borderId="0" xfId="0" applyFont="1" applyAlignment="1">
      <alignment horizontal="right" vertical="center"/>
    </xf>
    <xf numFmtId="0" fontId="6" fillId="0" borderId="0" xfId="0" applyFont="1">
      <alignment vertical="center"/>
    </xf>
    <xf numFmtId="0" fontId="6" fillId="0" borderId="0" xfId="0" applyFont="1" applyAlignment="1">
      <alignment horizontal="center" vertical="center"/>
    </xf>
    <xf numFmtId="0" fontId="1" fillId="2" borderId="10" xfId="0" applyFont="1" applyFill="1" applyBorder="1">
      <alignment vertical="center"/>
    </xf>
    <xf numFmtId="0" fontId="25" fillId="0" borderId="0" xfId="3" applyFont="1" applyAlignment="1">
      <alignment horizontal="center" vertical="center" wrapText="1"/>
    </xf>
    <xf numFmtId="0" fontId="25" fillId="0" borderId="98" xfId="3" applyFont="1" applyBorder="1" applyAlignment="1">
      <alignment horizontal="center" vertical="center"/>
    </xf>
    <xf numFmtId="0" fontId="25" fillId="0" borderId="98" xfId="3" applyFont="1" applyBorder="1">
      <alignment vertical="center"/>
    </xf>
    <xf numFmtId="0" fontId="25" fillId="0" borderId="98" xfId="3" applyFont="1" applyBorder="1" applyAlignment="1">
      <alignment vertical="top"/>
    </xf>
    <xf numFmtId="0" fontId="25" fillId="0" borderId="98" xfId="3" applyFont="1" applyBorder="1" applyAlignment="1"/>
    <xf numFmtId="0" fontId="25" fillId="0" borderId="99" xfId="3" applyFont="1" applyBorder="1" applyAlignment="1"/>
    <xf numFmtId="0" fontId="25" fillId="0" borderId="8" xfId="3" applyFont="1" applyBorder="1" applyAlignment="1">
      <alignment horizontal="center" vertical="center"/>
    </xf>
    <xf numFmtId="0" fontId="25" fillId="0" borderId="8" xfId="3" applyFont="1" applyBorder="1">
      <alignment vertical="center"/>
    </xf>
    <xf numFmtId="0" fontId="25" fillId="0" borderId="8" xfId="3" applyFont="1" applyBorder="1" applyAlignment="1">
      <alignment vertical="top"/>
    </xf>
    <xf numFmtId="0" fontId="25" fillId="0" borderId="8" xfId="3" applyFont="1" applyBorder="1" applyAlignment="1"/>
    <xf numFmtId="0" fontId="25" fillId="0" borderId="79" xfId="3" applyFont="1" applyBorder="1" applyAlignment="1"/>
    <xf numFmtId="0" fontId="25" fillId="0" borderId="0" xfId="3" applyFont="1" applyAlignment="1">
      <alignment vertical="top"/>
    </xf>
    <xf numFmtId="177" fontId="25" fillId="0" borderId="11" xfId="4" applyNumberFormat="1" applyFont="1" applyFill="1" applyBorder="1" applyAlignment="1" applyProtection="1">
      <alignment horizontal="center" vertical="center"/>
    </xf>
    <xf numFmtId="177" fontId="25" fillId="0" borderId="0" xfId="4" applyNumberFormat="1" applyFont="1" applyFill="1" applyBorder="1" applyAlignment="1" applyProtection="1">
      <alignment horizontal="center" vertical="center"/>
    </xf>
    <xf numFmtId="0" fontId="25" fillId="0" borderId="69" xfId="3" applyFont="1" applyBorder="1" applyAlignment="1">
      <alignment horizontal="center" vertical="center"/>
    </xf>
    <xf numFmtId="0" fontId="25" fillId="0" borderId="69" xfId="3" quotePrefix="1" applyFont="1" applyBorder="1">
      <alignment vertical="center"/>
    </xf>
    <xf numFmtId="0" fontId="25" fillId="0" borderId="69" xfId="3" applyFont="1" applyBorder="1">
      <alignment vertical="center"/>
    </xf>
    <xf numFmtId="0" fontId="25" fillId="0" borderId="69" xfId="3" quotePrefix="1" applyFont="1" applyBorder="1" applyAlignment="1">
      <alignment horizontal="center" vertical="center"/>
    </xf>
    <xf numFmtId="0" fontId="25" fillId="0" borderId="69" xfId="3" applyFont="1" applyBorder="1" applyAlignment="1">
      <alignment vertical="top"/>
    </xf>
    <xf numFmtId="0" fontId="25" fillId="0" borderId="69" xfId="3" applyFont="1" applyBorder="1" applyAlignment="1"/>
    <xf numFmtId="0" fontId="25" fillId="0" borderId="72" xfId="3" applyFont="1" applyBorder="1" applyAlignment="1"/>
    <xf numFmtId="0" fontId="25" fillId="0" borderId="0" xfId="3" quotePrefix="1" applyFont="1" applyAlignment="1">
      <alignment horizontal="center" vertical="center" wrapText="1"/>
    </xf>
    <xf numFmtId="184" fontId="25" fillId="0" borderId="0" xfId="4" applyNumberFormat="1" applyFont="1" applyFill="1" applyBorder="1" applyAlignment="1" applyProtection="1">
      <alignment horizontal="center" vertical="center"/>
    </xf>
    <xf numFmtId="0" fontId="25" fillId="0" borderId="98" xfId="3" quotePrefix="1" applyFont="1" applyBorder="1" applyAlignment="1">
      <alignment horizontal="center" vertical="center"/>
    </xf>
    <xf numFmtId="0" fontId="25" fillId="0" borderId="31" xfId="3" applyFont="1" applyBorder="1" applyAlignment="1">
      <alignment vertical="top"/>
    </xf>
    <xf numFmtId="0" fontId="25" fillId="0" borderId="31" xfId="3" applyFont="1" applyBorder="1">
      <alignment vertical="center"/>
    </xf>
    <xf numFmtId="0" fontId="25" fillId="0" borderId="31" xfId="3" applyFont="1" applyBorder="1" applyAlignment="1"/>
    <xf numFmtId="0" fontId="25" fillId="0" borderId="33" xfId="3" applyFont="1" applyBorder="1" applyAlignment="1"/>
    <xf numFmtId="177" fontId="25" fillId="0" borderId="98" xfId="4" applyNumberFormat="1" applyFont="1" applyFill="1" applyBorder="1" applyAlignment="1" applyProtection="1">
      <alignment horizontal="center" vertical="center"/>
    </xf>
    <xf numFmtId="177" fontId="25" fillId="0" borderId="69" xfId="4" applyNumberFormat="1" applyFont="1" applyFill="1" applyBorder="1" applyAlignment="1" applyProtection="1">
      <alignment horizontal="center" vertical="center"/>
    </xf>
    <xf numFmtId="0" fontId="25" fillId="0" borderId="0" xfId="3" quotePrefix="1" applyFont="1">
      <alignment vertical="center"/>
    </xf>
    <xf numFmtId="0" fontId="25" fillId="0" borderId="0" xfId="3" quotePrefix="1" applyFont="1" applyAlignment="1">
      <alignment horizontal="center" vertical="center"/>
    </xf>
    <xf numFmtId="176" fontId="25" fillId="0" borderId="0" xfId="3" applyNumberFormat="1" applyFont="1" applyAlignment="1">
      <alignment horizontal="right" vertical="center"/>
    </xf>
    <xf numFmtId="0" fontId="1" fillId="2" borderId="12" xfId="0" applyFont="1" applyFill="1" applyBorder="1">
      <alignment vertical="center"/>
    </xf>
    <xf numFmtId="0" fontId="20" fillId="14" borderId="8" xfId="0" applyFont="1" applyFill="1" applyBorder="1" applyAlignment="1" applyProtection="1">
      <alignment horizontal="right" vertical="center"/>
      <protection locked="0"/>
    </xf>
    <xf numFmtId="0" fontId="48" fillId="0" borderId="0" xfId="0" applyFont="1">
      <alignment vertical="center"/>
    </xf>
    <xf numFmtId="0" fontId="60" fillId="0" borderId="0" xfId="0" applyFont="1">
      <alignment vertical="center"/>
    </xf>
    <xf numFmtId="0" fontId="52" fillId="0" borderId="1" xfId="0" applyFont="1" applyBorder="1" applyAlignment="1">
      <alignment horizontal="center" vertical="center" wrapText="1"/>
    </xf>
    <xf numFmtId="0" fontId="0" fillId="0" borderId="10" xfId="0" applyBorder="1" applyAlignment="1">
      <alignment horizontal="center" vertical="center" wrapText="1"/>
    </xf>
    <xf numFmtId="0" fontId="50" fillId="0" borderId="11" xfId="0" applyFont="1" applyBorder="1" applyAlignment="1">
      <alignment horizontal="center" vertical="top"/>
    </xf>
    <xf numFmtId="0" fontId="19" fillId="0" borderId="11" xfId="0" applyFont="1" applyBorder="1" applyAlignment="1">
      <alignment horizontal="center" vertical="top"/>
    </xf>
    <xf numFmtId="0" fontId="21" fillId="0" borderId="12" xfId="0" applyFont="1" applyBorder="1" applyAlignment="1">
      <alignment vertical="center" wrapText="1"/>
    </xf>
    <xf numFmtId="0" fontId="37" fillId="3" borderId="0" xfId="0" applyFont="1" applyFill="1" applyAlignment="1">
      <alignment horizontal="left" vertical="center"/>
    </xf>
    <xf numFmtId="3" fontId="1" fillId="2" borderId="2" xfId="0" applyNumberFormat="1" applyFont="1" applyFill="1" applyBorder="1">
      <alignment vertical="center"/>
    </xf>
    <xf numFmtId="3" fontId="1" fillId="2" borderId="3" xfId="0" applyNumberFormat="1" applyFont="1" applyFill="1" applyBorder="1">
      <alignment vertical="center"/>
    </xf>
    <xf numFmtId="3" fontId="1" fillId="2" borderId="4" xfId="0" applyNumberFormat="1" applyFont="1" applyFill="1" applyBorder="1">
      <alignment vertical="center"/>
    </xf>
    <xf numFmtId="0" fontId="35" fillId="0" borderId="44" xfId="0" applyFont="1" applyBorder="1" applyAlignment="1">
      <alignment horizontal="center" vertical="center" wrapText="1"/>
    </xf>
    <xf numFmtId="0" fontId="19" fillId="0" borderId="12" xfId="0" applyFont="1" applyBorder="1" applyAlignment="1" applyProtection="1">
      <alignment vertical="center" wrapText="1"/>
      <protection locked="0"/>
    </xf>
    <xf numFmtId="0" fontId="19" fillId="0" borderId="1" xfId="0" applyFont="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2" borderId="13" xfId="0" applyFont="1" applyFill="1" applyBorder="1" applyAlignment="1">
      <alignment horizontal="center" vertical="center"/>
    </xf>
    <xf numFmtId="0" fontId="1" fillId="0" borderId="13" xfId="0" applyFont="1" applyBorder="1" applyAlignment="1">
      <alignment horizontal="center" vertical="center"/>
    </xf>
    <xf numFmtId="0" fontId="1" fillId="0" borderId="23" xfId="0" applyFont="1" applyBorder="1" applyAlignment="1">
      <alignment horizontal="center" vertical="center"/>
    </xf>
    <xf numFmtId="0" fontId="1" fillId="2" borderId="10" xfId="0" applyFont="1" applyFill="1" applyBorder="1" applyAlignment="1">
      <alignment horizontal="center" vertical="center"/>
    </xf>
    <xf numFmtId="0" fontId="0" fillId="2" borderId="104" xfId="0"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58" fontId="1" fillId="2" borderId="0" xfId="0" applyNumberFormat="1" applyFont="1" applyFill="1" applyAlignment="1">
      <alignment horizontal="left" vertical="center"/>
    </xf>
    <xf numFmtId="0" fontId="0" fillId="0" borderId="0" xfId="0" applyAlignment="1">
      <alignment horizontal="left" vertical="center"/>
    </xf>
    <xf numFmtId="3" fontId="1" fillId="2" borderId="10" xfId="0" applyNumberFormat="1" applyFont="1" applyFill="1" applyBorder="1">
      <alignment vertical="center"/>
    </xf>
    <xf numFmtId="3" fontId="1" fillId="2" borderId="11" xfId="0" applyNumberFormat="1" applyFont="1" applyFill="1" applyBorder="1">
      <alignment vertical="center"/>
    </xf>
    <xf numFmtId="3" fontId="1" fillId="2" borderId="12" xfId="0" applyNumberFormat="1" applyFont="1" applyFill="1" applyBorder="1">
      <alignment vertical="center"/>
    </xf>
    <xf numFmtId="3" fontId="25" fillId="2" borderId="10" xfId="3" applyNumberFormat="1" applyFont="1" applyFill="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89" xfId="0" applyFont="1" applyBorder="1" applyAlignment="1">
      <alignment horizontal="center" vertical="center"/>
    </xf>
    <xf numFmtId="0" fontId="1" fillId="0" borderId="60" xfId="0" applyFont="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91" xfId="0" applyFont="1" applyBorder="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vertical="center" shrinkToFit="1"/>
    </xf>
    <xf numFmtId="0" fontId="1" fillId="0" borderId="0" xfId="0" applyFont="1">
      <alignment vertical="center"/>
    </xf>
    <xf numFmtId="0" fontId="0" fillId="0" borderId="0" xfId="0">
      <alignment vertical="center"/>
    </xf>
    <xf numFmtId="0" fontId="0" fillId="0" borderId="67" xfId="0" applyBorder="1">
      <alignment vertical="center"/>
    </xf>
    <xf numFmtId="0" fontId="25" fillId="0" borderId="0" xfId="0" applyFont="1">
      <alignment vertical="center"/>
    </xf>
    <xf numFmtId="0" fontId="36" fillId="0" borderId="0" xfId="0" applyFont="1">
      <alignment vertical="center"/>
    </xf>
    <xf numFmtId="0" fontId="36" fillId="0" borderId="67" xfId="0" applyFont="1" applyBorder="1">
      <alignment vertical="center"/>
    </xf>
    <xf numFmtId="0" fontId="1" fillId="2" borderId="0" xfId="0" applyFont="1" applyFill="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1" fillId="0" borderId="70" xfId="0" applyFont="1" applyBorder="1" applyAlignment="1">
      <alignment horizontal="center" vertical="center"/>
    </xf>
    <xf numFmtId="0" fontId="1" fillId="0" borderId="69" xfId="0" applyFont="1" applyBorder="1" applyAlignment="1">
      <alignment horizontal="center" vertical="center"/>
    </xf>
    <xf numFmtId="0" fontId="0" fillId="0" borderId="71" xfId="0"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0" borderId="81" xfId="0" applyBorder="1" applyAlignment="1">
      <alignment horizontal="center" vertical="center"/>
    </xf>
    <xf numFmtId="0" fontId="0" fillId="0" borderId="69" xfId="0" applyBorder="1" applyAlignment="1">
      <alignment horizontal="center" vertical="center"/>
    </xf>
    <xf numFmtId="0" fontId="0" fillId="0" borderId="72" xfId="0" applyBorder="1" applyAlignment="1">
      <alignment horizontal="center" vertical="center"/>
    </xf>
    <xf numFmtId="0" fontId="1" fillId="0" borderId="97" xfId="0" applyFont="1" applyBorder="1" applyAlignment="1">
      <alignment horizontal="center" vertical="center"/>
    </xf>
    <xf numFmtId="0" fontId="1" fillId="0" borderId="98" xfId="0" applyFont="1" applyBorder="1" applyAlignment="1">
      <alignment horizontal="center" vertical="center"/>
    </xf>
    <xf numFmtId="0" fontId="0" fillId="0" borderId="100" xfId="0" applyBorder="1" applyAlignment="1">
      <alignment horizontal="center" vertical="center"/>
    </xf>
    <xf numFmtId="0" fontId="1" fillId="2" borderId="98" xfId="0" applyFont="1" applyFill="1" applyBorder="1">
      <alignment vertical="center"/>
    </xf>
    <xf numFmtId="0" fontId="1" fillId="0" borderId="98" xfId="0" applyFont="1" applyBorder="1">
      <alignment vertical="center"/>
    </xf>
    <xf numFmtId="0" fontId="1" fillId="0" borderId="99" xfId="0" applyFont="1" applyBorder="1">
      <alignment vertical="center"/>
    </xf>
    <xf numFmtId="3" fontId="1" fillId="3" borderId="70" xfId="0" applyNumberFormat="1" applyFont="1" applyFill="1" applyBorder="1">
      <alignment vertical="center"/>
    </xf>
    <xf numFmtId="3" fontId="1" fillId="3" borderId="69" xfId="0" applyNumberFormat="1" applyFont="1" applyFill="1" applyBorder="1">
      <alignment vertical="center"/>
    </xf>
    <xf numFmtId="3" fontId="1" fillId="3" borderId="71" xfId="0" applyNumberFormat="1" applyFont="1" applyFill="1" applyBorder="1">
      <alignment vertical="center"/>
    </xf>
    <xf numFmtId="0" fontId="1" fillId="0" borderId="92" xfId="0" applyFont="1" applyBorder="1" applyAlignment="1">
      <alignment horizontal="center" vertical="center"/>
    </xf>
    <xf numFmtId="0" fontId="1" fillId="0" borderId="93" xfId="0" applyFont="1" applyBorder="1" applyAlignment="1">
      <alignment horizontal="center" vertical="center"/>
    </xf>
    <xf numFmtId="0" fontId="1" fillId="0" borderId="94" xfId="0" applyFont="1" applyBorder="1" applyAlignment="1">
      <alignment horizontal="center" vertical="center"/>
    </xf>
    <xf numFmtId="0" fontId="1" fillId="0" borderId="7" xfId="0" applyFont="1" applyBorder="1">
      <alignment vertical="center"/>
    </xf>
    <xf numFmtId="0" fontId="1" fillId="0" borderId="8" xfId="0" applyFont="1" applyBorder="1">
      <alignment vertical="center"/>
    </xf>
    <xf numFmtId="0" fontId="1" fillId="0" borderId="12" xfId="0" applyFont="1" applyBorder="1" applyAlignment="1">
      <alignment horizontal="center" vertical="center"/>
    </xf>
    <xf numFmtId="0" fontId="1" fillId="0" borderId="5" xfId="0" applyFont="1" applyBorder="1">
      <alignment vertical="center"/>
    </xf>
    <xf numFmtId="0" fontId="1" fillId="0" borderId="6" xfId="0" applyFont="1" applyBorder="1">
      <alignment vertical="center"/>
    </xf>
    <xf numFmtId="0" fontId="1" fillId="2" borderId="8" xfId="0" applyFont="1" applyFill="1" applyBorder="1" applyAlignment="1">
      <alignment horizontal="left" vertical="center"/>
    </xf>
    <xf numFmtId="0" fontId="0" fillId="0" borderId="8" xfId="0" applyBorder="1" applyAlignment="1">
      <alignment horizontal="left" vertical="center"/>
    </xf>
    <xf numFmtId="0" fontId="0" fillId="0" borderId="79" xfId="0" applyBorder="1" applyAlignment="1">
      <alignment horizontal="left" vertical="center"/>
    </xf>
    <xf numFmtId="0" fontId="1" fillId="0" borderId="2" xfId="0" applyFont="1" applyBorder="1">
      <alignment vertical="center"/>
    </xf>
    <xf numFmtId="0" fontId="1" fillId="0" borderId="3" xfId="0" applyFont="1" applyBorder="1">
      <alignment vertical="center"/>
    </xf>
    <xf numFmtId="0" fontId="1" fillId="2" borderId="3" xfId="0" applyFont="1" applyFill="1" applyBorder="1">
      <alignment vertical="center"/>
    </xf>
    <xf numFmtId="0" fontId="0" fillId="0" borderId="3" xfId="0" applyBorder="1">
      <alignment vertical="center"/>
    </xf>
    <xf numFmtId="0" fontId="0" fillId="0" borderId="81" xfId="0" applyBorder="1">
      <alignment vertical="center"/>
    </xf>
    <xf numFmtId="0" fontId="1" fillId="0" borderId="76" xfId="0" applyFont="1" applyBorder="1">
      <alignment vertical="center"/>
    </xf>
    <xf numFmtId="0" fontId="0" fillId="0" borderId="74" xfId="0" applyBorder="1">
      <alignment vertical="center"/>
    </xf>
    <xf numFmtId="0" fontId="0" fillId="0" borderId="75" xfId="0" applyBorder="1">
      <alignment vertical="center"/>
    </xf>
    <xf numFmtId="0" fontId="0" fillId="0" borderId="6"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2" borderId="0" xfId="0" applyFill="1">
      <alignment vertical="center"/>
    </xf>
    <xf numFmtId="0" fontId="0" fillId="2" borderId="67" xfId="0" applyFill="1" applyBorder="1">
      <alignment vertical="center"/>
    </xf>
    <xf numFmtId="0" fontId="1" fillId="11" borderId="1" xfId="0" applyFont="1" applyFill="1" applyBorder="1" applyAlignment="1">
      <alignment horizontal="center" vertical="center"/>
    </xf>
    <xf numFmtId="0" fontId="25" fillId="0" borderId="0" xfId="3" applyFont="1" applyAlignment="1">
      <alignment horizontal="center" vertical="center"/>
    </xf>
    <xf numFmtId="3" fontId="25" fillId="7" borderId="0" xfId="3" applyNumberFormat="1" applyFont="1" applyFill="1" applyAlignment="1">
      <alignment horizontal="right" vertical="center" indent="1"/>
    </xf>
    <xf numFmtId="0" fontId="25" fillId="9" borderId="0" xfId="3" applyFont="1" applyFill="1" applyAlignment="1" applyProtection="1">
      <alignment horizontal="center" vertical="center"/>
      <protection locked="0"/>
    </xf>
    <xf numFmtId="0" fontId="25" fillId="4" borderId="0" xfId="3" applyFont="1" applyFill="1" applyAlignment="1" applyProtection="1">
      <alignment horizontal="center" vertical="center"/>
      <protection locked="0"/>
    </xf>
    <xf numFmtId="3" fontId="25" fillId="4" borderId="0" xfId="3" applyNumberFormat="1" applyFont="1" applyFill="1" applyAlignment="1" applyProtection="1">
      <alignment horizontal="right" vertical="center" indent="1"/>
      <protection locked="0"/>
    </xf>
    <xf numFmtId="0" fontId="25" fillId="4" borderId="0" xfId="3" applyFont="1" applyFill="1" applyProtection="1">
      <alignment vertical="center"/>
      <protection locked="0"/>
    </xf>
    <xf numFmtId="183" fontId="25" fillId="4" borderId="0" xfId="2" applyNumberFormat="1" applyFont="1" applyFill="1" applyBorder="1" applyAlignment="1" applyProtection="1">
      <alignment horizontal="right" vertical="center" indent="1"/>
      <protection locked="0"/>
    </xf>
    <xf numFmtId="183" fontId="25" fillId="7" borderId="0" xfId="2" applyNumberFormat="1" applyFont="1" applyFill="1" applyBorder="1" applyAlignment="1" applyProtection="1">
      <alignment horizontal="right" vertical="center" indent="1"/>
    </xf>
    <xf numFmtId="0" fontId="25" fillId="0" borderId="0" xfId="3" applyFont="1" applyProtection="1">
      <alignment vertical="center"/>
      <protection locked="0"/>
    </xf>
    <xf numFmtId="176" fontId="44" fillId="2" borderId="54" xfId="0" applyNumberFormat="1" applyFont="1" applyFill="1" applyBorder="1">
      <alignment vertical="center"/>
    </xf>
    <xf numFmtId="176" fontId="45" fillId="2" borderId="55" xfId="0" applyNumberFormat="1" applyFont="1" applyFill="1" applyBorder="1">
      <alignment vertical="center"/>
    </xf>
    <xf numFmtId="0" fontId="45" fillId="2" borderId="56" xfId="0" applyFont="1" applyFill="1" applyBorder="1">
      <alignment vertical="center"/>
    </xf>
    <xf numFmtId="176" fontId="1" fillId="3" borderId="8"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44"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176" fontId="1" fillId="3" borderId="11" xfId="0" applyNumberFormat="1" applyFont="1" applyFill="1" applyBorder="1">
      <alignment vertical="center"/>
    </xf>
    <xf numFmtId="176" fontId="1" fillId="3" borderId="8" xfId="0" applyNumberFormat="1" applyFont="1" applyFill="1" applyBorder="1">
      <alignment vertical="center"/>
    </xf>
    <xf numFmtId="178" fontId="1" fillId="2" borderId="11" xfId="0" applyNumberFormat="1" applyFont="1" applyFill="1" applyBorder="1">
      <alignment vertical="center"/>
    </xf>
    <xf numFmtId="178" fontId="1" fillId="0" borderId="11" xfId="0" applyNumberFormat="1" applyFont="1" applyBorder="1">
      <alignment vertical="center"/>
    </xf>
    <xf numFmtId="0" fontId="6" fillId="0" borderId="0" xfId="0" applyFont="1" applyAlignment="1">
      <alignment vertical="center" wrapText="1"/>
    </xf>
    <xf numFmtId="0" fontId="0" fillId="0" borderId="0" xfId="0" applyAlignment="1">
      <alignment vertical="center" wrapText="1"/>
    </xf>
    <xf numFmtId="0" fontId="0" fillId="0" borderId="67" xfId="0" applyBorder="1" applyAlignment="1">
      <alignment vertical="center" wrapText="1"/>
    </xf>
    <xf numFmtId="0" fontId="0" fillId="0" borderId="1" xfId="0" applyBorder="1" applyAlignment="1">
      <alignment horizontal="center" vertical="center"/>
    </xf>
    <xf numFmtId="0" fontId="0" fillId="0" borderId="79" xfId="0" applyBorder="1">
      <alignment vertical="center"/>
    </xf>
    <xf numFmtId="0" fontId="1" fillId="2" borderId="11" xfId="0" applyFont="1" applyFill="1" applyBorder="1">
      <alignment vertical="center"/>
    </xf>
    <xf numFmtId="0" fontId="0" fillId="0" borderId="11" xfId="0" applyBorder="1">
      <alignment vertical="center"/>
    </xf>
    <xf numFmtId="0" fontId="0" fillId="0" borderId="89" xfId="0" applyBorder="1">
      <alignment vertical="center"/>
    </xf>
    <xf numFmtId="0" fontId="1" fillId="2" borderId="10" xfId="0" applyFont="1" applyFill="1" applyBorder="1">
      <alignment vertical="center"/>
    </xf>
    <xf numFmtId="0" fontId="0" fillId="0" borderId="12" xfId="0" applyBorder="1">
      <alignment vertical="center"/>
    </xf>
    <xf numFmtId="0" fontId="1" fillId="2" borderId="30" xfId="0" applyFont="1" applyFill="1" applyBorder="1">
      <alignment vertical="center"/>
    </xf>
    <xf numFmtId="0" fontId="0" fillId="0" borderId="31" xfId="0" applyBorder="1">
      <alignment vertical="center"/>
    </xf>
    <xf numFmtId="0" fontId="0" fillId="0" borderId="32" xfId="0" applyBorder="1">
      <alignment vertical="center"/>
    </xf>
    <xf numFmtId="0" fontId="1" fillId="0" borderId="80" xfId="0" applyFont="1" applyBorder="1" applyAlignment="1">
      <alignment vertical="center" wrapText="1"/>
    </xf>
    <xf numFmtId="0" fontId="1" fillId="0" borderId="4" xfId="0" applyFont="1" applyBorder="1">
      <alignment vertical="center"/>
    </xf>
    <xf numFmtId="0" fontId="1" fillId="0" borderId="66" xfId="0" applyFont="1" applyBorder="1">
      <alignment vertical="center"/>
    </xf>
    <xf numFmtId="0" fontId="1" fillId="0" borderId="68" xfId="0" applyFont="1" applyBorder="1">
      <alignment vertical="center"/>
    </xf>
    <xf numFmtId="0" fontId="1" fillId="0" borderId="69" xfId="0" applyFont="1" applyBorder="1">
      <alignment vertical="center"/>
    </xf>
    <xf numFmtId="0" fontId="1" fillId="0" borderId="71" xfId="0" applyFont="1" applyBorder="1">
      <alignment vertical="center"/>
    </xf>
    <xf numFmtId="0" fontId="9" fillId="2" borderId="31" xfId="1" applyFill="1" applyBorder="1" applyAlignment="1">
      <alignment vertical="center"/>
    </xf>
    <xf numFmtId="0" fontId="0" fillId="0" borderId="33" xfId="0" applyBorder="1">
      <alignment vertical="center"/>
    </xf>
    <xf numFmtId="0" fontId="1" fillId="0" borderId="73" xfId="0" applyFont="1" applyBorder="1" applyAlignment="1">
      <alignment horizontal="center" vertical="center"/>
    </xf>
    <xf numFmtId="0" fontId="1" fillId="0" borderId="74" xfId="0" applyFont="1" applyBorder="1" applyAlignment="1">
      <alignment horizontal="center" vertical="center"/>
    </xf>
    <xf numFmtId="0" fontId="1" fillId="0" borderId="75" xfId="0" applyFont="1" applyBorder="1" applyAlignment="1">
      <alignment horizontal="center" vertical="center"/>
    </xf>
    <xf numFmtId="0" fontId="1" fillId="0" borderId="66"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78"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4" xfId="0" applyFont="1" applyBorder="1">
      <alignment vertical="center"/>
    </xf>
    <xf numFmtId="0" fontId="0" fillId="0" borderId="77" xfId="0" applyBorder="1">
      <alignment vertical="center"/>
    </xf>
    <xf numFmtId="0" fontId="25" fillId="0" borderId="5" xfId="0" applyFont="1" applyBorder="1">
      <alignment vertical="center"/>
    </xf>
    <xf numFmtId="0" fontId="1" fillId="0" borderId="10" xfId="0" applyFont="1" applyBorder="1">
      <alignment vertical="center"/>
    </xf>
    <xf numFmtId="0" fontId="1" fillId="0" borderId="11" xfId="0" applyFont="1" applyBorder="1">
      <alignment vertical="center"/>
    </xf>
    <xf numFmtId="0" fontId="4" fillId="0" borderId="1" xfId="0" applyFont="1" applyBorder="1">
      <alignment vertical="center"/>
    </xf>
    <xf numFmtId="0" fontId="0" fillId="0" borderId="1" xfId="0" applyBorder="1">
      <alignment vertical="center"/>
    </xf>
    <xf numFmtId="0" fontId="4" fillId="2" borderId="14" xfId="0" applyFont="1" applyFill="1" applyBorder="1">
      <alignment vertical="center"/>
    </xf>
    <xf numFmtId="0" fontId="0" fillId="2" borderId="14" xfId="0" applyFill="1" applyBorder="1">
      <alignment vertical="center"/>
    </xf>
    <xf numFmtId="0" fontId="0" fillId="2" borderId="88" xfId="0" applyFill="1" applyBorder="1">
      <alignment vertical="center"/>
    </xf>
    <xf numFmtId="0" fontId="4" fillId="0" borderId="13" xfId="0" applyFont="1" applyBorder="1">
      <alignment vertical="center"/>
    </xf>
    <xf numFmtId="0" fontId="0" fillId="0" borderId="13" xfId="0" applyBorder="1">
      <alignment vertical="center"/>
    </xf>
    <xf numFmtId="0" fontId="0" fillId="0" borderId="41" xfId="0" applyBorder="1">
      <alignment vertical="center"/>
    </xf>
    <xf numFmtId="0" fontId="0" fillId="2" borderId="10" xfId="0" applyFill="1" applyBorder="1" applyAlignment="1">
      <alignment vertical="center" wrapText="1"/>
    </xf>
    <xf numFmtId="0" fontId="0" fillId="0" borderId="11" xfId="0" applyBorder="1" applyAlignment="1">
      <alignment vertical="center" wrapText="1"/>
    </xf>
    <xf numFmtId="0" fontId="0" fillId="0" borderId="89" xfId="0" applyBorder="1" applyAlignment="1">
      <alignment vertical="center" wrapText="1"/>
    </xf>
    <xf numFmtId="0" fontId="1" fillId="0" borderId="1" xfId="0" applyFont="1" applyBorder="1">
      <alignment vertical="center"/>
    </xf>
    <xf numFmtId="0" fontId="1" fillId="0" borderId="39" xfId="0" applyFont="1" applyBorder="1">
      <alignment vertical="center"/>
    </xf>
    <xf numFmtId="0" fontId="0" fillId="2" borderId="11" xfId="0" applyFill="1" applyBorder="1">
      <alignment vertical="center"/>
    </xf>
    <xf numFmtId="0" fontId="0" fillId="2" borderId="89" xfId="0" applyFill="1" applyBorder="1">
      <alignment vertical="center"/>
    </xf>
    <xf numFmtId="0" fontId="1" fillId="2" borderId="10" xfId="0" applyFont="1" applyFill="1" applyBorder="1" applyAlignment="1">
      <alignment vertical="center" wrapText="1"/>
    </xf>
    <xf numFmtId="0" fontId="1" fillId="0" borderId="11" xfId="0" applyFont="1" applyBorder="1" applyAlignment="1">
      <alignment vertical="center" wrapText="1"/>
    </xf>
    <xf numFmtId="0" fontId="1" fillId="0" borderId="89" xfId="0" applyFont="1" applyBorder="1" applyAlignment="1">
      <alignment vertical="center" wrapText="1"/>
    </xf>
    <xf numFmtId="0" fontId="1" fillId="0" borderId="73"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vertical="center" wrapText="1"/>
    </xf>
    <xf numFmtId="3" fontId="1" fillId="3" borderId="60" xfId="0" applyNumberFormat="1" applyFont="1" applyFill="1" applyBorder="1">
      <alignment vertical="center"/>
    </xf>
    <xf numFmtId="3" fontId="1" fillId="3" borderId="61" xfId="0" applyNumberFormat="1" applyFont="1" applyFill="1" applyBorder="1">
      <alignment vertical="center"/>
    </xf>
    <xf numFmtId="3" fontId="1" fillId="3" borderId="62" xfId="0" applyNumberFormat="1" applyFont="1" applyFill="1" applyBorder="1">
      <alignment vertical="center"/>
    </xf>
    <xf numFmtId="0" fontId="25" fillId="0" borderId="10" xfId="3" applyFont="1" applyBorder="1" applyAlignment="1">
      <alignment horizontal="center" vertical="center" wrapText="1"/>
    </xf>
    <xf numFmtId="0" fontId="0" fillId="0" borderId="89" xfId="0" applyBorder="1" applyAlignment="1">
      <alignment horizontal="center" vertical="center"/>
    </xf>
    <xf numFmtId="0" fontId="1" fillId="0" borderId="80" xfId="0" applyFont="1" applyBorder="1" applyAlignment="1">
      <alignment horizontal="center" vertical="center"/>
    </xf>
    <xf numFmtId="0" fontId="1" fillId="0" borderId="4" xfId="0" applyFont="1" applyBorder="1" applyAlignment="1">
      <alignment horizontal="center" vertical="center"/>
    </xf>
    <xf numFmtId="0" fontId="25" fillId="2" borderId="1" xfId="0" applyFont="1" applyFill="1" applyBorder="1">
      <alignment vertical="center"/>
    </xf>
    <xf numFmtId="0" fontId="36" fillId="2" borderId="1" xfId="0" applyFont="1" applyFill="1" applyBorder="1">
      <alignment vertical="center"/>
    </xf>
    <xf numFmtId="0" fontId="36" fillId="2" borderId="39" xfId="0" applyFont="1" applyFill="1" applyBorder="1">
      <alignment vertical="center"/>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0" fillId="0" borderId="8" xfId="0" applyBorder="1" applyAlignment="1">
      <alignment horizontal="right" vertical="center" wrapText="1"/>
    </xf>
    <xf numFmtId="180" fontId="1" fillId="2" borderId="8" xfId="0" applyNumberFormat="1" applyFont="1" applyFill="1" applyBorder="1" applyAlignment="1">
      <alignment horizontal="center" vertical="center"/>
    </xf>
    <xf numFmtId="180" fontId="0" fillId="0" borderId="8" xfId="0" applyNumberFormat="1" applyBorder="1" applyAlignment="1">
      <alignment horizontal="center" vertical="center"/>
    </xf>
    <xf numFmtId="0" fontId="4" fillId="2" borderId="1" xfId="0" applyFont="1" applyFill="1" applyBorder="1" applyAlignment="1">
      <alignment horizontal="left" vertical="center"/>
    </xf>
    <xf numFmtId="0" fontId="0" fillId="2" borderId="1" xfId="0" applyFill="1" applyBorder="1" applyAlignment="1">
      <alignment horizontal="left" vertical="center"/>
    </xf>
    <xf numFmtId="0" fontId="0" fillId="2" borderId="39" xfId="0" applyFill="1" applyBorder="1" applyAlignment="1">
      <alignment horizontal="left" vertical="center"/>
    </xf>
    <xf numFmtId="180" fontId="1" fillId="2" borderId="0" xfId="0" applyNumberFormat="1" applyFont="1" applyFill="1" applyAlignment="1">
      <alignment horizontal="center" vertical="center"/>
    </xf>
    <xf numFmtId="180" fontId="0" fillId="0" borderId="0" xfId="0" applyNumberFormat="1" applyAlignment="1">
      <alignment horizontal="center" vertical="center"/>
    </xf>
    <xf numFmtId="0" fontId="1" fillId="0" borderId="70" xfId="0" applyFont="1" applyBorder="1">
      <alignment vertical="center"/>
    </xf>
    <xf numFmtId="0" fontId="0" fillId="0" borderId="69" xfId="0" applyBorder="1">
      <alignment vertical="center"/>
    </xf>
    <xf numFmtId="0" fontId="0" fillId="0" borderId="72" xfId="0" applyBorder="1">
      <alignment vertical="center"/>
    </xf>
    <xf numFmtId="176" fontId="1" fillId="2" borderId="8" xfId="0" applyNumberFormat="1" applyFont="1" applyFill="1" applyBorder="1" applyAlignment="1">
      <alignment horizontal="center" vertical="center"/>
    </xf>
    <xf numFmtId="0" fontId="3" fillId="13" borderId="0" xfId="0" applyFont="1" applyFill="1">
      <alignment vertical="center"/>
    </xf>
    <xf numFmtId="0" fontId="0" fillId="13" borderId="0" xfId="0" applyFill="1">
      <alignment vertical="center"/>
    </xf>
    <xf numFmtId="0" fontId="0" fillId="3" borderId="8" xfId="0" applyFill="1" applyBorder="1">
      <alignment vertical="center"/>
    </xf>
    <xf numFmtId="0" fontId="0" fillId="0" borderId="8" xfId="0" applyBorder="1" applyAlignment="1">
      <alignment horizontal="center" vertical="center"/>
    </xf>
    <xf numFmtId="178" fontId="1" fillId="3"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1" fillId="2" borderId="2" xfId="0" applyFont="1" applyFill="1" applyBorder="1" applyAlignment="1">
      <alignment vertical="center" wrapText="1"/>
    </xf>
    <xf numFmtId="0" fontId="0" fillId="0" borderId="3"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 fillId="0" borderId="68" xfId="0" applyFont="1" applyBorder="1" applyAlignment="1">
      <alignment horizontal="center" vertical="center"/>
    </xf>
    <xf numFmtId="0" fontId="1" fillId="0" borderId="71" xfId="0" applyFont="1" applyBorder="1" applyAlignment="1">
      <alignment horizontal="center" vertical="center"/>
    </xf>
    <xf numFmtId="0" fontId="0" fillId="0" borderId="66"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8" xfId="0" applyBorder="1" applyAlignment="1">
      <alignment horizontal="center" vertical="center"/>
    </xf>
    <xf numFmtId="0" fontId="0" fillId="0" borderId="9" xfId="0" applyBorder="1" applyAlignment="1">
      <alignment horizontal="center" vertical="center"/>
    </xf>
    <xf numFmtId="0" fontId="4" fillId="0" borderId="14" xfId="0" applyFont="1" applyBorder="1">
      <alignment vertical="center"/>
    </xf>
    <xf numFmtId="0" fontId="0" fillId="0" borderId="14" xfId="0" applyBorder="1">
      <alignment vertical="center"/>
    </xf>
    <xf numFmtId="0" fontId="0" fillId="0" borderId="88" xfId="0" applyBorder="1">
      <alignment vertical="center"/>
    </xf>
    <xf numFmtId="0" fontId="4" fillId="2" borderId="13" xfId="0" applyFont="1" applyFill="1" applyBorder="1">
      <alignment vertical="center"/>
    </xf>
    <xf numFmtId="0" fontId="0" fillId="2" borderId="13" xfId="0" applyFill="1" applyBorder="1">
      <alignment vertical="center"/>
    </xf>
    <xf numFmtId="0" fontId="0" fillId="2" borderId="41" xfId="0" applyFill="1" applyBorder="1">
      <alignment vertical="center"/>
    </xf>
    <xf numFmtId="0" fontId="1" fillId="0" borderId="85" xfId="0" applyFont="1" applyBorder="1" applyAlignment="1">
      <alignment vertical="center" textRotation="255"/>
    </xf>
    <xf numFmtId="0" fontId="0" fillId="0" borderId="86" xfId="0" applyBorder="1" applyAlignment="1">
      <alignment vertical="center" textRotation="255"/>
    </xf>
    <xf numFmtId="0" fontId="0" fillId="0" borderId="27" xfId="0" applyBorder="1" applyAlignment="1">
      <alignment vertical="center" textRotation="255"/>
    </xf>
    <xf numFmtId="0" fontId="0" fillId="0" borderId="1" xfId="0" applyBorder="1" applyAlignment="1">
      <alignment vertical="center" textRotation="255"/>
    </xf>
    <xf numFmtId="0" fontId="4" fillId="0" borderId="86" xfId="0" applyFont="1" applyBorder="1">
      <alignment vertical="center"/>
    </xf>
    <xf numFmtId="0" fontId="0" fillId="0" borderId="86" xfId="0" applyBorder="1">
      <alignment vertical="center"/>
    </xf>
    <xf numFmtId="0" fontId="0" fillId="0" borderId="87" xfId="0" applyBorder="1">
      <alignment vertical="center"/>
    </xf>
    <xf numFmtId="0" fontId="4" fillId="2" borderId="1" xfId="0" applyFont="1" applyFill="1" applyBorder="1">
      <alignment vertical="center"/>
    </xf>
    <xf numFmtId="0" fontId="0" fillId="2" borderId="1" xfId="0" applyFill="1" applyBorder="1">
      <alignment vertical="center"/>
    </xf>
    <xf numFmtId="0" fontId="0" fillId="2" borderId="39" xfId="0" applyFill="1" applyBorder="1">
      <alignment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2" fillId="0" borderId="10" xfId="0" applyFont="1" applyBorder="1">
      <alignment vertical="center"/>
    </xf>
    <xf numFmtId="0" fontId="32" fillId="0" borderId="11" xfId="0" applyFont="1" applyBorder="1">
      <alignment vertical="center"/>
    </xf>
    <xf numFmtId="0" fontId="32" fillId="0" borderId="12" xfId="0" applyFont="1" applyBorder="1">
      <alignment vertical="center"/>
    </xf>
    <xf numFmtId="0" fontId="1" fillId="0" borderId="2" xfId="0" applyFont="1"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1" fillId="2" borderId="11" xfId="0" applyFont="1" applyFill="1" applyBorder="1" applyAlignment="1">
      <alignment horizontal="center" vertical="center"/>
    </xf>
    <xf numFmtId="49" fontId="1" fillId="2" borderId="11" xfId="0" applyNumberFormat="1" applyFont="1" applyFill="1" applyBorder="1" applyAlignment="1">
      <alignment horizontal="center" vertical="center"/>
    </xf>
    <xf numFmtId="0" fontId="0" fillId="0" borderId="39" xfId="0" applyBorder="1" applyAlignment="1">
      <alignment horizontal="center" vertical="center"/>
    </xf>
    <xf numFmtId="0" fontId="1" fillId="0" borderId="53" xfId="0" applyFont="1" applyBorder="1" applyAlignment="1">
      <alignment horizontal="center" vertical="center"/>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90" xfId="0" applyBorder="1" applyAlignment="1">
      <alignment horizontal="center" vertical="center"/>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5" xfId="0" applyFont="1" applyBorder="1" applyAlignment="1">
      <alignment vertical="center" wrapText="1"/>
    </xf>
    <xf numFmtId="0" fontId="1" fillId="0" borderId="86" xfId="0" applyFont="1" applyBorder="1">
      <alignment vertical="center"/>
    </xf>
    <xf numFmtId="0" fontId="1" fillId="0" borderId="27" xfId="0" applyFont="1" applyBorder="1">
      <alignment vertical="center"/>
    </xf>
    <xf numFmtId="0" fontId="1" fillId="0" borderId="28" xfId="0" applyFont="1" applyBorder="1">
      <alignment vertical="center"/>
    </xf>
    <xf numFmtId="0" fontId="1" fillId="0" borderId="29" xfId="0" applyFont="1" applyBorder="1">
      <alignment vertical="center"/>
    </xf>
    <xf numFmtId="58" fontId="1" fillId="2" borderId="8" xfId="0" applyNumberFormat="1" applyFont="1" applyFill="1" applyBorder="1">
      <alignment vertical="center"/>
    </xf>
    <xf numFmtId="0" fontId="1" fillId="2" borderId="8" xfId="0" applyFont="1" applyFill="1" applyBorder="1">
      <alignment vertical="center"/>
    </xf>
    <xf numFmtId="0" fontId="3" fillId="0" borderId="2" xfId="0" applyFont="1" applyBorder="1">
      <alignment vertical="center"/>
    </xf>
    <xf numFmtId="0" fontId="3" fillId="0" borderId="3" xfId="0" applyFont="1" applyBorder="1">
      <alignment vertical="center"/>
    </xf>
    <xf numFmtId="177" fontId="1" fillId="3" borderId="8" xfId="0" applyNumberFormat="1" applyFont="1" applyFill="1" applyBorder="1" applyAlignment="1">
      <alignment horizontal="center" vertical="center"/>
    </xf>
    <xf numFmtId="177" fontId="0" fillId="3" borderId="8" xfId="0" applyNumberFormat="1" applyFill="1" applyBorder="1" applyAlignment="1">
      <alignment horizontal="center" vertical="center"/>
    </xf>
    <xf numFmtId="177" fontId="1" fillId="3" borderId="8" xfId="0" applyNumberFormat="1" applyFont="1" applyFill="1" applyBorder="1" applyAlignment="1">
      <alignment horizontal="center" vertical="center" shrinkToFit="1"/>
    </xf>
    <xf numFmtId="177" fontId="0" fillId="3" borderId="8" xfId="0" applyNumberFormat="1" applyFill="1" applyBorder="1" applyAlignment="1">
      <alignment horizontal="center" vertical="center" shrinkToFit="1"/>
    </xf>
    <xf numFmtId="0" fontId="1" fillId="0" borderId="76" xfId="0"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180" fontId="1" fillId="3" borderId="8" xfId="0" applyNumberFormat="1" applyFont="1" applyFill="1" applyBorder="1">
      <alignment vertical="center"/>
    </xf>
    <xf numFmtId="180" fontId="0" fillId="0" borderId="8" xfId="0" applyNumberFormat="1" applyBorder="1">
      <alignment vertical="center"/>
    </xf>
    <xf numFmtId="0" fontId="1" fillId="0" borderId="27" xfId="0" applyFont="1" applyBorder="1" applyAlignment="1">
      <alignment vertical="center" textRotation="255"/>
    </xf>
    <xf numFmtId="0" fontId="0" fillId="0" borderId="28" xfId="0" applyBorder="1" applyAlignment="1">
      <alignment vertical="center" textRotation="255"/>
    </xf>
    <xf numFmtId="0" fontId="1"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xf>
    <xf numFmtId="0" fontId="0" fillId="0" borderId="70" xfId="0" applyBorder="1" applyAlignment="1">
      <alignment horizontal="center" vertical="center"/>
    </xf>
    <xf numFmtId="3" fontId="48" fillId="12" borderId="82" xfId="3" applyNumberFormat="1" applyFont="1" applyFill="1" applyBorder="1" applyAlignment="1">
      <alignment horizontal="center" vertical="center" wrapText="1"/>
    </xf>
    <xf numFmtId="3" fontId="48" fillId="12" borderId="83" xfId="0" applyNumberFormat="1" applyFont="1" applyFill="1" applyBorder="1" applyAlignment="1">
      <alignment horizontal="center" vertical="center" wrapText="1"/>
    </xf>
    <xf numFmtId="3" fontId="48" fillId="12" borderId="84" xfId="0" applyNumberFormat="1" applyFont="1" applyFill="1" applyBorder="1" applyAlignment="1">
      <alignment horizontal="center" vertical="center" wrapText="1"/>
    </xf>
    <xf numFmtId="0" fontId="47"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9"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xf>
    <xf numFmtId="0" fontId="5" fillId="2" borderId="8" xfId="0" applyFont="1" applyFill="1" applyBorder="1">
      <alignment vertical="center"/>
    </xf>
    <xf numFmtId="0" fontId="1" fillId="2" borderId="102" xfId="0" applyFont="1" applyFill="1" applyBorder="1" applyAlignment="1">
      <alignment horizontal="center" vertical="center"/>
    </xf>
    <xf numFmtId="0" fontId="0" fillId="2" borderId="103" xfId="0" applyFill="1" applyBorder="1" applyAlignment="1">
      <alignment horizontal="center" vertical="center"/>
    </xf>
    <xf numFmtId="9" fontId="1" fillId="3" borderId="24" xfId="0" applyNumberFormat="1" applyFont="1" applyFill="1" applyBorder="1" applyAlignment="1">
      <alignment horizontal="center" vertical="center"/>
    </xf>
    <xf numFmtId="9" fontId="0" fillId="3" borderId="24" xfId="0" applyNumberFormat="1" applyFill="1" applyBorder="1" applyAlignment="1">
      <alignment horizontal="center" vertical="center"/>
    </xf>
    <xf numFmtId="9" fontId="0" fillId="3" borderId="96" xfId="0" applyNumberFormat="1" applyFill="1" applyBorder="1" applyAlignment="1">
      <alignment horizontal="center" vertical="center"/>
    </xf>
    <xf numFmtId="58" fontId="1" fillId="2" borderId="2" xfId="0" applyNumberFormat="1" applyFont="1" applyFill="1" applyBorder="1" applyAlignment="1">
      <alignment horizontal="center" vertical="center"/>
    </xf>
    <xf numFmtId="0" fontId="0" fillId="0" borderId="7" xfId="0" applyBorder="1" applyAlignment="1">
      <alignment horizontal="center" vertical="center"/>
    </xf>
    <xf numFmtId="0" fontId="1" fillId="2" borderId="2" xfId="0" applyFont="1" applyFill="1" applyBorder="1" applyAlignment="1">
      <alignment horizontal="center" vertical="center"/>
    </xf>
    <xf numFmtId="0" fontId="1" fillId="2" borderId="23" xfId="0" applyFont="1" applyFill="1" applyBorder="1" applyAlignment="1">
      <alignment horizontal="center" vertical="center"/>
    </xf>
    <xf numFmtId="0" fontId="0" fillId="2" borderId="24" xfId="0" applyFill="1" applyBorder="1" applyAlignment="1">
      <alignment horizontal="center" vertical="center"/>
    </xf>
    <xf numFmtId="0" fontId="1" fillId="0" borderId="23" xfId="0" applyFont="1" applyBorder="1" applyAlignment="1">
      <alignment horizontal="center" vertical="center" wrapText="1"/>
    </xf>
    <xf numFmtId="0" fontId="0" fillId="0" borderId="24" xfId="0" applyBorder="1" applyAlignment="1">
      <alignment horizontal="center" vertical="center"/>
    </xf>
    <xf numFmtId="0" fontId="1" fillId="0" borderId="22" xfId="0" applyFont="1" applyBorder="1" applyAlignment="1">
      <alignment horizontal="center" vertical="center"/>
    </xf>
    <xf numFmtId="0" fontId="0" fillId="0" borderId="22" xfId="0" applyBorder="1" applyAlignment="1">
      <alignment horizontal="center" vertical="center"/>
    </xf>
    <xf numFmtId="0" fontId="0" fillId="0" borderId="95" xfId="0" applyBorder="1" applyAlignment="1">
      <alignment horizontal="center" vertical="center"/>
    </xf>
    <xf numFmtId="9" fontId="5" fillId="3" borderId="101" xfId="0" applyNumberFormat="1" applyFont="1" applyFill="1" applyBorder="1" applyAlignment="1">
      <alignment horizontal="center" vertical="center" wrapText="1"/>
    </xf>
    <xf numFmtId="0" fontId="16" fillId="0" borderId="3" xfId="0" applyFont="1" applyBorder="1" applyAlignment="1">
      <alignment horizontal="center" vertical="center"/>
    </xf>
    <xf numFmtId="0" fontId="16" fillId="0" borderId="81" xfId="0" applyFont="1" applyBorder="1" applyAlignment="1">
      <alignment horizontal="center" vertical="center"/>
    </xf>
    <xf numFmtId="0" fontId="16" fillId="0" borderId="105" xfId="0" applyFont="1" applyBorder="1" applyAlignment="1">
      <alignment horizontal="center" vertical="center"/>
    </xf>
    <xf numFmtId="0" fontId="16" fillId="0" borderId="8" xfId="0" applyFont="1" applyBorder="1" applyAlignment="1">
      <alignment horizontal="center" vertical="center"/>
    </xf>
    <xf numFmtId="0" fontId="16" fillId="0" borderId="79" xfId="0" applyFont="1" applyBorder="1" applyAlignment="1">
      <alignment horizontal="center" vertical="center"/>
    </xf>
    <xf numFmtId="0" fontId="1" fillId="0" borderId="70" xfId="0" applyFont="1" applyBorder="1" applyAlignment="1">
      <alignment vertical="center" wrapText="1"/>
    </xf>
    <xf numFmtId="0" fontId="1" fillId="0" borderId="73" xfId="0" applyFont="1" applyBorder="1" applyAlignment="1">
      <alignment horizontal="center" vertical="center" textRotation="255"/>
    </xf>
    <xf numFmtId="0" fontId="1" fillId="0" borderId="75" xfId="0" applyFont="1" applyBorder="1" applyAlignment="1">
      <alignment horizontal="center" vertical="center" textRotation="255"/>
    </xf>
    <xf numFmtId="0" fontId="1" fillId="0" borderId="66" xfId="0" applyFont="1" applyBorder="1" applyAlignment="1">
      <alignment horizontal="center" vertical="center" textRotation="255"/>
    </xf>
    <xf numFmtId="0" fontId="1" fillId="0" borderId="6" xfId="0" applyFont="1" applyBorder="1" applyAlignment="1">
      <alignment horizontal="center" vertical="center" textRotation="255"/>
    </xf>
    <xf numFmtId="0" fontId="0" fillId="0" borderId="68" xfId="0" applyBorder="1" applyAlignment="1">
      <alignment horizontal="center" vertical="center" textRotation="255"/>
    </xf>
    <xf numFmtId="0" fontId="0" fillId="0" borderId="71" xfId="0" applyBorder="1" applyAlignment="1">
      <alignment horizontal="center" vertical="center" textRotation="255"/>
    </xf>
    <xf numFmtId="0" fontId="25" fillId="0" borderId="7" xfId="0" applyFont="1" applyBorder="1" applyAlignment="1">
      <alignment vertical="center" wrapText="1"/>
    </xf>
    <xf numFmtId="0" fontId="25" fillId="0" borderId="8" xfId="0" applyFont="1" applyBorder="1" applyAlignment="1">
      <alignment vertical="center" wrapText="1"/>
    </xf>
    <xf numFmtId="0" fontId="36" fillId="0" borderId="8" xfId="0" applyFont="1" applyBorder="1" applyAlignment="1">
      <alignment vertical="center" wrapText="1"/>
    </xf>
    <xf numFmtId="0" fontId="36" fillId="0" borderId="79" xfId="0" applyFont="1" applyBorder="1" applyAlignment="1">
      <alignment vertical="center" wrapText="1"/>
    </xf>
    <xf numFmtId="0" fontId="1" fillId="0" borderId="7" xfId="0" applyFont="1" applyBorder="1" applyAlignment="1">
      <alignment vertical="center" wrapText="1"/>
    </xf>
    <xf numFmtId="0" fontId="1" fillId="0" borderId="86" xfId="0" applyFont="1" applyBorder="1" applyAlignment="1">
      <alignment horizontal="center" vertical="center"/>
    </xf>
    <xf numFmtId="0" fontId="0" fillId="2" borderId="1" xfId="0" applyFill="1" applyBorder="1" applyAlignment="1">
      <alignment horizontal="center" vertical="center"/>
    </xf>
    <xf numFmtId="0" fontId="1" fillId="2" borderId="86" xfId="0" applyFont="1" applyFill="1" applyBorder="1" applyAlignment="1">
      <alignment horizontal="center" vertical="center"/>
    </xf>
    <xf numFmtId="0" fontId="0" fillId="2" borderId="86" xfId="0" applyFill="1" applyBorder="1" applyAlignment="1">
      <alignment horizontal="center" vertical="center"/>
    </xf>
    <xf numFmtId="0" fontId="0" fillId="2" borderId="29" xfId="0" applyFill="1" applyBorder="1" applyAlignment="1">
      <alignment horizontal="center" vertical="center"/>
    </xf>
    <xf numFmtId="0" fontId="1" fillId="0" borderId="73" xfId="0" applyFont="1" applyBorder="1" applyAlignment="1">
      <alignment vertical="center" textRotation="255"/>
    </xf>
    <xf numFmtId="0" fontId="0" fillId="0" borderId="74" xfId="0" applyBorder="1" applyAlignment="1">
      <alignment vertical="center" textRotation="255"/>
    </xf>
    <xf numFmtId="0" fontId="1" fillId="0" borderId="66" xfId="0" applyFont="1" applyBorder="1" applyAlignment="1">
      <alignment vertical="center" textRotation="255"/>
    </xf>
    <xf numFmtId="0" fontId="0" fillId="0" borderId="0" xfId="0" applyAlignment="1">
      <alignment vertical="center" textRotation="255"/>
    </xf>
    <xf numFmtId="0" fontId="0" fillId="0" borderId="66" xfId="0" applyBorder="1" applyAlignment="1">
      <alignment vertical="center" textRotation="255"/>
    </xf>
    <xf numFmtId="0" fontId="0" fillId="0" borderId="68" xfId="0" applyBorder="1" applyAlignment="1">
      <alignment vertical="center" textRotation="255"/>
    </xf>
    <xf numFmtId="0" fontId="0" fillId="0" borderId="69" xfId="0" applyBorder="1" applyAlignment="1">
      <alignment vertical="center" textRotation="255"/>
    </xf>
    <xf numFmtId="0" fontId="1" fillId="0" borderId="5" xfId="0" applyFont="1" applyBorder="1" applyAlignment="1">
      <alignment horizontal="center" vertical="center" wrapText="1"/>
    </xf>
    <xf numFmtId="0" fontId="1" fillId="0" borderId="21" xfId="0" applyFont="1" applyBorder="1" applyAlignment="1">
      <alignment horizontal="center" vertical="center"/>
    </xf>
    <xf numFmtId="0" fontId="0" fillId="0" borderId="101" xfId="0" applyBorder="1" applyAlignment="1">
      <alignment horizontal="center" vertical="center"/>
    </xf>
    <xf numFmtId="0" fontId="1" fillId="0" borderId="21" xfId="0" applyFont="1" applyBorder="1" applyAlignment="1">
      <alignment horizontal="center" vertical="center" wrapText="1"/>
    </xf>
    <xf numFmtId="0" fontId="1" fillId="0" borderId="29" xfId="0" applyFont="1" applyBorder="1" applyAlignment="1">
      <alignment horizontal="center" vertical="center"/>
    </xf>
    <xf numFmtId="0" fontId="1" fillId="0" borderId="8" xfId="0" applyFont="1" applyBorder="1" applyAlignment="1">
      <alignment vertical="center" wrapText="1"/>
    </xf>
    <xf numFmtId="0" fontId="1" fillId="2" borderId="11" xfId="0" applyFont="1" applyFill="1" applyBorder="1" applyAlignment="1">
      <alignment horizontal="left" vertical="center"/>
    </xf>
    <xf numFmtId="3" fontId="1" fillId="0" borderId="1" xfId="0" applyNumberFormat="1" applyFont="1" applyBorder="1">
      <alignment vertical="center"/>
    </xf>
    <xf numFmtId="3" fontId="0" fillId="0" borderId="1" xfId="0" applyNumberFormat="1" applyBorder="1">
      <alignment vertical="center"/>
    </xf>
    <xf numFmtId="3" fontId="1" fillId="3" borderId="1" xfId="0" applyNumberFormat="1" applyFont="1" applyFill="1" applyBorder="1">
      <alignment vertical="center"/>
    </xf>
    <xf numFmtId="3" fontId="0" fillId="3" borderId="1" xfId="0" applyNumberFormat="1" applyFill="1" applyBorder="1">
      <alignment vertical="center"/>
    </xf>
    <xf numFmtId="0" fontId="5" fillId="2" borderId="8" xfId="0" applyFont="1" applyFill="1" applyBorder="1" applyAlignment="1">
      <alignment horizontal="left" vertical="center"/>
    </xf>
    <xf numFmtId="3" fontId="25" fillId="3" borderId="2" xfId="2" applyNumberFormat="1" applyFont="1" applyFill="1" applyBorder="1" applyAlignment="1" applyProtection="1">
      <alignment vertical="center"/>
    </xf>
    <xf numFmtId="3" fontId="25" fillId="3" borderId="3" xfId="2" applyNumberFormat="1" applyFont="1" applyFill="1" applyBorder="1" applyAlignment="1" applyProtection="1">
      <alignment vertical="center"/>
    </xf>
    <xf numFmtId="3" fontId="25" fillId="3" borderId="4" xfId="2" applyNumberFormat="1" applyFont="1" applyFill="1" applyBorder="1" applyAlignment="1" applyProtection="1">
      <alignment vertical="center"/>
    </xf>
    <xf numFmtId="0" fontId="1" fillId="2" borderId="74" xfId="0" applyFont="1" applyFill="1" applyBorder="1">
      <alignment vertical="center"/>
    </xf>
    <xf numFmtId="0" fontId="19" fillId="5" borderId="10" xfId="0" applyFont="1" applyFill="1" applyBorder="1" applyAlignment="1">
      <alignment horizontal="center" vertical="center"/>
    </xf>
    <xf numFmtId="0" fontId="19" fillId="0" borderId="10" xfId="0" applyFont="1" applyBorder="1" applyAlignment="1">
      <alignment vertical="center" wrapText="1"/>
    </xf>
    <xf numFmtId="0" fontId="0" fillId="0" borderId="12" xfId="0" applyBorder="1" applyAlignment="1">
      <alignment vertical="center" wrapText="1"/>
    </xf>
    <xf numFmtId="0" fontId="19" fillId="0" borderId="10" xfId="0" applyFont="1" applyBorder="1">
      <alignment vertical="center"/>
    </xf>
    <xf numFmtId="0" fontId="19" fillId="0" borderId="14" xfId="0" applyFont="1" applyBorder="1" applyAlignment="1">
      <alignment horizontal="center" vertical="center" textRotation="255"/>
    </xf>
    <xf numFmtId="0" fontId="0" fillId="0" borderId="44" xfId="0" applyBorder="1" applyAlignment="1">
      <alignment horizontal="center" vertical="center" textRotation="255"/>
    </xf>
    <xf numFmtId="0" fontId="19" fillId="0" borderId="1" xfId="0" applyFont="1" applyBorder="1" applyAlignment="1">
      <alignment horizontal="center" vertical="center"/>
    </xf>
    <xf numFmtId="0" fontId="19" fillId="0" borderId="14" xfId="0" applyFont="1" applyBorder="1" applyAlignment="1">
      <alignment horizontal="center" vertical="center" textRotation="255" wrapText="1"/>
    </xf>
    <xf numFmtId="0" fontId="0" fillId="0" borderId="13" xfId="0" applyBorder="1" applyAlignment="1">
      <alignment horizontal="center" vertical="center" textRotation="255"/>
    </xf>
    <xf numFmtId="0" fontId="19" fillId="5" borderId="1" xfId="0" applyFont="1" applyFill="1" applyBorder="1" applyAlignment="1">
      <alignment horizontal="center" vertical="center"/>
    </xf>
    <xf numFmtId="0" fontId="51" fillId="0" borderId="10" xfId="0" applyFont="1" applyBorder="1" applyAlignment="1">
      <alignment vertical="center" wrapText="1"/>
    </xf>
    <xf numFmtId="0" fontId="19" fillId="0" borderId="1" xfId="0" applyFont="1" applyBorder="1" applyAlignment="1">
      <alignment vertical="center" wrapText="1"/>
    </xf>
    <xf numFmtId="0" fontId="0" fillId="0" borderId="1" xfId="0" applyBorder="1" applyAlignment="1">
      <alignment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17" fillId="0" borderId="0" xfId="0" applyFont="1" applyAlignment="1">
      <alignment horizontal="center" vertical="center"/>
    </xf>
    <xf numFmtId="0" fontId="54" fillId="0" borderId="0" xfId="0" applyFont="1" applyAlignment="1">
      <alignment horizontal="center" vertical="center"/>
    </xf>
    <xf numFmtId="0" fontId="52" fillId="0" borderId="1" xfId="0" applyFont="1" applyBorder="1" applyAlignment="1">
      <alignment horizontal="left" vertical="center"/>
    </xf>
    <xf numFmtId="0" fontId="0" fillId="0" borderId="1" xfId="0" applyBorder="1" applyAlignment="1">
      <alignment horizontal="left" vertical="center"/>
    </xf>
    <xf numFmtId="0" fontId="36" fillId="0" borderId="1" xfId="0" applyFont="1" applyBorder="1">
      <alignment vertical="center"/>
    </xf>
    <xf numFmtId="0" fontId="17" fillId="0" borderId="0" xfId="0" applyFont="1" applyAlignment="1">
      <alignment horizontal="center" vertical="center" wrapText="1"/>
    </xf>
    <xf numFmtId="0" fontId="45" fillId="0" borderId="0" xfId="0" applyFont="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4" xfId="0" applyFont="1" applyBorder="1" applyAlignment="1">
      <alignment horizontal="center" vertical="center" wrapText="1"/>
    </xf>
    <xf numFmtId="0" fontId="19" fillId="0" borderId="44" xfId="0" applyFont="1" applyBorder="1" applyAlignment="1">
      <alignment horizontal="center" vertical="center" wrapText="1"/>
    </xf>
    <xf numFmtId="0" fontId="0" fillId="0" borderId="44" xfId="0" applyBorder="1" applyAlignment="1">
      <alignment horizontal="center" vertical="center" wrapText="1"/>
    </xf>
    <xf numFmtId="0" fontId="0" fillId="0" borderId="13" xfId="0" applyBorder="1" applyAlignment="1">
      <alignment horizontal="center" vertical="center" wrapText="1"/>
    </xf>
    <xf numFmtId="0" fontId="21" fillId="0" borderId="10" xfId="0" applyFont="1" applyBorder="1" applyAlignment="1">
      <alignment horizontal="center" vertical="center"/>
    </xf>
    <xf numFmtId="0" fontId="21" fillId="0" borderId="12" xfId="0" applyFont="1" applyBorder="1" applyAlignment="1">
      <alignment horizontal="center" vertical="center"/>
    </xf>
    <xf numFmtId="0" fontId="50" fillId="0" borderId="10" xfId="0" applyFont="1" applyBorder="1" applyAlignment="1">
      <alignment horizontal="center" vertical="top"/>
    </xf>
    <xf numFmtId="0" fontId="19" fillId="0" borderId="12" xfId="0" applyFont="1" applyBorder="1" applyAlignment="1">
      <alignment horizontal="center" vertical="top"/>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xf>
    <xf numFmtId="0" fontId="0" fillId="0" borderId="13" xfId="0" applyBorder="1" applyAlignment="1">
      <alignment horizontal="center" vertical="center"/>
    </xf>
    <xf numFmtId="0" fontId="19" fillId="5" borderId="10" xfId="0" applyFont="1" applyFill="1" applyBorder="1">
      <alignment vertical="center"/>
    </xf>
    <xf numFmtId="0" fontId="19" fillId="6" borderId="10" xfId="0" applyFont="1" applyFill="1" applyBorder="1" applyAlignment="1">
      <alignment horizontal="left" vertical="center"/>
    </xf>
    <xf numFmtId="0" fontId="19" fillId="6" borderId="11" xfId="0" applyFont="1" applyFill="1" applyBorder="1" applyAlignment="1">
      <alignment horizontal="left" vertical="center"/>
    </xf>
    <xf numFmtId="0" fontId="19" fillId="6" borderId="12" xfId="0" applyFont="1" applyFill="1" applyBorder="1" applyAlignment="1">
      <alignment horizontal="left" vertical="center"/>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21" fillId="0" borderId="10"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50" fillId="0" borderId="12" xfId="0" applyFont="1" applyBorder="1" applyAlignment="1">
      <alignment horizontal="center" vertical="top"/>
    </xf>
    <xf numFmtId="0" fontId="50" fillId="0" borderId="10" xfId="0" applyFont="1" applyBorder="1" applyAlignment="1">
      <alignment horizontal="center" vertical="top" wrapText="1"/>
    </xf>
    <xf numFmtId="0" fontId="50" fillId="0" borderId="12" xfId="0" applyFont="1" applyBorder="1" applyAlignment="1">
      <alignment horizontal="center" vertical="top" wrapText="1"/>
    </xf>
    <xf numFmtId="0" fontId="61" fillId="0" borderId="10" xfId="0" applyFont="1" applyBorder="1" applyAlignment="1">
      <alignment horizontal="center" vertical="top" wrapText="1"/>
    </xf>
    <xf numFmtId="0" fontId="61" fillId="0" borderId="12" xfId="0" applyFont="1" applyBorder="1" applyAlignment="1">
      <alignment horizontal="center" vertical="top" wrapText="1"/>
    </xf>
    <xf numFmtId="0" fontId="25" fillId="0" borderId="3" xfId="3" applyFont="1" applyBorder="1" applyAlignment="1">
      <alignment horizontal="distributed" vertical="center"/>
    </xf>
    <xf numFmtId="0" fontId="25" fillId="0" borderId="0" xfId="3" applyFont="1" applyAlignment="1">
      <alignment horizontal="distributed" vertical="center"/>
    </xf>
    <xf numFmtId="0" fontId="25" fillId="0" borderId="69" xfId="3" applyFont="1" applyBorder="1" applyAlignment="1">
      <alignment horizontal="distributed" vertical="center"/>
    </xf>
    <xf numFmtId="0" fontId="25" fillId="2" borderId="2" xfId="3" applyFont="1" applyFill="1" applyBorder="1" applyAlignment="1">
      <alignment horizontal="center" vertical="center"/>
    </xf>
    <xf numFmtId="0" fontId="25" fillId="2" borderId="3" xfId="3" applyFont="1" applyFill="1" applyBorder="1" applyAlignment="1">
      <alignment horizontal="center" vertical="center"/>
    </xf>
    <xf numFmtId="0" fontId="25" fillId="2" borderId="81" xfId="3" applyFont="1" applyFill="1" applyBorder="1" applyAlignment="1">
      <alignment horizontal="center" vertical="center"/>
    </xf>
    <xf numFmtId="0" fontId="25" fillId="2" borderId="5" xfId="3" applyFont="1" applyFill="1" applyBorder="1" applyAlignment="1">
      <alignment horizontal="center" vertical="center"/>
    </xf>
    <xf numFmtId="0" fontId="25" fillId="2" borderId="0" xfId="3" applyFont="1" applyFill="1" applyAlignment="1">
      <alignment horizontal="center" vertical="center"/>
    </xf>
    <xf numFmtId="0" fontId="25" fillId="2" borderId="67" xfId="3" applyFont="1" applyFill="1" applyBorder="1" applyAlignment="1">
      <alignment horizontal="center" vertical="center"/>
    </xf>
    <xf numFmtId="0" fontId="25" fillId="2" borderId="70" xfId="3" applyFont="1" applyFill="1" applyBorder="1" applyAlignment="1">
      <alignment horizontal="center" vertical="center"/>
    </xf>
    <xf numFmtId="0" fontId="25" fillId="2" borderId="69" xfId="3" applyFont="1" applyFill="1" applyBorder="1" applyAlignment="1">
      <alignment horizontal="center" vertical="center"/>
    </xf>
    <xf numFmtId="0" fontId="25" fillId="2" borderId="72" xfId="3" applyFont="1" applyFill="1" applyBorder="1" applyAlignment="1">
      <alignment horizontal="center" vertical="center"/>
    </xf>
    <xf numFmtId="0" fontId="25" fillId="0" borderId="0" xfId="3" applyFont="1" applyAlignment="1">
      <alignment horizontal="distributed" vertical="center" wrapText="1"/>
    </xf>
    <xf numFmtId="0" fontId="25" fillId="0" borderId="8" xfId="3" applyFont="1" applyBorder="1" applyAlignment="1">
      <alignment horizontal="distributed" vertical="center"/>
    </xf>
    <xf numFmtId="0" fontId="25" fillId="2" borderId="5" xfId="3" applyFont="1" applyFill="1" applyBorder="1" applyAlignment="1">
      <alignment horizontal="left" vertical="center"/>
    </xf>
    <xf numFmtId="0" fontId="25" fillId="2" borderId="0" xfId="3" applyFont="1" applyFill="1" applyAlignment="1">
      <alignment horizontal="left" vertical="center"/>
    </xf>
    <xf numFmtId="0" fontId="25" fillId="2" borderId="67" xfId="3" applyFont="1" applyFill="1" applyBorder="1" applyAlignment="1">
      <alignment horizontal="left" vertical="center"/>
    </xf>
    <xf numFmtId="0" fontId="25" fillId="2" borderId="7" xfId="3" applyFont="1" applyFill="1" applyBorder="1" applyAlignment="1">
      <alignment horizontal="left" vertical="center"/>
    </xf>
    <xf numFmtId="0" fontId="25" fillId="2" borderId="8" xfId="3" applyFont="1" applyFill="1" applyBorder="1" applyAlignment="1">
      <alignment horizontal="left" vertical="center"/>
    </xf>
    <xf numFmtId="0" fontId="25" fillId="2" borderId="79" xfId="3" applyFont="1" applyFill="1" applyBorder="1" applyAlignment="1">
      <alignment horizontal="left" vertical="center"/>
    </xf>
    <xf numFmtId="0" fontId="25" fillId="2" borderId="2" xfId="3" applyFont="1" applyFill="1" applyBorder="1" applyAlignment="1">
      <alignment horizontal="left" vertical="center"/>
    </xf>
    <xf numFmtId="0" fontId="25" fillId="2" borderId="3" xfId="3" applyFont="1" applyFill="1" applyBorder="1" applyAlignment="1">
      <alignment horizontal="left" vertical="center"/>
    </xf>
    <xf numFmtId="0" fontId="25" fillId="2" borderId="81" xfId="3" applyFont="1" applyFill="1" applyBorder="1" applyAlignment="1">
      <alignment horizontal="left" vertical="center"/>
    </xf>
    <xf numFmtId="0" fontId="25" fillId="0" borderId="3" xfId="3" applyFont="1" applyBorder="1" applyAlignment="1">
      <alignment horizontal="center" vertical="center"/>
    </xf>
    <xf numFmtId="58" fontId="1" fillId="2" borderId="0" xfId="0" applyNumberFormat="1" applyFont="1" applyFill="1">
      <alignment vertical="center"/>
    </xf>
    <xf numFmtId="0" fontId="25" fillId="0" borderId="74" xfId="3" applyFont="1" applyBorder="1" applyAlignment="1">
      <alignment horizontal="distributed" vertical="center" wrapText="1"/>
    </xf>
    <xf numFmtId="0" fontId="25" fillId="0" borderId="74" xfId="3" applyFont="1" applyBorder="1" applyAlignment="1">
      <alignment horizontal="distributed" vertical="center"/>
    </xf>
    <xf numFmtId="0" fontId="25" fillId="2" borderId="76" xfId="3" applyFont="1" applyFill="1" applyBorder="1" applyAlignment="1">
      <alignment horizontal="left" vertical="center" wrapText="1"/>
    </xf>
    <xf numFmtId="0" fontId="0" fillId="2" borderId="74" xfId="0" applyFill="1" applyBorder="1">
      <alignment vertical="center"/>
    </xf>
    <xf numFmtId="0" fontId="0" fillId="2" borderId="77" xfId="0" applyFill="1" applyBorder="1">
      <alignment vertical="center"/>
    </xf>
    <xf numFmtId="0" fontId="0" fillId="2" borderId="5"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79" xfId="0" applyFill="1" applyBorder="1">
      <alignment vertical="center"/>
    </xf>
    <xf numFmtId="0" fontId="25" fillId="0" borderId="0" xfId="3" applyFont="1" applyAlignment="1">
      <alignment horizontal="center" vertical="center" wrapText="1"/>
    </xf>
    <xf numFmtId="180" fontId="4" fillId="0" borderId="1" xfId="0" applyNumberFormat="1" applyFont="1" applyBorder="1">
      <alignment vertical="center"/>
    </xf>
    <xf numFmtId="180" fontId="0" fillId="0" borderId="1" xfId="0" applyNumberFormat="1" applyBorder="1">
      <alignment vertical="center"/>
    </xf>
    <xf numFmtId="0" fontId="0" fillId="0" borderId="30" xfId="0" applyBorder="1">
      <alignment vertical="center"/>
    </xf>
    <xf numFmtId="0" fontId="4" fillId="0" borderId="30"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180" fontId="4" fillId="0" borderId="29" xfId="0" applyNumberFormat="1" applyFont="1" applyBorder="1">
      <alignment vertical="center"/>
    </xf>
    <xf numFmtId="180" fontId="0" fillId="0" borderId="29" xfId="0" applyNumberFormat="1" applyBorder="1">
      <alignment vertical="center"/>
    </xf>
    <xf numFmtId="0" fontId="4" fillId="0" borderId="1" xfId="0" applyFont="1" applyBorder="1" applyAlignment="1">
      <alignment horizontal="center" vertical="center"/>
    </xf>
    <xf numFmtId="0" fontId="4" fillId="0" borderId="34"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4" fillId="0" borderId="13" xfId="0" applyFont="1" applyBorder="1" applyAlignment="1">
      <alignment horizontal="center" vertical="center"/>
    </xf>
    <xf numFmtId="180" fontId="4" fillId="0" borderId="13" xfId="0" applyNumberFormat="1" applyFont="1" applyBorder="1">
      <alignment vertical="center"/>
    </xf>
    <xf numFmtId="180" fontId="0" fillId="0" borderId="13" xfId="0" applyNumberFormat="1" applyBorder="1">
      <alignment vertical="center"/>
    </xf>
    <xf numFmtId="0" fontId="4" fillId="0" borderId="37" xfId="0" applyFont="1" applyBorder="1" applyAlignment="1">
      <alignment horizontal="center" vertical="center" shrinkToFit="1"/>
    </xf>
    <xf numFmtId="0" fontId="4" fillId="0" borderId="37" xfId="0" applyFont="1" applyBorder="1" applyAlignment="1">
      <alignment horizontal="center" vertical="center"/>
    </xf>
    <xf numFmtId="0" fontId="0" fillId="0" borderId="37" xfId="0" applyBorder="1" applyAlignment="1">
      <alignment horizontal="center" vertical="center"/>
    </xf>
    <xf numFmtId="0" fontId="0" fillId="0" borderId="42" xfId="0" applyBorder="1" applyAlignment="1">
      <alignment horizontal="center" vertical="center"/>
    </xf>
    <xf numFmtId="0" fontId="4" fillId="0" borderId="31" xfId="0" applyFont="1" applyBorder="1" applyAlignment="1">
      <alignment horizontal="center" vertical="center"/>
    </xf>
    <xf numFmtId="0" fontId="0" fillId="0" borderId="33" xfId="0" applyBorder="1" applyAlignment="1">
      <alignment horizontal="center" vertical="center"/>
    </xf>
    <xf numFmtId="0" fontId="4" fillId="0" borderId="35" xfId="0" applyFont="1" applyBorder="1" applyAlignment="1">
      <alignment horizontal="center" vertical="center"/>
    </xf>
    <xf numFmtId="0" fontId="0" fillId="0" borderId="36" xfId="0" applyBorder="1" applyAlignment="1">
      <alignment horizontal="center" vertical="center"/>
    </xf>
    <xf numFmtId="0" fontId="4" fillId="0" borderId="38" xfId="0" applyFont="1" applyBorder="1" applyAlignment="1">
      <alignment horizontal="center" vertical="center"/>
    </xf>
    <xf numFmtId="0" fontId="0" fillId="0" borderId="26" xfId="0" applyBorder="1" applyAlignment="1">
      <alignment horizontal="center" vertical="center"/>
    </xf>
    <xf numFmtId="0" fontId="0" fillId="0" borderId="25" xfId="0" applyBorder="1" applyAlignment="1">
      <alignment horizontal="center" vertical="center"/>
    </xf>
    <xf numFmtId="0" fontId="0" fillId="0" borderId="35" xfId="0" applyBorder="1">
      <alignment vertical="center"/>
    </xf>
    <xf numFmtId="0" fontId="0" fillId="0" borderId="36" xfId="0" applyBorder="1">
      <alignment vertical="center"/>
    </xf>
    <xf numFmtId="0" fontId="0" fillId="0" borderId="37" xfId="0" applyBorder="1" applyAlignment="1">
      <alignment horizontal="center"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1" fillId="0" borderId="0" xfId="0" applyFont="1" applyAlignment="1">
      <alignment horizontal="distributed" vertical="center"/>
    </xf>
    <xf numFmtId="0" fontId="0" fillId="0" borderId="0" xfId="0" applyAlignment="1">
      <alignment horizontal="distributed" vertical="center"/>
    </xf>
    <xf numFmtId="0" fontId="4" fillId="0" borderId="0" xfId="0" applyFont="1" applyAlignment="1">
      <alignment horizontal="center" vertical="center"/>
    </xf>
    <xf numFmtId="0" fontId="4" fillId="0" borderId="11"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4" fillId="15" borderId="10" xfId="0" applyFont="1" applyFill="1" applyBorder="1">
      <alignment vertical="center"/>
    </xf>
    <xf numFmtId="0" fontId="0" fillId="15" borderId="11" xfId="0" applyFill="1" applyBorder="1">
      <alignment vertical="center"/>
    </xf>
    <xf numFmtId="0" fontId="0" fillId="15" borderId="12" xfId="0" applyFill="1" applyBorder="1">
      <alignment vertical="center"/>
    </xf>
    <xf numFmtId="0" fontId="19" fillId="0" borderId="0" xfId="0" applyFont="1" applyAlignment="1">
      <alignment horizontal="center" vertical="center"/>
    </xf>
    <xf numFmtId="176" fontId="1" fillId="2" borderId="50" xfId="0" applyNumberFormat="1" applyFont="1" applyFill="1" applyBorder="1">
      <alignment vertical="center"/>
    </xf>
    <xf numFmtId="176" fontId="0" fillId="2" borderId="50" xfId="0" applyNumberFormat="1" applyFill="1" applyBorder="1">
      <alignment vertical="center"/>
    </xf>
    <xf numFmtId="0" fontId="0" fillId="2" borderId="50" xfId="0" applyFill="1" applyBorder="1">
      <alignment vertical="center"/>
    </xf>
    <xf numFmtId="0" fontId="1" fillId="3" borderId="5" xfId="0" applyFont="1" applyFill="1" applyBorder="1">
      <alignment vertical="center"/>
    </xf>
    <xf numFmtId="0" fontId="0" fillId="3" borderId="0" xfId="0" applyFill="1">
      <alignment vertical="center"/>
    </xf>
    <xf numFmtId="0" fontId="0" fillId="3" borderId="16" xfId="0" applyFill="1" applyBorder="1">
      <alignment vertical="center"/>
    </xf>
    <xf numFmtId="0" fontId="10" fillId="0" borderId="7" xfId="0" applyFont="1" applyBorder="1" applyAlignment="1">
      <alignment horizontal="right" vertical="center" wrapText="1"/>
    </xf>
    <xf numFmtId="0" fontId="10" fillId="0" borderId="8" xfId="0" applyFont="1" applyBorder="1" applyAlignment="1">
      <alignment horizontal="right" vertical="center" wrapText="1"/>
    </xf>
    <xf numFmtId="0" fontId="11" fillId="0" borderId="8" xfId="0" applyFont="1" applyBorder="1" applyAlignment="1">
      <alignment horizontal="righ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179" fontId="1" fillId="3" borderId="8" xfId="0" applyNumberFormat="1" applyFont="1" applyFill="1" applyBorder="1" applyAlignment="1">
      <alignment horizontal="center" vertical="center"/>
    </xf>
    <xf numFmtId="0" fontId="1" fillId="3" borderId="19" xfId="0" applyFont="1" applyFill="1" applyBorder="1">
      <alignment vertical="center"/>
    </xf>
    <xf numFmtId="0" fontId="0" fillId="3" borderId="6" xfId="0" applyFill="1" applyBorder="1">
      <alignment vertical="center"/>
    </xf>
    <xf numFmtId="0" fontId="1" fillId="3" borderId="0" xfId="0" applyFont="1" applyFill="1">
      <alignment vertical="center"/>
    </xf>
    <xf numFmtId="0" fontId="1" fillId="3" borderId="6" xfId="0" applyFont="1" applyFill="1" applyBorder="1">
      <alignment vertical="center"/>
    </xf>
    <xf numFmtId="0" fontId="4" fillId="3" borderId="1" xfId="0" applyFont="1" applyFill="1" applyBorder="1">
      <alignment vertical="center"/>
    </xf>
    <xf numFmtId="0" fontId="0" fillId="3" borderId="1" xfId="0" applyFill="1" applyBorder="1">
      <alignment vertical="center"/>
    </xf>
    <xf numFmtId="0" fontId="1" fillId="3" borderId="7" xfId="0" applyFont="1" applyFill="1" applyBorder="1">
      <alignment vertical="center"/>
    </xf>
    <xf numFmtId="0" fontId="0" fillId="3" borderId="17" xfId="0" applyFill="1" applyBorder="1">
      <alignment vertical="center"/>
    </xf>
    <xf numFmtId="0" fontId="1" fillId="3" borderId="20" xfId="0" applyFont="1" applyFill="1" applyBorder="1">
      <alignment vertical="center"/>
    </xf>
    <xf numFmtId="0" fontId="0" fillId="3" borderId="9" xfId="0" applyFill="1" applyBorder="1">
      <alignment vertical="center"/>
    </xf>
    <xf numFmtId="0" fontId="1" fillId="0" borderId="2" xfId="0" applyFont="1" applyBorder="1" applyAlignment="1">
      <alignment vertical="center" wrapText="1"/>
    </xf>
    <xf numFmtId="0" fontId="1" fillId="0" borderId="9" xfId="0" applyFont="1" applyBorder="1">
      <alignment vertical="center"/>
    </xf>
    <xf numFmtId="0" fontId="1" fillId="3" borderId="2" xfId="0" applyFont="1" applyFill="1" applyBorder="1">
      <alignment vertical="center"/>
    </xf>
    <xf numFmtId="0" fontId="0" fillId="3" borderId="3" xfId="0" applyFill="1" applyBorder="1">
      <alignment vertical="center"/>
    </xf>
    <xf numFmtId="0" fontId="0" fillId="3" borderId="15" xfId="0" applyFill="1" applyBorder="1">
      <alignment vertical="center"/>
    </xf>
    <xf numFmtId="0" fontId="1" fillId="3" borderId="18" xfId="0" applyFont="1" applyFill="1" applyBorder="1">
      <alignment vertical="center"/>
    </xf>
    <xf numFmtId="0" fontId="0" fillId="3" borderId="4" xfId="0" applyFill="1" applyBorder="1">
      <alignment vertical="center"/>
    </xf>
    <xf numFmtId="0" fontId="1" fillId="0" borderId="2" xfId="0" applyFont="1" applyBorder="1" applyAlignment="1">
      <alignment horizontal="right" vertical="top"/>
    </xf>
    <xf numFmtId="0" fontId="0" fillId="0" borderId="3" xfId="0" applyBorder="1" applyAlignment="1">
      <alignment horizontal="right" vertical="top"/>
    </xf>
    <xf numFmtId="0" fontId="0" fillId="0" borderId="4" xfId="0" applyBorder="1" applyAlignment="1">
      <alignment horizontal="right" vertical="top"/>
    </xf>
    <xf numFmtId="0" fontId="0" fillId="0" borderId="7" xfId="0" applyBorder="1" applyAlignment="1">
      <alignment horizontal="right" vertical="top"/>
    </xf>
    <xf numFmtId="0" fontId="0" fillId="0" borderId="8" xfId="0" applyBorder="1" applyAlignment="1">
      <alignment horizontal="right" vertical="top"/>
    </xf>
    <xf numFmtId="0" fontId="0" fillId="0" borderId="9" xfId="0" applyBorder="1" applyAlignment="1">
      <alignment horizontal="right" vertical="top"/>
    </xf>
    <xf numFmtId="0" fontId="1" fillId="3" borderId="2" xfId="0" applyFont="1" applyFill="1" applyBorder="1" applyAlignment="1">
      <alignment vertical="center" wrapText="1"/>
    </xf>
    <xf numFmtId="0" fontId="0" fillId="3" borderId="3" xfId="0" applyFill="1" applyBorder="1" applyAlignment="1">
      <alignmen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1" fillId="3" borderId="10" xfId="0" applyFont="1" applyFill="1" applyBorder="1">
      <alignment vertical="center"/>
    </xf>
    <xf numFmtId="0" fontId="0" fillId="3" borderId="11" xfId="0" applyFill="1" applyBorder="1">
      <alignment vertical="center"/>
    </xf>
    <xf numFmtId="0" fontId="0" fillId="3" borderId="12" xfId="0" applyFill="1" applyBorder="1">
      <alignment vertical="center"/>
    </xf>
    <xf numFmtId="180" fontId="1" fillId="3" borderId="0" xfId="0" applyNumberFormat="1" applyFont="1" applyFill="1">
      <alignment vertical="center"/>
    </xf>
    <xf numFmtId="180" fontId="0" fillId="0" borderId="0" xfId="0" applyNumberFormat="1">
      <alignment vertical="center"/>
    </xf>
    <xf numFmtId="0" fontId="1" fillId="3" borderId="0" xfId="0" applyFont="1" applyFill="1" applyAlignment="1">
      <alignment horizontal="left" vertical="center"/>
    </xf>
    <xf numFmtId="0" fontId="0" fillId="3" borderId="0" xfId="0" applyFill="1" applyAlignment="1">
      <alignment horizontal="left" vertical="center"/>
    </xf>
    <xf numFmtId="0" fontId="1" fillId="0" borderId="1" xfId="0" applyFont="1" applyBorder="1" applyAlignment="1">
      <alignment vertical="center" textRotation="255"/>
    </xf>
    <xf numFmtId="0" fontId="4" fillId="3" borderId="1" xfId="0" applyFont="1" applyFill="1" applyBorder="1" applyAlignment="1">
      <alignment horizontal="left" vertical="center"/>
    </xf>
    <xf numFmtId="0" fontId="0" fillId="3" borderId="1" xfId="0" applyFill="1" applyBorder="1" applyAlignment="1">
      <alignment horizontal="left" vertical="center"/>
    </xf>
    <xf numFmtId="0" fontId="4" fillId="0" borderId="0" xfId="0" applyFont="1" applyAlignment="1">
      <alignment vertical="center" wrapText="1"/>
    </xf>
    <xf numFmtId="0" fontId="1" fillId="3" borderId="11" xfId="0" applyFont="1" applyFill="1" applyBorder="1" applyAlignment="1">
      <alignment horizontal="center" vertical="center"/>
    </xf>
    <xf numFmtId="0" fontId="1" fillId="3" borderId="11" xfId="0" applyFont="1" applyFill="1" applyBorder="1">
      <alignment vertical="center"/>
    </xf>
    <xf numFmtId="58" fontId="1" fillId="2" borderId="1" xfId="0" applyNumberFormat="1" applyFont="1" applyFill="1" applyBorder="1">
      <alignment vertical="center"/>
    </xf>
    <xf numFmtId="0" fontId="1" fillId="0" borderId="65" xfId="0" applyFont="1" applyBorder="1" applyAlignment="1">
      <alignment horizontal="center" vertical="center"/>
    </xf>
    <xf numFmtId="0" fontId="3" fillId="2" borderId="11" xfId="0" applyFont="1" applyFill="1" applyBorder="1">
      <alignment vertical="center"/>
    </xf>
    <xf numFmtId="0" fontId="1" fillId="0" borderId="1" xfId="0" applyFont="1" applyBorder="1" applyAlignment="1">
      <alignment horizontal="left" vertical="center"/>
    </xf>
    <xf numFmtId="0" fontId="1" fillId="2" borderId="1" xfId="0" applyFont="1" applyFill="1" applyBorder="1">
      <alignment vertical="center"/>
    </xf>
    <xf numFmtId="0" fontId="3" fillId="2" borderId="8" xfId="0" applyFont="1" applyFill="1" applyBorder="1">
      <alignment vertical="center"/>
    </xf>
    <xf numFmtId="0" fontId="1" fillId="0" borderId="1" xfId="0" applyFont="1" applyBorder="1" applyAlignment="1">
      <alignment vertical="center" wrapText="1"/>
    </xf>
    <xf numFmtId="0" fontId="3" fillId="2" borderId="11" xfId="0" applyFont="1" applyFill="1" applyBorder="1" applyAlignment="1">
      <alignment horizontal="left" vertical="center"/>
    </xf>
    <xf numFmtId="58" fontId="3" fillId="2" borderId="8" xfId="0" applyNumberFormat="1" applyFont="1" applyFill="1" applyBorder="1">
      <alignment vertical="center"/>
    </xf>
    <xf numFmtId="0" fontId="5" fillId="0" borderId="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3" fontId="1" fillId="2" borderId="1" xfId="0" applyNumberFormat="1" applyFont="1" applyFill="1" applyBorder="1">
      <alignment vertical="center"/>
    </xf>
    <xf numFmtId="3" fontId="0" fillId="2" borderId="1" xfId="0" applyNumberFormat="1" applyFill="1" applyBorder="1">
      <alignment vertical="center"/>
    </xf>
    <xf numFmtId="0" fontId="3" fillId="13" borderId="8" xfId="0" applyFont="1" applyFill="1" applyBorder="1">
      <alignment vertical="center"/>
    </xf>
    <xf numFmtId="3" fontId="1" fillId="3" borderId="5" xfId="0" applyNumberFormat="1" applyFont="1" applyFill="1" applyBorder="1">
      <alignment vertical="center"/>
    </xf>
    <xf numFmtId="3" fontId="1" fillId="3" borderId="0" xfId="0" applyNumberFormat="1" applyFont="1" applyFill="1">
      <alignment vertical="center"/>
    </xf>
    <xf numFmtId="3" fontId="1" fillId="3" borderId="6" xfId="0" applyNumberFormat="1" applyFont="1" applyFill="1" applyBorder="1">
      <alignment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35" fillId="0" borderId="14" xfId="0" applyFont="1" applyBorder="1" applyAlignment="1">
      <alignment horizontal="center" vertical="center" wrapText="1"/>
    </xf>
    <xf numFmtId="0" fontId="35" fillId="0" borderId="44" xfId="0" applyFont="1" applyBorder="1" applyAlignment="1">
      <alignment horizontal="center" vertical="center" wrapText="1"/>
    </xf>
    <xf numFmtId="0" fontId="0" fillId="0" borderId="44" xfId="0" applyBorder="1" applyAlignment="1">
      <alignment horizontal="center" vertical="center"/>
    </xf>
    <xf numFmtId="0" fontId="19" fillId="0" borderId="14" xfId="0" applyFont="1" applyBorder="1" applyAlignment="1" applyProtection="1">
      <alignment horizontal="center" vertical="center" wrapText="1"/>
      <protection locked="0"/>
    </xf>
    <xf numFmtId="0" fontId="36" fillId="0" borderId="13" xfId="0" applyFont="1" applyBorder="1" applyAlignment="1">
      <alignment horizontal="center" vertical="center" wrapText="1"/>
    </xf>
    <xf numFmtId="0" fontId="19" fillId="0" borderId="10"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35" fillId="5" borderId="10" xfId="0" applyFont="1" applyFill="1" applyBorder="1" applyAlignment="1">
      <alignment horizontal="center" vertical="center"/>
    </xf>
    <xf numFmtId="0" fontId="25" fillId="2" borderId="11" xfId="0" applyFont="1" applyFill="1" applyBorder="1" applyAlignment="1" applyProtection="1">
      <alignment vertical="center" wrapText="1"/>
      <protection locked="0"/>
    </xf>
    <xf numFmtId="0" fontId="33" fillId="8" borderId="0" xfId="3" applyFont="1" applyFill="1" applyAlignment="1">
      <alignment horizontal="center" vertical="center"/>
    </xf>
    <xf numFmtId="182" fontId="25" fillId="2" borderId="0" xfId="3" applyNumberFormat="1" applyFont="1" applyFill="1" applyAlignment="1" applyProtection="1">
      <alignment horizontal="distributed" vertical="center" indent="1"/>
      <protection locked="0"/>
    </xf>
    <xf numFmtId="0" fontId="25" fillId="8" borderId="0" xfId="0" applyFont="1" applyFill="1" applyAlignment="1">
      <alignment horizontal="justify" vertical="center" wrapText="1"/>
    </xf>
    <xf numFmtId="0" fontId="25" fillId="2" borderId="8" xfId="0" applyFont="1" applyFill="1" applyBorder="1" applyAlignment="1" applyProtection="1">
      <alignment horizontal="left" vertical="center" shrinkToFit="1"/>
      <protection locked="0"/>
    </xf>
    <xf numFmtId="0" fontId="25" fillId="2" borderId="11" xfId="0" applyFont="1" applyFill="1" applyBorder="1" applyAlignment="1" applyProtection="1">
      <alignment vertical="center" shrinkToFit="1"/>
      <protection locked="0"/>
    </xf>
    <xf numFmtId="0" fontId="34" fillId="10" borderId="8" xfId="0" applyFont="1" applyFill="1" applyBorder="1" applyAlignment="1">
      <alignment vertical="top" shrinkToFit="1"/>
    </xf>
    <xf numFmtId="0" fontId="25" fillId="2" borderId="8" xfId="0" applyFont="1" applyFill="1" applyBorder="1" applyAlignment="1">
      <alignment vertical="center" shrinkToFit="1"/>
    </xf>
    <xf numFmtId="0" fontId="25" fillId="2" borderId="11" xfId="0" applyFont="1" applyFill="1" applyBorder="1" applyAlignment="1">
      <alignment vertical="center" shrinkToFit="1"/>
    </xf>
    <xf numFmtId="182" fontId="25" fillId="2" borderId="8" xfId="3" applyNumberFormat="1" applyFont="1" applyFill="1" applyBorder="1" applyAlignment="1" applyProtection="1">
      <alignment horizontal="distributed" vertical="center" indent="1"/>
      <protection locked="0"/>
    </xf>
    <xf numFmtId="176" fontId="25" fillId="2" borderId="7" xfId="3" applyNumberFormat="1" applyFont="1" applyFill="1" applyBorder="1" applyAlignment="1">
      <alignment horizontal="center" vertical="center"/>
    </xf>
    <xf numFmtId="176" fontId="25" fillId="2" borderId="8" xfId="3" applyNumberFormat="1" applyFont="1" applyFill="1" applyBorder="1" applyAlignment="1">
      <alignment horizontal="center" vertical="center"/>
    </xf>
    <xf numFmtId="176" fontId="25" fillId="2" borderId="9" xfId="3" applyNumberFormat="1" applyFont="1" applyFill="1" applyBorder="1" applyAlignment="1">
      <alignment horizontal="center" vertical="center"/>
    </xf>
    <xf numFmtId="176" fontId="25" fillId="10" borderId="7" xfId="3" applyNumberFormat="1" applyFont="1" applyFill="1" applyBorder="1" applyAlignment="1">
      <alignment horizontal="center" vertical="center"/>
    </xf>
    <xf numFmtId="176" fontId="25" fillId="10" borderId="8" xfId="3" applyNumberFormat="1" applyFont="1" applyFill="1" applyBorder="1" applyAlignment="1">
      <alignment horizontal="center" vertical="center"/>
    </xf>
    <xf numFmtId="176" fontId="25" fillId="10" borderId="9" xfId="3" applyNumberFormat="1" applyFont="1" applyFill="1" applyBorder="1" applyAlignment="1">
      <alignment horizontal="center" vertical="center"/>
    </xf>
    <xf numFmtId="0" fontId="25" fillId="2" borderId="8" xfId="3" applyFont="1" applyFill="1" applyBorder="1" applyAlignment="1">
      <alignment horizontal="center" vertical="center"/>
    </xf>
    <xf numFmtId="0" fontId="25" fillId="2" borderId="9" xfId="3" applyFont="1" applyFill="1" applyBorder="1" applyAlignment="1">
      <alignment horizontal="center" vertical="center"/>
    </xf>
    <xf numFmtId="0" fontId="25" fillId="2" borderId="7" xfId="3" applyFont="1" applyFill="1" applyBorder="1" applyAlignment="1">
      <alignment horizontal="center" vertical="center"/>
    </xf>
    <xf numFmtId="0" fontId="25" fillId="2" borderId="6" xfId="3" applyFont="1" applyFill="1" applyBorder="1" applyAlignment="1">
      <alignment horizontal="center" vertical="center"/>
    </xf>
    <xf numFmtId="181" fontId="25" fillId="2" borderId="5" xfId="2" applyNumberFormat="1" applyFont="1" applyFill="1" applyBorder="1" applyAlignment="1">
      <alignment horizontal="right" vertical="center"/>
    </xf>
    <xf numFmtId="181" fontId="25" fillId="2" borderId="0" xfId="2" applyNumberFormat="1" applyFont="1" applyFill="1" applyBorder="1" applyAlignment="1">
      <alignment horizontal="right" vertical="center"/>
    </xf>
    <xf numFmtId="181" fontId="25" fillId="2" borderId="16" xfId="2" applyNumberFormat="1" applyFont="1" applyFill="1" applyBorder="1" applyAlignment="1">
      <alignment horizontal="right" vertical="center"/>
    </xf>
    <xf numFmtId="181" fontId="25" fillId="2" borderId="0" xfId="2" applyNumberFormat="1" applyFont="1" applyFill="1" applyBorder="1" applyAlignment="1">
      <alignment horizontal="left" vertical="center"/>
    </xf>
    <xf numFmtId="181" fontId="25" fillId="2" borderId="6" xfId="2" applyNumberFormat="1" applyFont="1" applyFill="1" applyBorder="1" applyAlignment="1">
      <alignment horizontal="left" vertical="center"/>
    </xf>
    <xf numFmtId="176" fontId="25" fillId="2" borderId="5" xfId="3" applyNumberFormat="1" applyFont="1" applyFill="1" applyBorder="1" applyAlignment="1">
      <alignment horizontal="center" vertical="center"/>
    </xf>
    <xf numFmtId="176" fontId="25" fillId="2" borderId="0" xfId="3" applyNumberFormat="1" applyFont="1" applyFill="1" applyAlignment="1">
      <alignment horizontal="center" vertical="center"/>
    </xf>
    <xf numFmtId="176" fontId="25" fillId="2" borderId="6" xfId="3" applyNumberFormat="1" applyFont="1" applyFill="1" applyBorder="1" applyAlignment="1">
      <alignment horizontal="center" vertical="center"/>
    </xf>
    <xf numFmtId="176" fontId="25" fillId="10" borderId="5" xfId="3" applyNumberFormat="1" applyFont="1" applyFill="1" applyBorder="1" applyAlignment="1">
      <alignment horizontal="center" vertical="center"/>
    </xf>
    <xf numFmtId="176" fontId="25" fillId="10" borderId="0" xfId="3" applyNumberFormat="1" applyFont="1" applyFill="1" applyAlignment="1">
      <alignment horizontal="center" vertical="center"/>
    </xf>
    <xf numFmtId="176" fontId="25" fillId="10" borderId="6" xfId="3" applyNumberFormat="1" applyFont="1" applyFill="1" applyBorder="1" applyAlignment="1">
      <alignment horizontal="center" vertical="center"/>
    </xf>
    <xf numFmtId="38" fontId="25" fillId="0" borderId="3" xfId="2" applyFont="1" applyBorder="1" applyAlignment="1">
      <alignment horizontal="right" vertical="center"/>
    </xf>
    <xf numFmtId="181" fontId="25" fillId="2" borderId="7" xfId="2" applyNumberFormat="1" applyFont="1" applyFill="1" applyBorder="1" applyAlignment="1">
      <alignment horizontal="right" vertical="center"/>
    </xf>
    <xf numFmtId="181" fontId="25" fillId="2" borderId="8" xfId="2" applyNumberFormat="1" applyFont="1" applyFill="1" applyBorder="1" applyAlignment="1">
      <alignment horizontal="right" vertical="center"/>
    </xf>
    <xf numFmtId="181" fontId="25" fillId="2" borderId="17" xfId="2" applyNumberFormat="1" applyFont="1" applyFill="1" applyBorder="1" applyAlignment="1">
      <alignment horizontal="right" vertical="center"/>
    </xf>
    <xf numFmtId="181" fontId="25" fillId="2" borderId="8" xfId="2" applyNumberFormat="1" applyFont="1" applyFill="1" applyBorder="1" applyAlignment="1">
      <alignment horizontal="left" vertical="center"/>
    </xf>
    <xf numFmtId="181" fontId="25" fillId="2" borderId="9" xfId="2" applyNumberFormat="1" applyFont="1" applyFill="1" applyBorder="1" applyAlignment="1">
      <alignment horizontal="left" vertical="center"/>
    </xf>
    <xf numFmtId="58" fontId="25" fillId="2" borderId="5" xfId="3" applyNumberFormat="1" applyFont="1" applyFill="1" applyBorder="1" applyAlignment="1">
      <alignment horizontal="center" vertical="center"/>
    </xf>
    <xf numFmtId="0" fontId="28" fillId="2" borderId="0" xfId="3" applyFont="1" applyFill="1" applyAlignment="1">
      <alignment horizontal="center" vertical="center"/>
    </xf>
    <xf numFmtId="58" fontId="25" fillId="2" borderId="2" xfId="3" applyNumberFormat="1" applyFont="1" applyFill="1" applyBorder="1" applyAlignment="1">
      <alignment horizontal="center" vertical="center"/>
    </xf>
    <xf numFmtId="0" fontId="25" fillId="2" borderId="4" xfId="3" applyFont="1" applyFill="1" applyBorder="1" applyAlignment="1">
      <alignment horizontal="center" vertical="center"/>
    </xf>
    <xf numFmtId="0" fontId="28" fillId="2" borderId="3" xfId="3" applyFont="1" applyFill="1" applyBorder="1" applyAlignment="1">
      <alignment horizontal="center" vertical="center" wrapText="1"/>
    </xf>
    <xf numFmtId="0" fontId="28" fillId="2" borderId="3" xfId="3" applyFont="1" applyFill="1" applyBorder="1" applyAlignment="1">
      <alignment horizontal="center" vertical="center"/>
    </xf>
    <xf numFmtId="181" fontId="25" fillId="2" borderId="2" xfId="2" applyNumberFormat="1" applyFont="1" applyFill="1" applyBorder="1" applyAlignment="1">
      <alignment horizontal="right" vertical="center"/>
    </xf>
    <xf numFmtId="181" fontId="25" fillId="2" borderId="3" xfId="2" applyNumberFormat="1" applyFont="1" applyFill="1" applyBorder="1" applyAlignment="1">
      <alignment horizontal="right" vertical="center"/>
    </xf>
    <xf numFmtId="181" fontId="25" fillId="2" borderId="15" xfId="2" applyNumberFormat="1" applyFont="1" applyFill="1" applyBorder="1" applyAlignment="1">
      <alignment horizontal="right" vertical="center"/>
    </xf>
    <xf numFmtId="181" fontId="25" fillId="2" borderId="3" xfId="2" applyNumberFormat="1" applyFont="1" applyFill="1" applyBorder="1" applyAlignment="1">
      <alignment horizontal="left" vertical="center"/>
    </xf>
    <xf numFmtId="181" fontId="25" fillId="2" borderId="4" xfId="2" applyNumberFormat="1" applyFont="1" applyFill="1" applyBorder="1" applyAlignment="1">
      <alignment horizontal="left" vertical="center"/>
    </xf>
    <xf numFmtId="176" fontId="25" fillId="2" borderId="2" xfId="3" applyNumberFormat="1" applyFont="1" applyFill="1" applyBorder="1" applyAlignment="1">
      <alignment horizontal="center" vertical="center"/>
    </xf>
    <xf numFmtId="176" fontId="25" fillId="2" borderId="3" xfId="3" applyNumberFormat="1" applyFont="1" applyFill="1" applyBorder="1" applyAlignment="1">
      <alignment horizontal="center" vertical="center"/>
    </xf>
    <xf numFmtId="176" fontId="25" fillId="2" borderId="4" xfId="3" applyNumberFormat="1" applyFont="1" applyFill="1" applyBorder="1" applyAlignment="1">
      <alignment horizontal="center" vertical="center"/>
    </xf>
    <xf numFmtId="176" fontId="25" fillId="10" borderId="2" xfId="3" applyNumberFormat="1" applyFont="1" applyFill="1" applyBorder="1" applyAlignment="1">
      <alignment horizontal="center" vertical="center"/>
    </xf>
    <xf numFmtId="176" fontId="25" fillId="10" borderId="3" xfId="3" applyNumberFormat="1" applyFont="1" applyFill="1" applyBorder="1" applyAlignment="1">
      <alignment horizontal="center" vertical="center"/>
    </xf>
    <xf numFmtId="176" fontId="25" fillId="10" borderId="4" xfId="3" applyNumberFormat="1" applyFont="1" applyFill="1" applyBorder="1" applyAlignment="1">
      <alignment horizontal="center" vertical="center"/>
    </xf>
    <xf numFmtId="0" fontId="25" fillId="0" borderId="2" xfId="3" applyFont="1" applyBorder="1" applyAlignment="1">
      <alignment horizontal="center" vertical="center"/>
    </xf>
    <xf numFmtId="0" fontId="25" fillId="0" borderId="4" xfId="3" applyFont="1" applyBorder="1" applyAlignment="1">
      <alignment horizontal="center" vertical="center"/>
    </xf>
    <xf numFmtId="0" fontId="25" fillId="0" borderId="5" xfId="3" applyFont="1" applyBorder="1" applyAlignment="1">
      <alignment horizontal="center" vertical="center"/>
    </xf>
    <xf numFmtId="0" fontId="25" fillId="0" borderId="6" xfId="3" applyFont="1" applyBorder="1" applyAlignment="1">
      <alignment horizontal="center" vertical="center"/>
    </xf>
    <xf numFmtId="181" fontId="25" fillId="0" borderId="2" xfId="2" applyNumberFormat="1" applyFont="1" applyBorder="1" applyAlignment="1">
      <alignment horizontal="center" vertical="center" shrinkToFit="1"/>
    </xf>
    <xf numFmtId="181" fontId="25" fillId="0" borderId="3" xfId="2" applyNumberFormat="1" applyFont="1" applyBorder="1" applyAlignment="1">
      <alignment horizontal="center" vertical="center" shrinkToFit="1"/>
    </xf>
    <xf numFmtId="181" fontId="25" fillId="0" borderId="4" xfId="2" applyNumberFormat="1" applyFont="1" applyBorder="1" applyAlignment="1">
      <alignment horizontal="center" vertical="center" shrinkToFit="1"/>
    </xf>
    <xf numFmtId="181" fontId="25" fillId="0" borderId="5" xfId="2" applyNumberFormat="1" applyFont="1" applyBorder="1" applyAlignment="1">
      <alignment horizontal="center" vertical="center" shrinkToFit="1"/>
    </xf>
    <xf numFmtId="181" fontId="25" fillId="0" borderId="0" xfId="2" applyNumberFormat="1" applyFont="1" applyBorder="1" applyAlignment="1">
      <alignment horizontal="center" vertical="center" shrinkToFit="1"/>
    </xf>
    <xf numFmtId="181" fontId="25" fillId="0" borderId="6" xfId="2" applyNumberFormat="1" applyFont="1" applyBorder="1" applyAlignment="1">
      <alignment horizontal="center" vertical="center" shrinkToFit="1"/>
    </xf>
    <xf numFmtId="0" fontId="1" fillId="0" borderId="2" xfId="3" applyFont="1" applyBorder="1" applyAlignment="1">
      <alignment horizontal="center" vertical="center" wrapText="1"/>
    </xf>
    <xf numFmtId="0" fontId="1" fillId="0" borderId="3" xfId="3" applyFont="1" applyBorder="1" applyAlignment="1">
      <alignment horizontal="center" vertical="center" wrapText="1"/>
    </xf>
    <xf numFmtId="0" fontId="1" fillId="0" borderId="4" xfId="3" applyFont="1" applyBorder="1" applyAlignment="1">
      <alignment horizontal="center" vertical="center" wrapText="1"/>
    </xf>
    <xf numFmtId="0" fontId="1" fillId="0" borderId="5" xfId="3" applyFont="1" applyBorder="1" applyAlignment="1">
      <alignment horizontal="center" vertical="center" wrapText="1"/>
    </xf>
    <xf numFmtId="0" fontId="1" fillId="0" borderId="0" xfId="3" applyFont="1" applyAlignment="1">
      <alignment horizontal="center" vertical="center" wrapText="1"/>
    </xf>
    <xf numFmtId="0" fontId="1" fillId="0" borderId="6" xfId="3" applyFont="1" applyBorder="1" applyAlignment="1">
      <alignment horizontal="center" vertical="center" wrapText="1"/>
    </xf>
    <xf numFmtId="0" fontId="27" fillId="0" borderId="2" xfId="3" applyFont="1" applyBorder="1" applyAlignment="1">
      <alignment horizontal="center" vertical="center"/>
    </xf>
    <xf numFmtId="0" fontId="27" fillId="0" borderId="3" xfId="3" applyFont="1" applyBorder="1" applyAlignment="1">
      <alignment horizontal="center" vertical="center"/>
    </xf>
    <xf numFmtId="0" fontId="27" fillId="0" borderId="4" xfId="3" applyFont="1" applyBorder="1" applyAlignment="1">
      <alignment horizontal="center" vertical="center"/>
    </xf>
    <xf numFmtId="0" fontId="27" fillId="0" borderId="5" xfId="3" applyFont="1" applyBorder="1" applyAlignment="1">
      <alignment horizontal="center" vertical="center"/>
    </xf>
    <xf numFmtId="0" fontId="27" fillId="0" borderId="0" xfId="3" applyFont="1" applyAlignment="1">
      <alignment horizontal="center" vertical="center"/>
    </xf>
    <xf numFmtId="0" fontId="27" fillId="0" borderId="6"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0" fontId="14" fillId="0" borderId="31" xfId="0" applyFont="1" applyBorder="1" applyAlignment="1">
      <alignment horizontal="center" vertical="center"/>
    </xf>
    <xf numFmtId="185" fontId="25" fillId="3" borderId="31" xfId="4" applyNumberFormat="1" applyFont="1" applyFill="1" applyBorder="1" applyAlignment="1" applyProtection="1">
      <alignment horizontal="center" vertical="center"/>
    </xf>
    <xf numFmtId="185" fontId="0" fillId="3" borderId="31" xfId="0" applyNumberFormat="1" applyFill="1" applyBorder="1" applyAlignment="1">
      <alignment horizontal="center" vertical="center"/>
    </xf>
    <xf numFmtId="0" fontId="25" fillId="0" borderId="31" xfId="3" quotePrefix="1" applyFont="1" applyBorder="1" applyAlignment="1">
      <alignment horizontal="center" vertical="center"/>
    </xf>
    <xf numFmtId="177" fontId="25" fillId="2" borderId="11" xfId="4" applyNumberFormat="1" applyFont="1" applyFill="1" applyBorder="1" applyAlignment="1" applyProtection="1">
      <alignment horizontal="center" vertical="center"/>
    </xf>
    <xf numFmtId="177" fontId="25" fillId="3" borderId="98" xfId="4" applyNumberFormat="1" applyFont="1" applyFill="1" applyBorder="1" applyAlignment="1" applyProtection="1">
      <alignment horizontal="center" vertical="center"/>
    </xf>
    <xf numFmtId="0" fontId="0" fillId="3" borderId="98" xfId="0" applyFill="1" applyBorder="1" applyAlignment="1">
      <alignment horizontal="center" vertical="center"/>
    </xf>
    <xf numFmtId="0" fontId="25" fillId="2" borderId="76" xfId="3" applyFont="1" applyFill="1" applyBorder="1" applyAlignment="1" applyProtection="1">
      <alignment horizontal="left" vertical="center" wrapText="1" indent="1"/>
      <protection locked="0"/>
    </xf>
    <xf numFmtId="0" fontId="25" fillId="2" borderId="74" xfId="3" applyFont="1" applyFill="1" applyBorder="1" applyAlignment="1" applyProtection="1">
      <alignment horizontal="left" vertical="center" wrapText="1" indent="1"/>
      <protection locked="0"/>
    </xf>
    <xf numFmtId="0" fontId="25" fillId="2" borderId="77" xfId="3" applyFont="1" applyFill="1" applyBorder="1" applyAlignment="1" applyProtection="1">
      <alignment horizontal="left" vertical="center" wrapText="1" indent="1"/>
      <protection locked="0"/>
    </xf>
    <xf numFmtId="0" fontId="25" fillId="2" borderId="5" xfId="3" applyFont="1" applyFill="1" applyBorder="1" applyAlignment="1" applyProtection="1">
      <alignment horizontal="left" vertical="center" wrapText="1" indent="1"/>
      <protection locked="0"/>
    </xf>
    <xf numFmtId="0" fontId="25" fillId="2" borderId="0" xfId="3" applyFont="1" applyFill="1" applyAlignment="1" applyProtection="1">
      <alignment horizontal="left" vertical="center" wrapText="1" indent="1"/>
      <protection locked="0"/>
    </xf>
    <xf numFmtId="0" fontId="25" fillId="2" borderId="67" xfId="3" applyFont="1" applyFill="1" applyBorder="1" applyAlignment="1" applyProtection="1">
      <alignment horizontal="left" vertical="center" wrapText="1" indent="1"/>
      <protection locked="0"/>
    </xf>
    <xf numFmtId="0" fontId="25" fillId="2" borderId="70" xfId="3" applyFont="1" applyFill="1" applyBorder="1" applyAlignment="1" applyProtection="1">
      <alignment horizontal="left" vertical="center" wrapText="1" indent="1"/>
      <protection locked="0"/>
    </xf>
    <xf numFmtId="0" fontId="25" fillId="2" borderId="69" xfId="3" applyFont="1" applyFill="1" applyBorder="1" applyAlignment="1" applyProtection="1">
      <alignment horizontal="left" vertical="center" wrapText="1" indent="1"/>
      <protection locked="0"/>
    </xf>
    <xf numFmtId="0" fontId="25" fillId="2" borderId="72" xfId="3" applyFont="1" applyFill="1" applyBorder="1" applyAlignment="1" applyProtection="1">
      <alignment horizontal="left" vertical="center" wrapText="1" indent="1"/>
      <protection locked="0"/>
    </xf>
    <xf numFmtId="0" fontId="25" fillId="0" borderId="68" xfId="3" applyFont="1" applyBorder="1" applyAlignment="1">
      <alignment horizontal="center" vertical="center"/>
    </xf>
    <xf numFmtId="0" fontId="25" fillId="0" borderId="69" xfId="3" applyFont="1" applyBorder="1" applyAlignment="1">
      <alignment horizontal="center" vertical="center"/>
    </xf>
    <xf numFmtId="0" fontId="25" fillId="0" borderId="71" xfId="3" applyFont="1" applyBorder="1" applyAlignment="1">
      <alignment horizontal="center" vertical="center"/>
    </xf>
    <xf numFmtId="0" fontId="25" fillId="0" borderId="70" xfId="3" applyFont="1" applyBorder="1" applyAlignment="1">
      <alignment horizontal="center" vertical="center"/>
    </xf>
    <xf numFmtId="0" fontId="25" fillId="0" borderId="73" xfId="3" applyFont="1" applyBorder="1" applyAlignment="1">
      <alignment horizontal="center" vertical="center" wrapText="1"/>
    </xf>
    <xf numFmtId="0" fontId="25" fillId="0" borderId="74" xfId="3" applyFont="1" applyBorder="1" applyAlignment="1">
      <alignment horizontal="center" vertical="center"/>
    </xf>
    <xf numFmtId="0" fontId="25" fillId="0" borderId="75" xfId="3" applyFont="1" applyBorder="1" applyAlignment="1">
      <alignment horizontal="center" vertical="center"/>
    </xf>
    <xf numFmtId="0" fontId="25" fillId="0" borderId="66" xfId="3" applyFont="1" applyBorder="1" applyAlignment="1">
      <alignment horizontal="center" vertical="center" wrapText="1"/>
    </xf>
    <xf numFmtId="0" fontId="0" fillId="0" borderId="68" xfId="0" applyBorder="1" applyAlignment="1">
      <alignment horizontal="center" vertical="center"/>
    </xf>
    <xf numFmtId="0" fontId="25" fillId="0" borderId="106" xfId="3" applyFont="1" applyBorder="1" applyAlignment="1">
      <alignment horizontal="center" vertical="center"/>
    </xf>
    <xf numFmtId="0" fontId="25" fillId="0" borderId="98" xfId="3" applyFont="1" applyBorder="1" applyAlignment="1">
      <alignment horizontal="center" vertical="center"/>
    </xf>
    <xf numFmtId="0" fontId="25" fillId="0" borderId="100" xfId="3" applyFont="1" applyBorder="1" applyAlignment="1">
      <alignment horizontal="center" vertical="center"/>
    </xf>
    <xf numFmtId="0" fontId="25" fillId="0" borderId="108" xfId="3" applyFont="1" applyBorder="1" applyAlignment="1">
      <alignment horizontal="center" vertical="center" wrapText="1"/>
    </xf>
    <xf numFmtId="0" fontId="25" fillId="0" borderId="32" xfId="3" applyFont="1" applyBorder="1" applyAlignment="1">
      <alignment horizontal="center" vertical="center"/>
    </xf>
    <xf numFmtId="0" fontId="25" fillId="0" borderId="107" xfId="3" applyFont="1" applyBorder="1" applyAlignment="1">
      <alignment horizontal="center" vertical="center"/>
    </xf>
    <xf numFmtId="0" fontId="25" fillId="0" borderId="11" xfId="3" applyFont="1" applyBorder="1" applyAlignment="1">
      <alignment horizontal="center" vertical="center"/>
    </xf>
    <xf numFmtId="0" fontId="25" fillId="0" borderId="12" xfId="3" applyFont="1" applyBorder="1" applyAlignment="1">
      <alignment horizontal="center" vertical="center"/>
    </xf>
    <xf numFmtId="0" fontId="25" fillId="0" borderId="10" xfId="3" applyFont="1" applyBorder="1" applyAlignment="1">
      <alignment horizontal="center" vertical="center"/>
    </xf>
    <xf numFmtId="0" fontId="25" fillId="0" borderId="97" xfId="3" applyFont="1" applyBorder="1" applyAlignment="1">
      <alignment horizontal="center" vertical="center"/>
    </xf>
    <xf numFmtId="0" fontId="0" fillId="2" borderId="98" xfId="0" applyFill="1" applyBorder="1" applyAlignment="1">
      <alignment horizontal="center" vertical="center"/>
    </xf>
    <xf numFmtId="177" fontId="25" fillId="2" borderId="31" xfId="4" applyNumberFormat="1" applyFont="1" applyFill="1" applyBorder="1" applyAlignment="1" applyProtection="1">
      <alignment horizontal="center" vertical="center"/>
    </xf>
    <xf numFmtId="176" fontId="25" fillId="3" borderId="97" xfId="3" applyNumberFormat="1" applyFont="1" applyFill="1" applyBorder="1" applyAlignment="1">
      <alignment horizontal="right" vertical="center"/>
    </xf>
    <xf numFmtId="176" fontId="25" fillId="3" borderId="98" xfId="3" applyNumberFormat="1" applyFont="1" applyFill="1" applyBorder="1" applyAlignment="1">
      <alignment horizontal="right" vertical="center"/>
    </xf>
    <xf numFmtId="0" fontId="25" fillId="0" borderId="78" xfId="3" applyFont="1" applyBorder="1" applyAlignment="1">
      <alignment horizontal="center" vertical="center"/>
    </xf>
    <xf numFmtId="0" fontId="25" fillId="0" borderId="8" xfId="3" applyFont="1" applyBorder="1" applyAlignment="1">
      <alignment horizontal="center" vertical="center"/>
    </xf>
    <xf numFmtId="0" fontId="25" fillId="0" borderId="9" xfId="3" applyFont="1" applyBorder="1" applyAlignment="1">
      <alignment horizontal="center" vertical="center"/>
    </xf>
    <xf numFmtId="177" fontId="25" fillId="2" borderId="98" xfId="4" applyNumberFormat="1" applyFont="1" applyFill="1" applyBorder="1" applyAlignment="1" applyProtection="1">
      <alignment horizontal="center" vertical="center"/>
    </xf>
    <xf numFmtId="0" fontId="0" fillId="0" borderId="98" xfId="0" applyBorder="1" applyAlignment="1">
      <alignment horizontal="center" vertical="center"/>
    </xf>
    <xf numFmtId="177" fontId="25" fillId="2" borderId="8" xfId="4" applyNumberFormat="1" applyFont="1" applyFill="1" applyBorder="1" applyAlignment="1" applyProtection="1">
      <alignment horizontal="center" vertical="center"/>
    </xf>
  </cellXfs>
  <cellStyles count="6">
    <cellStyle name="ハイパーリンク" xfId="1" builtinId="8"/>
    <cellStyle name="桁区切り" xfId="2" builtinId="6"/>
    <cellStyle name="桁区切り 2" xfId="4" xr:uid="{341A793F-51BC-4624-ABB8-DB3D7A9AAE05}"/>
    <cellStyle name="標準" xfId="0" builtinId="0"/>
    <cellStyle name="標準 2" xfId="5" xr:uid="{B76E30DB-3F74-4EEF-ADDA-AC52375CC084}"/>
    <cellStyle name="標準_03_●〔様式〕" xfId="3" xr:uid="{87BB76C0-5B2F-4249-AB05-2E4472C40594}"/>
  </cellStyles>
  <dxfs count="2">
    <dxf>
      <font>
        <color theme="9" tint="0.79998168889431442"/>
      </font>
    </dxf>
    <dxf>
      <font>
        <color theme="8" tint="0.399945066682943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checked="Checked"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checked="Checked" lockText="1" noThreeD="1"/>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15</xdr:col>
      <xdr:colOff>0</xdr:colOff>
      <xdr:row>94</xdr:row>
      <xdr:rowOff>38100</xdr:rowOff>
    </xdr:from>
    <xdr:to>
      <xdr:col>15</xdr:col>
      <xdr:colOff>167640</xdr:colOff>
      <xdr:row>95</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229100" y="18554700"/>
          <a:ext cx="16764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22860</xdr:colOff>
          <xdr:row>18</xdr:row>
          <xdr:rowOff>0</xdr:rowOff>
        </xdr:from>
        <xdr:to>
          <xdr:col>5</xdr:col>
          <xdr:colOff>236220</xdr:colOff>
          <xdr:row>19</xdr:row>
          <xdr:rowOff>22860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25</xdr:row>
          <xdr:rowOff>0</xdr:rowOff>
        </xdr:from>
        <xdr:to>
          <xdr:col>5</xdr:col>
          <xdr:colOff>236220</xdr:colOff>
          <xdr:row>26</xdr:row>
          <xdr:rowOff>22860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26</xdr:row>
          <xdr:rowOff>220980</xdr:rowOff>
        </xdr:from>
        <xdr:to>
          <xdr:col>6</xdr:col>
          <xdr:colOff>236220</xdr:colOff>
          <xdr:row>28</xdr:row>
          <xdr:rowOff>7620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30</xdr:row>
          <xdr:rowOff>0</xdr:rowOff>
        </xdr:from>
        <xdr:to>
          <xdr:col>5</xdr:col>
          <xdr:colOff>236220</xdr:colOff>
          <xdr:row>31</xdr:row>
          <xdr:rowOff>22860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31</xdr:row>
          <xdr:rowOff>0</xdr:rowOff>
        </xdr:from>
        <xdr:to>
          <xdr:col>5</xdr:col>
          <xdr:colOff>236220</xdr:colOff>
          <xdr:row>32</xdr:row>
          <xdr:rowOff>22860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35</xdr:row>
          <xdr:rowOff>0</xdr:rowOff>
        </xdr:from>
        <xdr:to>
          <xdr:col>5</xdr:col>
          <xdr:colOff>236220</xdr:colOff>
          <xdr:row>36</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40</xdr:row>
          <xdr:rowOff>0</xdr:rowOff>
        </xdr:from>
        <xdr:to>
          <xdr:col>5</xdr:col>
          <xdr:colOff>236220</xdr:colOff>
          <xdr:row>41</xdr:row>
          <xdr:rowOff>22860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78</xdr:row>
          <xdr:rowOff>0</xdr:rowOff>
        </xdr:from>
        <xdr:to>
          <xdr:col>5</xdr:col>
          <xdr:colOff>236220</xdr:colOff>
          <xdr:row>79</xdr:row>
          <xdr:rowOff>22860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81</xdr:row>
          <xdr:rowOff>0</xdr:rowOff>
        </xdr:from>
        <xdr:to>
          <xdr:col>5</xdr:col>
          <xdr:colOff>236220</xdr:colOff>
          <xdr:row>82</xdr:row>
          <xdr:rowOff>22860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83</xdr:row>
          <xdr:rowOff>0</xdr:rowOff>
        </xdr:from>
        <xdr:to>
          <xdr:col>5</xdr:col>
          <xdr:colOff>236220</xdr:colOff>
          <xdr:row>84</xdr:row>
          <xdr:rowOff>22860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176</xdr:row>
          <xdr:rowOff>0</xdr:rowOff>
        </xdr:from>
        <xdr:to>
          <xdr:col>3</xdr:col>
          <xdr:colOff>236220</xdr:colOff>
          <xdr:row>176</xdr:row>
          <xdr:rowOff>251460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177</xdr:row>
          <xdr:rowOff>0</xdr:rowOff>
        </xdr:from>
        <xdr:to>
          <xdr:col>3</xdr:col>
          <xdr:colOff>236220</xdr:colOff>
          <xdr:row>177</xdr:row>
          <xdr:rowOff>251460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178</xdr:row>
          <xdr:rowOff>0</xdr:rowOff>
        </xdr:from>
        <xdr:to>
          <xdr:col>3</xdr:col>
          <xdr:colOff>236220</xdr:colOff>
          <xdr:row>179</xdr:row>
          <xdr:rowOff>22860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182</xdr:row>
          <xdr:rowOff>0</xdr:rowOff>
        </xdr:from>
        <xdr:to>
          <xdr:col>3</xdr:col>
          <xdr:colOff>236220</xdr:colOff>
          <xdr:row>182</xdr:row>
          <xdr:rowOff>251460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185</xdr:row>
          <xdr:rowOff>0</xdr:rowOff>
        </xdr:from>
        <xdr:to>
          <xdr:col>8</xdr:col>
          <xdr:colOff>236220</xdr:colOff>
          <xdr:row>186</xdr:row>
          <xdr:rowOff>22860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191</xdr:row>
          <xdr:rowOff>0</xdr:rowOff>
        </xdr:from>
        <xdr:to>
          <xdr:col>3</xdr:col>
          <xdr:colOff>236220</xdr:colOff>
          <xdr:row>192</xdr:row>
          <xdr:rowOff>22860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192</xdr:row>
          <xdr:rowOff>0</xdr:rowOff>
        </xdr:from>
        <xdr:to>
          <xdr:col>3</xdr:col>
          <xdr:colOff>236220</xdr:colOff>
          <xdr:row>192</xdr:row>
          <xdr:rowOff>251460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220980</xdr:colOff>
          <xdr:row>186</xdr:row>
          <xdr:rowOff>22860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220980</xdr:rowOff>
        </xdr:from>
        <xdr:to>
          <xdr:col>6</xdr:col>
          <xdr:colOff>236220</xdr:colOff>
          <xdr:row>29</xdr:row>
          <xdr:rowOff>7620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44</xdr:row>
          <xdr:rowOff>0</xdr:rowOff>
        </xdr:from>
        <xdr:to>
          <xdr:col>5</xdr:col>
          <xdr:colOff>236220</xdr:colOff>
          <xdr:row>45</xdr:row>
          <xdr:rowOff>22860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66</xdr:row>
          <xdr:rowOff>220980</xdr:rowOff>
        </xdr:from>
        <xdr:to>
          <xdr:col>10</xdr:col>
          <xdr:colOff>22860</xdr:colOff>
          <xdr:row>68</xdr:row>
          <xdr:rowOff>7620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67</xdr:row>
          <xdr:rowOff>220980</xdr:rowOff>
        </xdr:from>
        <xdr:to>
          <xdr:col>10</xdr:col>
          <xdr:colOff>22860</xdr:colOff>
          <xdr:row>69</xdr:row>
          <xdr:rowOff>7620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71</xdr:row>
          <xdr:rowOff>220980</xdr:rowOff>
        </xdr:from>
        <xdr:to>
          <xdr:col>10</xdr:col>
          <xdr:colOff>22860</xdr:colOff>
          <xdr:row>73</xdr:row>
          <xdr:rowOff>7620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72</xdr:row>
          <xdr:rowOff>220980</xdr:rowOff>
        </xdr:from>
        <xdr:to>
          <xdr:col>10</xdr:col>
          <xdr:colOff>22860</xdr:colOff>
          <xdr:row>74</xdr:row>
          <xdr:rowOff>7620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56</xdr:row>
          <xdr:rowOff>22860</xdr:rowOff>
        </xdr:from>
        <xdr:to>
          <xdr:col>8</xdr:col>
          <xdr:colOff>0</xdr:colOff>
          <xdr:row>57</xdr:row>
          <xdr:rowOff>7620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56</xdr:row>
          <xdr:rowOff>22860</xdr:rowOff>
        </xdr:from>
        <xdr:to>
          <xdr:col>11</xdr:col>
          <xdr:colOff>60960</xdr:colOff>
          <xdr:row>57</xdr:row>
          <xdr:rowOff>7620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56</xdr:row>
          <xdr:rowOff>22860</xdr:rowOff>
        </xdr:from>
        <xdr:to>
          <xdr:col>14</xdr:col>
          <xdr:colOff>60960</xdr:colOff>
          <xdr:row>57</xdr:row>
          <xdr:rowOff>7620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127</xdr:row>
          <xdr:rowOff>198120</xdr:rowOff>
        </xdr:from>
        <xdr:to>
          <xdr:col>10</xdr:col>
          <xdr:colOff>60960</xdr:colOff>
          <xdr:row>127</xdr:row>
          <xdr:rowOff>441960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127</xdr:row>
          <xdr:rowOff>373380</xdr:rowOff>
        </xdr:from>
        <xdr:to>
          <xdr:col>10</xdr:col>
          <xdr:colOff>60960</xdr:colOff>
          <xdr:row>127</xdr:row>
          <xdr:rowOff>617220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78</xdr:row>
          <xdr:rowOff>0</xdr:rowOff>
        </xdr:from>
        <xdr:to>
          <xdr:col>12</xdr:col>
          <xdr:colOff>144780</xdr:colOff>
          <xdr:row>79</xdr:row>
          <xdr:rowOff>22860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121920</xdr:colOff>
          <xdr:row>77</xdr:row>
          <xdr:rowOff>220980</xdr:rowOff>
        </xdr:from>
        <xdr:to>
          <xdr:col>15</xdr:col>
          <xdr:colOff>121920</xdr:colOff>
          <xdr:row>79</xdr:row>
          <xdr:rowOff>7620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68</xdr:row>
          <xdr:rowOff>220980</xdr:rowOff>
        </xdr:from>
        <xdr:to>
          <xdr:col>10</xdr:col>
          <xdr:colOff>22860</xdr:colOff>
          <xdr:row>70</xdr:row>
          <xdr:rowOff>7620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67</xdr:row>
          <xdr:rowOff>220980</xdr:rowOff>
        </xdr:from>
        <xdr:to>
          <xdr:col>10</xdr:col>
          <xdr:colOff>22860</xdr:colOff>
          <xdr:row>69</xdr:row>
          <xdr:rowOff>7620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72</xdr:row>
          <xdr:rowOff>220980</xdr:rowOff>
        </xdr:from>
        <xdr:to>
          <xdr:col>10</xdr:col>
          <xdr:colOff>22860</xdr:colOff>
          <xdr:row>74</xdr:row>
          <xdr:rowOff>7620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73</xdr:row>
          <xdr:rowOff>213360</xdr:rowOff>
        </xdr:from>
        <xdr:to>
          <xdr:col>10</xdr:col>
          <xdr:colOff>22860</xdr:colOff>
          <xdr:row>75</xdr:row>
          <xdr:rowOff>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179</xdr:row>
          <xdr:rowOff>0</xdr:rowOff>
        </xdr:from>
        <xdr:to>
          <xdr:col>3</xdr:col>
          <xdr:colOff>236220</xdr:colOff>
          <xdr:row>179</xdr:row>
          <xdr:rowOff>251460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180</xdr:row>
          <xdr:rowOff>0</xdr:rowOff>
        </xdr:from>
        <xdr:to>
          <xdr:col>3</xdr:col>
          <xdr:colOff>236220</xdr:colOff>
          <xdr:row>180</xdr:row>
          <xdr:rowOff>251460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181</xdr:row>
          <xdr:rowOff>0</xdr:rowOff>
        </xdr:from>
        <xdr:to>
          <xdr:col>3</xdr:col>
          <xdr:colOff>236220</xdr:colOff>
          <xdr:row>181</xdr:row>
          <xdr:rowOff>251460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193</xdr:row>
          <xdr:rowOff>0</xdr:rowOff>
        </xdr:from>
        <xdr:to>
          <xdr:col>3</xdr:col>
          <xdr:colOff>236220</xdr:colOff>
          <xdr:row>194</xdr:row>
          <xdr:rowOff>22860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194</xdr:row>
          <xdr:rowOff>0</xdr:rowOff>
        </xdr:from>
        <xdr:to>
          <xdr:col>3</xdr:col>
          <xdr:colOff>236220</xdr:colOff>
          <xdr:row>194</xdr:row>
          <xdr:rowOff>251460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195</xdr:row>
          <xdr:rowOff>0</xdr:rowOff>
        </xdr:from>
        <xdr:to>
          <xdr:col>3</xdr:col>
          <xdr:colOff>236220</xdr:colOff>
          <xdr:row>195</xdr:row>
          <xdr:rowOff>251460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196</xdr:row>
          <xdr:rowOff>0</xdr:rowOff>
        </xdr:from>
        <xdr:to>
          <xdr:col>3</xdr:col>
          <xdr:colOff>236220</xdr:colOff>
          <xdr:row>196</xdr:row>
          <xdr:rowOff>251460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197</xdr:row>
          <xdr:rowOff>0</xdr:rowOff>
        </xdr:from>
        <xdr:to>
          <xdr:col>3</xdr:col>
          <xdr:colOff>236220</xdr:colOff>
          <xdr:row>197</xdr:row>
          <xdr:rowOff>251460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182</xdr:row>
          <xdr:rowOff>1112520</xdr:rowOff>
        </xdr:from>
        <xdr:to>
          <xdr:col>4</xdr:col>
          <xdr:colOff>30480</xdr:colOff>
          <xdr:row>183</xdr:row>
          <xdr:rowOff>251460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0</xdr:colOff>
      <xdr:row>0</xdr:row>
      <xdr:rowOff>83820</xdr:rowOff>
    </xdr:from>
    <xdr:to>
      <xdr:col>41</xdr:col>
      <xdr:colOff>220260</xdr:colOff>
      <xdr:row>4</xdr:row>
      <xdr:rowOff>175260</xdr:rowOff>
    </xdr:to>
    <xdr:sp macro="" textlink="">
      <xdr:nvSpPr>
        <xdr:cNvPr id="5" name="角丸四角形 1">
          <a:extLst>
            <a:ext uri="{FF2B5EF4-FFF2-40B4-BE49-F238E27FC236}">
              <a16:creationId xmlns:a16="http://schemas.microsoft.com/office/drawing/2014/main" id="{E490D752-4BB5-4DF8-BCC1-F2A164CA2E06}"/>
            </a:ext>
          </a:extLst>
        </xdr:cNvPr>
        <xdr:cNvSpPr/>
      </xdr:nvSpPr>
      <xdr:spPr>
        <a:xfrm>
          <a:off x="8595360" y="8382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0</xdr:colOff>
      <xdr:row>84</xdr:row>
      <xdr:rowOff>0</xdr:rowOff>
    </xdr:from>
    <xdr:to>
      <xdr:col>41</xdr:col>
      <xdr:colOff>220260</xdr:colOff>
      <xdr:row>88</xdr:row>
      <xdr:rowOff>91440</xdr:rowOff>
    </xdr:to>
    <xdr:sp macro="" textlink="">
      <xdr:nvSpPr>
        <xdr:cNvPr id="6" name="角丸四角形 1">
          <a:extLst>
            <a:ext uri="{FF2B5EF4-FFF2-40B4-BE49-F238E27FC236}">
              <a16:creationId xmlns:a16="http://schemas.microsoft.com/office/drawing/2014/main" id="{49BB4E5A-7A2C-48A5-947E-C8A464067DD7}"/>
            </a:ext>
          </a:extLst>
        </xdr:cNvPr>
        <xdr:cNvSpPr/>
      </xdr:nvSpPr>
      <xdr:spPr>
        <a:xfrm>
          <a:off x="8595360" y="1831086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xdr:colOff>
          <xdr:row>33</xdr:row>
          <xdr:rowOff>0</xdr:rowOff>
        </xdr:from>
        <xdr:to>
          <xdr:col>5</xdr:col>
          <xdr:colOff>236220</xdr:colOff>
          <xdr:row>34</xdr:row>
          <xdr:rowOff>22860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33</xdr:row>
          <xdr:rowOff>0</xdr:rowOff>
        </xdr:from>
        <xdr:to>
          <xdr:col>5</xdr:col>
          <xdr:colOff>236220</xdr:colOff>
          <xdr:row>34</xdr:row>
          <xdr:rowOff>22860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0</xdr:rowOff>
        </xdr:from>
        <xdr:to>
          <xdr:col>5</xdr:col>
          <xdr:colOff>236220</xdr:colOff>
          <xdr:row>40</xdr:row>
          <xdr:rowOff>22860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22</xdr:row>
          <xdr:rowOff>0</xdr:rowOff>
        </xdr:from>
        <xdr:to>
          <xdr:col>5</xdr:col>
          <xdr:colOff>236220</xdr:colOff>
          <xdr:row>23</xdr:row>
          <xdr:rowOff>22860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30</xdr:row>
          <xdr:rowOff>0</xdr:rowOff>
        </xdr:from>
        <xdr:to>
          <xdr:col>5</xdr:col>
          <xdr:colOff>236220</xdr:colOff>
          <xdr:row>31</xdr:row>
          <xdr:rowOff>22860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22</xdr:row>
          <xdr:rowOff>0</xdr:rowOff>
        </xdr:from>
        <xdr:to>
          <xdr:col>5</xdr:col>
          <xdr:colOff>236220</xdr:colOff>
          <xdr:row>23</xdr:row>
          <xdr:rowOff>22860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19E35FFD-9EB7-49C3-9124-B4A8DD5A04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137160</xdr:colOff>
          <xdr:row>12</xdr:row>
          <xdr:rowOff>114300</xdr:rowOff>
        </xdr:from>
        <xdr:to>
          <xdr:col>3</xdr:col>
          <xdr:colOff>30480</xdr:colOff>
          <xdr:row>12</xdr:row>
          <xdr:rowOff>327660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1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13</xdr:row>
          <xdr:rowOff>114300</xdr:rowOff>
        </xdr:from>
        <xdr:to>
          <xdr:col>3</xdr:col>
          <xdr:colOff>30480</xdr:colOff>
          <xdr:row>13</xdr:row>
          <xdr:rowOff>327660</xdr:rowOff>
        </xdr:to>
        <xdr:sp macro="" textlink="">
          <xdr:nvSpPr>
            <xdr:cNvPr id="30761" name="Check Box 41" hidden="1">
              <a:extLst>
                <a:ext uri="{63B3BB69-23CF-44E3-9099-C40C66FF867C}">
                  <a14:compatExt spid="_x0000_s30761"/>
                </a:ext>
                <a:ext uri="{FF2B5EF4-FFF2-40B4-BE49-F238E27FC236}">
                  <a16:creationId xmlns:a16="http://schemas.microsoft.com/office/drawing/2014/main" id="{00000000-0008-0000-01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14</xdr:row>
          <xdr:rowOff>114300</xdr:rowOff>
        </xdr:from>
        <xdr:to>
          <xdr:col>3</xdr:col>
          <xdr:colOff>30480</xdr:colOff>
          <xdr:row>14</xdr:row>
          <xdr:rowOff>327660</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1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15</xdr:row>
          <xdr:rowOff>114300</xdr:rowOff>
        </xdr:from>
        <xdr:to>
          <xdr:col>3</xdr:col>
          <xdr:colOff>30480</xdr:colOff>
          <xdr:row>15</xdr:row>
          <xdr:rowOff>327660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1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16</xdr:row>
          <xdr:rowOff>327660</xdr:rowOff>
        </xdr:from>
        <xdr:to>
          <xdr:col>3</xdr:col>
          <xdr:colOff>30480</xdr:colOff>
          <xdr:row>16</xdr:row>
          <xdr:rowOff>533400</xdr:rowOff>
        </xdr:to>
        <xdr:sp macro="" textlink="">
          <xdr:nvSpPr>
            <xdr:cNvPr id="30764" name="Check Box 44" hidden="1">
              <a:extLst>
                <a:ext uri="{63B3BB69-23CF-44E3-9099-C40C66FF867C}">
                  <a14:compatExt spid="_x0000_s30764"/>
                </a:ext>
                <a:ext uri="{FF2B5EF4-FFF2-40B4-BE49-F238E27FC236}">
                  <a16:creationId xmlns:a16="http://schemas.microsoft.com/office/drawing/2014/main" id="{00000000-0008-0000-01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18</xdr:row>
          <xdr:rowOff>114300</xdr:rowOff>
        </xdr:from>
        <xdr:to>
          <xdr:col>3</xdr:col>
          <xdr:colOff>30480</xdr:colOff>
          <xdr:row>18</xdr:row>
          <xdr:rowOff>327660</xdr:rowOff>
        </xdr:to>
        <xdr:sp macro="" textlink="">
          <xdr:nvSpPr>
            <xdr:cNvPr id="30767" name="Check Box 47" hidden="1">
              <a:extLst>
                <a:ext uri="{63B3BB69-23CF-44E3-9099-C40C66FF867C}">
                  <a14:compatExt spid="_x0000_s30767"/>
                </a:ext>
                <a:ext uri="{FF2B5EF4-FFF2-40B4-BE49-F238E27FC236}">
                  <a16:creationId xmlns:a16="http://schemas.microsoft.com/office/drawing/2014/main" id="{00000000-0008-0000-01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19</xdr:row>
          <xdr:rowOff>114300</xdr:rowOff>
        </xdr:from>
        <xdr:to>
          <xdr:col>3</xdr:col>
          <xdr:colOff>30480</xdr:colOff>
          <xdr:row>19</xdr:row>
          <xdr:rowOff>327660</xdr:rowOff>
        </xdr:to>
        <xdr:sp macro="" textlink="">
          <xdr:nvSpPr>
            <xdr:cNvPr id="30768" name="Check Box 48" hidden="1">
              <a:extLst>
                <a:ext uri="{63B3BB69-23CF-44E3-9099-C40C66FF867C}">
                  <a14:compatExt spid="_x0000_s30768"/>
                </a:ext>
                <a:ext uri="{FF2B5EF4-FFF2-40B4-BE49-F238E27FC236}">
                  <a16:creationId xmlns:a16="http://schemas.microsoft.com/office/drawing/2014/main" id="{00000000-0008-0000-0100-00003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20</xdr:row>
          <xdr:rowOff>114300</xdr:rowOff>
        </xdr:from>
        <xdr:to>
          <xdr:col>3</xdr:col>
          <xdr:colOff>30480</xdr:colOff>
          <xdr:row>20</xdr:row>
          <xdr:rowOff>327660</xdr:rowOff>
        </xdr:to>
        <xdr:sp macro="" textlink="">
          <xdr:nvSpPr>
            <xdr:cNvPr id="30769" name="Check Box 49" hidden="1">
              <a:extLst>
                <a:ext uri="{63B3BB69-23CF-44E3-9099-C40C66FF867C}">
                  <a14:compatExt spid="_x0000_s30769"/>
                </a:ext>
                <a:ext uri="{FF2B5EF4-FFF2-40B4-BE49-F238E27FC236}">
                  <a16:creationId xmlns:a16="http://schemas.microsoft.com/office/drawing/2014/main" id="{00000000-0008-0000-0100-00003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21</xdr:row>
          <xdr:rowOff>114300</xdr:rowOff>
        </xdr:from>
        <xdr:to>
          <xdr:col>3</xdr:col>
          <xdr:colOff>30480</xdr:colOff>
          <xdr:row>21</xdr:row>
          <xdr:rowOff>327660</xdr:rowOff>
        </xdr:to>
        <xdr:sp macro="" textlink="">
          <xdr:nvSpPr>
            <xdr:cNvPr id="30770" name="Check Box 50" hidden="1">
              <a:extLst>
                <a:ext uri="{63B3BB69-23CF-44E3-9099-C40C66FF867C}">
                  <a14:compatExt spid="_x0000_s30770"/>
                </a:ext>
                <a:ext uri="{FF2B5EF4-FFF2-40B4-BE49-F238E27FC236}">
                  <a16:creationId xmlns:a16="http://schemas.microsoft.com/office/drawing/2014/main" id="{00000000-0008-0000-0100-00003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22</xdr:row>
          <xdr:rowOff>327660</xdr:rowOff>
        </xdr:from>
        <xdr:to>
          <xdr:col>3</xdr:col>
          <xdr:colOff>30480</xdr:colOff>
          <xdr:row>22</xdr:row>
          <xdr:rowOff>533400</xdr:rowOff>
        </xdr:to>
        <xdr:sp macro="" textlink="">
          <xdr:nvSpPr>
            <xdr:cNvPr id="30772" name="Check Box 52" hidden="1">
              <a:extLst>
                <a:ext uri="{63B3BB69-23CF-44E3-9099-C40C66FF867C}">
                  <a14:compatExt spid="_x0000_s30772"/>
                </a:ext>
                <a:ext uri="{FF2B5EF4-FFF2-40B4-BE49-F238E27FC236}">
                  <a16:creationId xmlns:a16="http://schemas.microsoft.com/office/drawing/2014/main" id="{00000000-0008-0000-01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23</xdr:row>
          <xdr:rowOff>114300</xdr:rowOff>
        </xdr:from>
        <xdr:to>
          <xdr:col>3</xdr:col>
          <xdr:colOff>30480</xdr:colOff>
          <xdr:row>23</xdr:row>
          <xdr:rowOff>327660</xdr:rowOff>
        </xdr:to>
        <xdr:sp macro="" textlink="">
          <xdr:nvSpPr>
            <xdr:cNvPr id="30773" name="Check Box 53" hidden="1">
              <a:extLst>
                <a:ext uri="{63B3BB69-23CF-44E3-9099-C40C66FF867C}">
                  <a14:compatExt spid="_x0000_s30773"/>
                </a:ext>
                <a:ext uri="{FF2B5EF4-FFF2-40B4-BE49-F238E27FC236}">
                  <a16:creationId xmlns:a16="http://schemas.microsoft.com/office/drawing/2014/main" id="{00000000-0008-0000-0100-00003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17</xdr:row>
          <xdr:rowOff>114300</xdr:rowOff>
        </xdr:from>
        <xdr:to>
          <xdr:col>3</xdr:col>
          <xdr:colOff>30480</xdr:colOff>
          <xdr:row>17</xdr:row>
          <xdr:rowOff>327660</xdr:rowOff>
        </xdr:to>
        <xdr:sp macro="" textlink="">
          <xdr:nvSpPr>
            <xdr:cNvPr id="30774" name="Check Box 54" hidden="1">
              <a:extLst>
                <a:ext uri="{63B3BB69-23CF-44E3-9099-C40C66FF867C}">
                  <a14:compatExt spid="_x0000_s30774"/>
                </a:ext>
                <a:ext uri="{FF2B5EF4-FFF2-40B4-BE49-F238E27FC236}">
                  <a16:creationId xmlns:a16="http://schemas.microsoft.com/office/drawing/2014/main" id="{00000000-0008-0000-0100-00003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175260</xdr:rowOff>
        </xdr:from>
        <xdr:to>
          <xdr:col>3</xdr:col>
          <xdr:colOff>7620</xdr:colOff>
          <xdr:row>30</xdr:row>
          <xdr:rowOff>381000</xdr:rowOff>
        </xdr:to>
        <xdr:sp macro="" textlink="">
          <xdr:nvSpPr>
            <xdr:cNvPr id="30775" name="Check Box 55" hidden="1">
              <a:extLst>
                <a:ext uri="{63B3BB69-23CF-44E3-9099-C40C66FF867C}">
                  <a14:compatExt spid="_x0000_s30775"/>
                </a:ext>
                <a:ext uri="{FF2B5EF4-FFF2-40B4-BE49-F238E27FC236}">
                  <a16:creationId xmlns:a16="http://schemas.microsoft.com/office/drawing/2014/main" id="{00000000-0008-0000-0100-00003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175260</xdr:rowOff>
        </xdr:from>
        <xdr:to>
          <xdr:col>3</xdr:col>
          <xdr:colOff>7620</xdr:colOff>
          <xdr:row>32</xdr:row>
          <xdr:rowOff>381000</xdr:rowOff>
        </xdr:to>
        <xdr:sp macro="" textlink="">
          <xdr:nvSpPr>
            <xdr:cNvPr id="30777" name="Check Box 57" hidden="1">
              <a:extLst>
                <a:ext uri="{63B3BB69-23CF-44E3-9099-C40C66FF867C}">
                  <a14:compatExt spid="_x0000_s30777"/>
                </a:ext>
                <a:ext uri="{FF2B5EF4-FFF2-40B4-BE49-F238E27FC236}">
                  <a16:creationId xmlns:a16="http://schemas.microsoft.com/office/drawing/2014/main" id="{00000000-0008-0000-0100-00003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137160</xdr:rowOff>
        </xdr:from>
        <xdr:to>
          <xdr:col>3</xdr:col>
          <xdr:colOff>7620</xdr:colOff>
          <xdr:row>33</xdr:row>
          <xdr:rowOff>342900</xdr:rowOff>
        </xdr:to>
        <xdr:sp macro="" textlink="">
          <xdr:nvSpPr>
            <xdr:cNvPr id="30778" name="Check Box 58" hidden="1">
              <a:extLst>
                <a:ext uri="{63B3BB69-23CF-44E3-9099-C40C66FF867C}">
                  <a14:compatExt spid="_x0000_s30778"/>
                </a:ext>
                <a:ext uri="{FF2B5EF4-FFF2-40B4-BE49-F238E27FC236}">
                  <a16:creationId xmlns:a16="http://schemas.microsoft.com/office/drawing/2014/main" id="{00000000-0008-0000-0100-00003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838200</xdr:rowOff>
        </xdr:from>
        <xdr:to>
          <xdr:col>3</xdr:col>
          <xdr:colOff>7620</xdr:colOff>
          <xdr:row>34</xdr:row>
          <xdr:rowOff>1051560</xdr:rowOff>
        </xdr:to>
        <xdr:sp macro="" textlink="">
          <xdr:nvSpPr>
            <xdr:cNvPr id="30779" name="Check Box 59" hidden="1">
              <a:extLst>
                <a:ext uri="{63B3BB69-23CF-44E3-9099-C40C66FF867C}">
                  <a14:compatExt spid="_x0000_s30779"/>
                </a:ext>
                <a:ext uri="{FF2B5EF4-FFF2-40B4-BE49-F238E27FC236}">
                  <a16:creationId xmlns:a16="http://schemas.microsoft.com/office/drawing/2014/main" id="{00000000-0008-0000-0100-00003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35</xdr:row>
          <xdr:rowOff>114300</xdr:rowOff>
        </xdr:from>
        <xdr:to>
          <xdr:col>3</xdr:col>
          <xdr:colOff>7620</xdr:colOff>
          <xdr:row>35</xdr:row>
          <xdr:rowOff>327660</xdr:rowOff>
        </xdr:to>
        <xdr:sp macro="" textlink="">
          <xdr:nvSpPr>
            <xdr:cNvPr id="30780" name="Check Box 60" hidden="1">
              <a:extLst>
                <a:ext uri="{63B3BB69-23CF-44E3-9099-C40C66FF867C}">
                  <a14:compatExt spid="_x0000_s30780"/>
                </a:ext>
                <a:ext uri="{FF2B5EF4-FFF2-40B4-BE49-F238E27FC236}">
                  <a16:creationId xmlns:a16="http://schemas.microsoft.com/office/drawing/2014/main" id="{00000000-0008-0000-0100-00003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36</xdr:row>
          <xdr:rowOff>259080</xdr:rowOff>
        </xdr:from>
        <xdr:to>
          <xdr:col>3</xdr:col>
          <xdr:colOff>7620</xdr:colOff>
          <xdr:row>36</xdr:row>
          <xdr:rowOff>464820</xdr:rowOff>
        </xdr:to>
        <xdr:sp macro="" textlink="">
          <xdr:nvSpPr>
            <xdr:cNvPr id="30781" name="Check Box 61" hidden="1">
              <a:extLst>
                <a:ext uri="{63B3BB69-23CF-44E3-9099-C40C66FF867C}">
                  <a14:compatExt spid="_x0000_s30781"/>
                </a:ext>
                <a:ext uri="{FF2B5EF4-FFF2-40B4-BE49-F238E27FC236}">
                  <a16:creationId xmlns:a16="http://schemas.microsoft.com/office/drawing/2014/main" id="{00000000-0008-0000-0100-00003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37</xdr:row>
          <xdr:rowOff>99060</xdr:rowOff>
        </xdr:from>
        <xdr:to>
          <xdr:col>3</xdr:col>
          <xdr:colOff>7620</xdr:colOff>
          <xdr:row>37</xdr:row>
          <xdr:rowOff>304800</xdr:rowOff>
        </xdr:to>
        <xdr:sp macro="" textlink="">
          <xdr:nvSpPr>
            <xdr:cNvPr id="30782" name="Check Box 62" hidden="1">
              <a:extLst>
                <a:ext uri="{63B3BB69-23CF-44E3-9099-C40C66FF867C}">
                  <a14:compatExt spid="_x0000_s30782"/>
                </a:ext>
                <a:ext uri="{FF2B5EF4-FFF2-40B4-BE49-F238E27FC236}">
                  <a16:creationId xmlns:a16="http://schemas.microsoft.com/office/drawing/2014/main" id="{00000000-0008-0000-0100-00003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38</xdr:row>
          <xdr:rowOff>106680</xdr:rowOff>
        </xdr:from>
        <xdr:to>
          <xdr:col>3</xdr:col>
          <xdr:colOff>7620</xdr:colOff>
          <xdr:row>38</xdr:row>
          <xdr:rowOff>312420</xdr:rowOff>
        </xdr:to>
        <xdr:sp macro="" textlink="">
          <xdr:nvSpPr>
            <xdr:cNvPr id="30783" name="Check Box 63" hidden="1">
              <a:extLst>
                <a:ext uri="{63B3BB69-23CF-44E3-9099-C40C66FF867C}">
                  <a14:compatExt spid="_x0000_s30783"/>
                </a:ext>
                <a:ext uri="{FF2B5EF4-FFF2-40B4-BE49-F238E27FC236}">
                  <a16:creationId xmlns:a16="http://schemas.microsoft.com/office/drawing/2014/main" id="{00000000-0008-0000-0100-00003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39</xdr:row>
          <xdr:rowOff>289560</xdr:rowOff>
        </xdr:from>
        <xdr:to>
          <xdr:col>3</xdr:col>
          <xdr:colOff>7620</xdr:colOff>
          <xdr:row>39</xdr:row>
          <xdr:rowOff>495300</xdr:rowOff>
        </xdr:to>
        <xdr:sp macro="" textlink="">
          <xdr:nvSpPr>
            <xdr:cNvPr id="30784" name="Check Box 64" hidden="1">
              <a:extLst>
                <a:ext uri="{63B3BB69-23CF-44E3-9099-C40C66FF867C}">
                  <a14:compatExt spid="_x0000_s30784"/>
                </a:ext>
                <a:ext uri="{FF2B5EF4-FFF2-40B4-BE49-F238E27FC236}">
                  <a16:creationId xmlns:a16="http://schemas.microsoft.com/office/drawing/2014/main" id="{00000000-0008-0000-0100-00004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41</xdr:row>
          <xdr:rowOff>480060</xdr:rowOff>
        </xdr:from>
        <xdr:to>
          <xdr:col>3</xdr:col>
          <xdr:colOff>7620</xdr:colOff>
          <xdr:row>41</xdr:row>
          <xdr:rowOff>685800</xdr:rowOff>
        </xdr:to>
        <xdr:sp macro="" textlink="">
          <xdr:nvSpPr>
            <xdr:cNvPr id="30785" name="Check Box 65" hidden="1">
              <a:extLst>
                <a:ext uri="{63B3BB69-23CF-44E3-9099-C40C66FF867C}">
                  <a14:compatExt spid="_x0000_s30785"/>
                </a:ext>
                <a:ext uri="{FF2B5EF4-FFF2-40B4-BE49-F238E27FC236}">
                  <a16:creationId xmlns:a16="http://schemas.microsoft.com/office/drawing/2014/main" id="{00000000-0008-0000-0100-00004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365760</xdr:colOff>
          <xdr:row>28</xdr:row>
          <xdr:rowOff>83820</xdr:rowOff>
        </xdr:from>
        <xdr:to>
          <xdr:col>2</xdr:col>
          <xdr:colOff>251460</xdr:colOff>
          <xdr:row>28</xdr:row>
          <xdr:rowOff>289560</xdr:rowOff>
        </xdr:to>
        <xdr:sp macro="" textlink="">
          <xdr:nvSpPr>
            <xdr:cNvPr id="30786" name="Check Box 66" hidden="1">
              <a:extLst>
                <a:ext uri="{63B3BB69-23CF-44E3-9099-C40C66FF867C}">
                  <a14:compatExt spid="_x0000_s30786"/>
                </a:ext>
                <a:ext uri="{FF2B5EF4-FFF2-40B4-BE49-F238E27FC236}">
                  <a16:creationId xmlns:a16="http://schemas.microsoft.com/office/drawing/2014/main" id="{00000000-0008-0000-0100-00004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40</xdr:row>
          <xdr:rowOff>289560</xdr:rowOff>
        </xdr:from>
        <xdr:to>
          <xdr:col>3</xdr:col>
          <xdr:colOff>7620</xdr:colOff>
          <xdr:row>40</xdr:row>
          <xdr:rowOff>495300</xdr:rowOff>
        </xdr:to>
        <xdr:sp macro="" textlink="">
          <xdr:nvSpPr>
            <xdr:cNvPr id="30787" name="Check Box 67" hidden="1">
              <a:extLst>
                <a:ext uri="{63B3BB69-23CF-44E3-9099-C40C66FF867C}">
                  <a14:compatExt spid="_x0000_s30787"/>
                </a:ext>
                <a:ext uri="{FF2B5EF4-FFF2-40B4-BE49-F238E27FC236}">
                  <a16:creationId xmlns:a16="http://schemas.microsoft.com/office/drawing/2014/main" id="{00000000-0008-0000-0100-00004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175260</xdr:rowOff>
        </xdr:from>
        <xdr:to>
          <xdr:col>3</xdr:col>
          <xdr:colOff>7620</xdr:colOff>
          <xdr:row>30</xdr:row>
          <xdr:rowOff>381000</xdr:rowOff>
        </xdr:to>
        <xdr:sp macro="" textlink="">
          <xdr:nvSpPr>
            <xdr:cNvPr id="30788" name="Check Box 68" hidden="1">
              <a:extLst>
                <a:ext uri="{63B3BB69-23CF-44E3-9099-C40C66FF867C}">
                  <a14:compatExt spid="_x0000_s30788"/>
                </a:ext>
                <a:ext uri="{FF2B5EF4-FFF2-40B4-BE49-F238E27FC236}">
                  <a16:creationId xmlns:a16="http://schemas.microsoft.com/office/drawing/2014/main" id="{00000000-0008-0000-0100-00004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4</xdr:row>
          <xdr:rowOff>114300</xdr:rowOff>
        </xdr:from>
        <xdr:to>
          <xdr:col>2</xdr:col>
          <xdr:colOff>7620</xdr:colOff>
          <xdr:row>4</xdr:row>
          <xdr:rowOff>327660</xdr:rowOff>
        </xdr:to>
        <xdr:sp macro="" textlink="">
          <xdr:nvSpPr>
            <xdr:cNvPr id="12429" name="Check Box 141" hidden="1">
              <a:extLst>
                <a:ext uri="{63B3BB69-23CF-44E3-9099-C40C66FF867C}">
                  <a14:compatExt spid="_x0000_s12429"/>
                </a:ext>
                <a:ext uri="{FF2B5EF4-FFF2-40B4-BE49-F238E27FC236}">
                  <a16:creationId xmlns:a16="http://schemas.microsoft.com/office/drawing/2014/main" id="{00000000-0008-0000-0200-00008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xdr:row>
          <xdr:rowOff>114300</xdr:rowOff>
        </xdr:from>
        <xdr:to>
          <xdr:col>3</xdr:col>
          <xdr:colOff>30480</xdr:colOff>
          <xdr:row>4</xdr:row>
          <xdr:rowOff>327660</xdr:rowOff>
        </xdr:to>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0200-00008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12</xdr:row>
          <xdr:rowOff>106680</xdr:rowOff>
        </xdr:from>
        <xdr:to>
          <xdr:col>2</xdr:col>
          <xdr:colOff>228600</xdr:colOff>
          <xdr:row>12</xdr:row>
          <xdr:rowOff>312420</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2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20</xdr:row>
          <xdr:rowOff>121920</xdr:rowOff>
        </xdr:from>
        <xdr:to>
          <xdr:col>2</xdr:col>
          <xdr:colOff>228600</xdr:colOff>
          <xdr:row>20</xdr:row>
          <xdr:rowOff>327660</xdr:rowOff>
        </xdr:to>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0200-00009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21</xdr:row>
          <xdr:rowOff>114300</xdr:rowOff>
        </xdr:from>
        <xdr:to>
          <xdr:col>2</xdr:col>
          <xdr:colOff>228600</xdr:colOff>
          <xdr:row>21</xdr:row>
          <xdr:rowOff>327660</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2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33</xdr:row>
          <xdr:rowOff>121920</xdr:rowOff>
        </xdr:from>
        <xdr:to>
          <xdr:col>2</xdr:col>
          <xdr:colOff>228600</xdr:colOff>
          <xdr:row>33</xdr:row>
          <xdr:rowOff>327660</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2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34</xdr:row>
          <xdr:rowOff>137160</xdr:rowOff>
        </xdr:from>
        <xdr:to>
          <xdr:col>2</xdr:col>
          <xdr:colOff>228600</xdr:colOff>
          <xdr:row>34</xdr:row>
          <xdr:rowOff>342900</xdr:rowOff>
        </xdr:to>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02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41</xdr:row>
          <xdr:rowOff>99060</xdr:rowOff>
        </xdr:from>
        <xdr:to>
          <xdr:col>2</xdr:col>
          <xdr:colOff>228600</xdr:colOff>
          <xdr:row>41</xdr:row>
          <xdr:rowOff>304800</xdr:rowOff>
        </xdr:to>
        <xdr:sp macro="" textlink="">
          <xdr:nvSpPr>
            <xdr:cNvPr id="12443" name="Check Box 155" hidden="1">
              <a:extLst>
                <a:ext uri="{63B3BB69-23CF-44E3-9099-C40C66FF867C}">
                  <a14:compatExt spid="_x0000_s12443"/>
                </a:ext>
                <a:ext uri="{FF2B5EF4-FFF2-40B4-BE49-F238E27FC236}">
                  <a16:creationId xmlns:a16="http://schemas.microsoft.com/office/drawing/2014/main" id="{00000000-0008-0000-02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42</xdr:row>
          <xdr:rowOff>106680</xdr:rowOff>
        </xdr:from>
        <xdr:to>
          <xdr:col>2</xdr:col>
          <xdr:colOff>228600</xdr:colOff>
          <xdr:row>42</xdr:row>
          <xdr:rowOff>312420</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02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43</xdr:row>
          <xdr:rowOff>106680</xdr:rowOff>
        </xdr:from>
        <xdr:to>
          <xdr:col>2</xdr:col>
          <xdr:colOff>228600</xdr:colOff>
          <xdr:row>43</xdr:row>
          <xdr:rowOff>312420</xdr:rowOff>
        </xdr:to>
        <xdr:sp macro="" textlink="">
          <xdr:nvSpPr>
            <xdr:cNvPr id="12445" name="Check Box 157" hidden="1">
              <a:extLst>
                <a:ext uri="{63B3BB69-23CF-44E3-9099-C40C66FF867C}">
                  <a14:compatExt spid="_x0000_s12445"/>
                </a:ext>
                <a:ext uri="{FF2B5EF4-FFF2-40B4-BE49-F238E27FC236}">
                  <a16:creationId xmlns:a16="http://schemas.microsoft.com/office/drawing/2014/main" id="{00000000-0008-0000-0200-00009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44</xdr:row>
          <xdr:rowOff>121920</xdr:rowOff>
        </xdr:from>
        <xdr:to>
          <xdr:col>2</xdr:col>
          <xdr:colOff>228600</xdr:colOff>
          <xdr:row>44</xdr:row>
          <xdr:rowOff>327660</xdr:rowOff>
        </xdr:to>
        <xdr:sp macro="" textlink="">
          <xdr:nvSpPr>
            <xdr:cNvPr id="12446" name="Check Box 158" hidden="1">
              <a:extLst>
                <a:ext uri="{63B3BB69-23CF-44E3-9099-C40C66FF867C}">
                  <a14:compatExt spid="_x0000_s12446"/>
                </a:ext>
                <a:ext uri="{FF2B5EF4-FFF2-40B4-BE49-F238E27FC236}">
                  <a16:creationId xmlns:a16="http://schemas.microsoft.com/office/drawing/2014/main" id="{00000000-0008-0000-0200-00009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45</xdr:row>
          <xdr:rowOff>121920</xdr:rowOff>
        </xdr:from>
        <xdr:to>
          <xdr:col>2</xdr:col>
          <xdr:colOff>228600</xdr:colOff>
          <xdr:row>45</xdr:row>
          <xdr:rowOff>327660</xdr:rowOff>
        </xdr:to>
        <xdr:sp macro="" textlink="">
          <xdr:nvSpPr>
            <xdr:cNvPr id="12447" name="Check Box 159" hidden="1">
              <a:extLst>
                <a:ext uri="{63B3BB69-23CF-44E3-9099-C40C66FF867C}">
                  <a14:compatExt spid="_x0000_s12447"/>
                </a:ext>
                <a:ext uri="{FF2B5EF4-FFF2-40B4-BE49-F238E27FC236}">
                  <a16:creationId xmlns:a16="http://schemas.microsoft.com/office/drawing/2014/main" id="{00000000-0008-0000-0200-00009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46</xdr:row>
          <xdr:rowOff>114300</xdr:rowOff>
        </xdr:from>
        <xdr:to>
          <xdr:col>2</xdr:col>
          <xdr:colOff>228600</xdr:colOff>
          <xdr:row>46</xdr:row>
          <xdr:rowOff>327660</xdr:rowOff>
        </xdr:to>
        <xdr:sp macro="" textlink="">
          <xdr:nvSpPr>
            <xdr:cNvPr id="12448" name="Check Box 160" hidden="1">
              <a:extLst>
                <a:ext uri="{63B3BB69-23CF-44E3-9099-C40C66FF867C}">
                  <a14:compatExt spid="_x0000_s12448"/>
                </a:ext>
                <a:ext uri="{FF2B5EF4-FFF2-40B4-BE49-F238E27FC236}">
                  <a16:creationId xmlns:a16="http://schemas.microsoft.com/office/drawing/2014/main" id="{00000000-0008-0000-0200-0000A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47</xdr:row>
          <xdr:rowOff>99060</xdr:rowOff>
        </xdr:from>
        <xdr:to>
          <xdr:col>2</xdr:col>
          <xdr:colOff>228600</xdr:colOff>
          <xdr:row>47</xdr:row>
          <xdr:rowOff>297180</xdr:rowOff>
        </xdr:to>
        <xdr:sp macro="" textlink="">
          <xdr:nvSpPr>
            <xdr:cNvPr id="12449" name="Check Box 161" hidden="1">
              <a:extLst>
                <a:ext uri="{63B3BB69-23CF-44E3-9099-C40C66FF867C}">
                  <a14:compatExt spid="_x0000_s12449"/>
                </a:ext>
                <a:ext uri="{FF2B5EF4-FFF2-40B4-BE49-F238E27FC236}">
                  <a16:creationId xmlns:a16="http://schemas.microsoft.com/office/drawing/2014/main" id="{00000000-0008-0000-0200-0000A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49</xdr:row>
          <xdr:rowOff>83820</xdr:rowOff>
        </xdr:from>
        <xdr:to>
          <xdr:col>2</xdr:col>
          <xdr:colOff>228600</xdr:colOff>
          <xdr:row>49</xdr:row>
          <xdr:rowOff>289560</xdr:rowOff>
        </xdr:to>
        <xdr:sp macro="" textlink="">
          <xdr:nvSpPr>
            <xdr:cNvPr id="12450" name="Check Box 162" hidden="1">
              <a:extLst>
                <a:ext uri="{63B3BB69-23CF-44E3-9099-C40C66FF867C}">
                  <a14:compatExt spid="_x0000_s12450"/>
                </a:ext>
                <a:ext uri="{FF2B5EF4-FFF2-40B4-BE49-F238E27FC236}">
                  <a16:creationId xmlns:a16="http://schemas.microsoft.com/office/drawing/2014/main" id="{00000000-0008-0000-0200-0000A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106680</xdr:rowOff>
        </xdr:from>
        <xdr:to>
          <xdr:col>2</xdr:col>
          <xdr:colOff>7620</xdr:colOff>
          <xdr:row>50</xdr:row>
          <xdr:rowOff>312420</xdr:rowOff>
        </xdr:to>
        <xdr:sp macro="" textlink="">
          <xdr:nvSpPr>
            <xdr:cNvPr id="12451" name="Check Box 163" hidden="1">
              <a:extLst>
                <a:ext uri="{63B3BB69-23CF-44E3-9099-C40C66FF867C}">
                  <a14:compatExt spid="_x0000_s12451"/>
                </a:ext>
                <a:ext uri="{FF2B5EF4-FFF2-40B4-BE49-F238E27FC236}">
                  <a16:creationId xmlns:a16="http://schemas.microsoft.com/office/drawing/2014/main" id="{00000000-0008-0000-0200-0000A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xdr:colOff>
          <xdr:row>51</xdr:row>
          <xdr:rowOff>106680</xdr:rowOff>
        </xdr:from>
        <xdr:to>
          <xdr:col>3</xdr:col>
          <xdr:colOff>22860</xdr:colOff>
          <xdr:row>51</xdr:row>
          <xdr:rowOff>312420</xdr:rowOff>
        </xdr:to>
        <xdr:sp macro="" textlink="">
          <xdr:nvSpPr>
            <xdr:cNvPr id="12452" name="Check Box 164" hidden="1">
              <a:extLst>
                <a:ext uri="{63B3BB69-23CF-44E3-9099-C40C66FF867C}">
                  <a14:compatExt spid="_x0000_s12452"/>
                </a:ext>
                <a:ext uri="{FF2B5EF4-FFF2-40B4-BE49-F238E27FC236}">
                  <a16:creationId xmlns:a16="http://schemas.microsoft.com/office/drawing/2014/main" id="{00000000-0008-0000-0200-0000A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52</xdr:row>
          <xdr:rowOff>83820</xdr:rowOff>
        </xdr:from>
        <xdr:to>
          <xdr:col>2</xdr:col>
          <xdr:colOff>228600</xdr:colOff>
          <xdr:row>52</xdr:row>
          <xdr:rowOff>289560</xdr:rowOff>
        </xdr:to>
        <xdr:sp macro="" textlink="">
          <xdr:nvSpPr>
            <xdr:cNvPr id="12454" name="Check Box 166" hidden="1">
              <a:extLst>
                <a:ext uri="{63B3BB69-23CF-44E3-9099-C40C66FF867C}">
                  <a14:compatExt spid="_x0000_s12454"/>
                </a:ext>
                <a:ext uri="{FF2B5EF4-FFF2-40B4-BE49-F238E27FC236}">
                  <a16:creationId xmlns:a16="http://schemas.microsoft.com/office/drawing/2014/main" id="{00000000-0008-0000-0200-0000A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53</xdr:row>
          <xdr:rowOff>99060</xdr:rowOff>
        </xdr:from>
        <xdr:to>
          <xdr:col>2</xdr:col>
          <xdr:colOff>228600</xdr:colOff>
          <xdr:row>53</xdr:row>
          <xdr:rowOff>297180</xdr:rowOff>
        </xdr:to>
        <xdr:sp macro="" textlink="">
          <xdr:nvSpPr>
            <xdr:cNvPr id="12455" name="Check Box 167" hidden="1">
              <a:extLst>
                <a:ext uri="{63B3BB69-23CF-44E3-9099-C40C66FF867C}">
                  <a14:compatExt spid="_x0000_s12455"/>
                </a:ext>
                <a:ext uri="{FF2B5EF4-FFF2-40B4-BE49-F238E27FC236}">
                  <a16:creationId xmlns:a16="http://schemas.microsoft.com/office/drawing/2014/main" id="{00000000-0008-0000-0200-0000A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54</xdr:row>
          <xdr:rowOff>106680</xdr:rowOff>
        </xdr:from>
        <xdr:to>
          <xdr:col>2</xdr:col>
          <xdr:colOff>228600</xdr:colOff>
          <xdr:row>54</xdr:row>
          <xdr:rowOff>312420</xdr:rowOff>
        </xdr:to>
        <xdr:sp macro="" textlink="">
          <xdr:nvSpPr>
            <xdr:cNvPr id="12456" name="Check Box 168" hidden="1">
              <a:extLst>
                <a:ext uri="{63B3BB69-23CF-44E3-9099-C40C66FF867C}">
                  <a14:compatExt spid="_x0000_s12456"/>
                </a:ext>
                <a:ext uri="{FF2B5EF4-FFF2-40B4-BE49-F238E27FC236}">
                  <a16:creationId xmlns:a16="http://schemas.microsoft.com/office/drawing/2014/main" id="{00000000-0008-0000-0200-0000A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9</xdr:row>
          <xdr:rowOff>121920</xdr:rowOff>
        </xdr:from>
        <xdr:to>
          <xdr:col>2</xdr:col>
          <xdr:colOff>228600</xdr:colOff>
          <xdr:row>9</xdr:row>
          <xdr:rowOff>327660</xdr:rowOff>
        </xdr:to>
        <xdr:sp macro="" textlink="">
          <xdr:nvSpPr>
            <xdr:cNvPr id="12457" name="Check Box 169" hidden="1">
              <a:extLst>
                <a:ext uri="{63B3BB69-23CF-44E3-9099-C40C66FF867C}">
                  <a14:compatExt spid="_x0000_s12457"/>
                </a:ext>
                <a:ext uri="{FF2B5EF4-FFF2-40B4-BE49-F238E27FC236}">
                  <a16:creationId xmlns:a16="http://schemas.microsoft.com/office/drawing/2014/main" id="{00000000-0008-0000-0200-0000A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xdr:row>
          <xdr:rowOff>121920</xdr:rowOff>
        </xdr:from>
        <xdr:to>
          <xdr:col>2</xdr:col>
          <xdr:colOff>228600</xdr:colOff>
          <xdr:row>6</xdr:row>
          <xdr:rowOff>327660</xdr:rowOff>
        </xdr:to>
        <xdr:sp macro="" textlink="">
          <xdr:nvSpPr>
            <xdr:cNvPr id="12459" name="Check Box 171" hidden="1">
              <a:extLst>
                <a:ext uri="{63B3BB69-23CF-44E3-9099-C40C66FF867C}">
                  <a14:compatExt spid="_x0000_s12459"/>
                </a:ext>
                <a:ext uri="{FF2B5EF4-FFF2-40B4-BE49-F238E27FC236}">
                  <a16:creationId xmlns:a16="http://schemas.microsoft.com/office/drawing/2014/main" id="{00000000-0008-0000-02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10</xdr:row>
          <xdr:rowOff>121920</xdr:rowOff>
        </xdr:from>
        <xdr:to>
          <xdr:col>2</xdr:col>
          <xdr:colOff>228600</xdr:colOff>
          <xdr:row>10</xdr:row>
          <xdr:rowOff>327660</xdr:rowOff>
        </xdr:to>
        <xdr:sp macro="" textlink="">
          <xdr:nvSpPr>
            <xdr:cNvPr id="12460" name="Check Box 172" hidden="1">
              <a:extLst>
                <a:ext uri="{63B3BB69-23CF-44E3-9099-C40C66FF867C}">
                  <a14:compatExt spid="_x0000_s12460"/>
                </a:ext>
                <a:ext uri="{FF2B5EF4-FFF2-40B4-BE49-F238E27FC236}">
                  <a16:creationId xmlns:a16="http://schemas.microsoft.com/office/drawing/2014/main" id="{00000000-0008-0000-0200-0000A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16</xdr:row>
          <xdr:rowOff>106680</xdr:rowOff>
        </xdr:from>
        <xdr:to>
          <xdr:col>2</xdr:col>
          <xdr:colOff>228600</xdr:colOff>
          <xdr:row>16</xdr:row>
          <xdr:rowOff>312420</xdr:rowOff>
        </xdr:to>
        <xdr:sp macro="" textlink="">
          <xdr:nvSpPr>
            <xdr:cNvPr id="12461" name="Check Box 173" hidden="1">
              <a:extLst>
                <a:ext uri="{63B3BB69-23CF-44E3-9099-C40C66FF867C}">
                  <a14:compatExt spid="_x0000_s12461"/>
                </a:ext>
                <a:ext uri="{FF2B5EF4-FFF2-40B4-BE49-F238E27FC236}">
                  <a16:creationId xmlns:a16="http://schemas.microsoft.com/office/drawing/2014/main" id="{00000000-0008-0000-0200-0000A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17</xdr:row>
          <xdr:rowOff>106680</xdr:rowOff>
        </xdr:from>
        <xdr:to>
          <xdr:col>2</xdr:col>
          <xdr:colOff>228600</xdr:colOff>
          <xdr:row>17</xdr:row>
          <xdr:rowOff>312420</xdr:rowOff>
        </xdr:to>
        <xdr:sp macro="" textlink="">
          <xdr:nvSpPr>
            <xdr:cNvPr id="12462" name="Check Box 174" hidden="1">
              <a:extLst>
                <a:ext uri="{63B3BB69-23CF-44E3-9099-C40C66FF867C}">
                  <a14:compatExt spid="_x0000_s12462"/>
                </a:ext>
                <a:ext uri="{FF2B5EF4-FFF2-40B4-BE49-F238E27FC236}">
                  <a16:creationId xmlns:a16="http://schemas.microsoft.com/office/drawing/2014/main" id="{00000000-0008-0000-0200-0000A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18</xdr:row>
          <xdr:rowOff>106680</xdr:rowOff>
        </xdr:from>
        <xdr:to>
          <xdr:col>2</xdr:col>
          <xdr:colOff>228600</xdr:colOff>
          <xdr:row>18</xdr:row>
          <xdr:rowOff>312420</xdr:rowOff>
        </xdr:to>
        <xdr:sp macro="" textlink="">
          <xdr:nvSpPr>
            <xdr:cNvPr id="12463" name="Check Box 175" hidden="1">
              <a:extLst>
                <a:ext uri="{63B3BB69-23CF-44E3-9099-C40C66FF867C}">
                  <a14:compatExt spid="_x0000_s12463"/>
                </a:ext>
                <a:ext uri="{FF2B5EF4-FFF2-40B4-BE49-F238E27FC236}">
                  <a16:creationId xmlns:a16="http://schemas.microsoft.com/office/drawing/2014/main" id="{00000000-0008-0000-0200-0000A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19</xdr:row>
          <xdr:rowOff>106680</xdr:rowOff>
        </xdr:from>
        <xdr:to>
          <xdr:col>2</xdr:col>
          <xdr:colOff>228600</xdr:colOff>
          <xdr:row>19</xdr:row>
          <xdr:rowOff>312420</xdr:rowOff>
        </xdr:to>
        <xdr:sp macro="" textlink="">
          <xdr:nvSpPr>
            <xdr:cNvPr id="12464" name="Check Box 176" hidden="1">
              <a:extLst>
                <a:ext uri="{63B3BB69-23CF-44E3-9099-C40C66FF867C}">
                  <a14:compatExt spid="_x0000_s12464"/>
                </a:ext>
                <a:ext uri="{FF2B5EF4-FFF2-40B4-BE49-F238E27FC236}">
                  <a16:creationId xmlns:a16="http://schemas.microsoft.com/office/drawing/2014/main" id="{00000000-0008-0000-0200-0000B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23</xdr:row>
          <xdr:rowOff>106680</xdr:rowOff>
        </xdr:from>
        <xdr:to>
          <xdr:col>2</xdr:col>
          <xdr:colOff>228600</xdr:colOff>
          <xdr:row>23</xdr:row>
          <xdr:rowOff>312420</xdr:rowOff>
        </xdr:to>
        <xdr:sp macro="" textlink="">
          <xdr:nvSpPr>
            <xdr:cNvPr id="12465" name="Check Box 177" hidden="1">
              <a:extLst>
                <a:ext uri="{63B3BB69-23CF-44E3-9099-C40C66FF867C}">
                  <a14:compatExt spid="_x0000_s12465"/>
                </a:ext>
                <a:ext uri="{FF2B5EF4-FFF2-40B4-BE49-F238E27FC236}">
                  <a16:creationId xmlns:a16="http://schemas.microsoft.com/office/drawing/2014/main" id="{00000000-0008-0000-0200-0000B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24</xdr:row>
          <xdr:rowOff>106680</xdr:rowOff>
        </xdr:from>
        <xdr:to>
          <xdr:col>2</xdr:col>
          <xdr:colOff>228600</xdr:colOff>
          <xdr:row>24</xdr:row>
          <xdr:rowOff>312420</xdr:rowOff>
        </xdr:to>
        <xdr:sp macro="" textlink="">
          <xdr:nvSpPr>
            <xdr:cNvPr id="12466" name="Check Box 178" hidden="1">
              <a:extLst>
                <a:ext uri="{63B3BB69-23CF-44E3-9099-C40C66FF867C}">
                  <a14:compatExt spid="_x0000_s12466"/>
                </a:ext>
                <a:ext uri="{FF2B5EF4-FFF2-40B4-BE49-F238E27FC236}">
                  <a16:creationId xmlns:a16="http://schemas.microsoft.com/office/drawing/2014/main" id="{00000000-0008-0000-0200-0000B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38</xdr:row>
          <xdr:rowOff>137160</xdr:rowOff>
        </xdr:from>
        <xdr:to>
          <xdr:col>2</xdr:col>
          <xdr:colOff>228600</xdr:colOff>
          <xdr:row>38</xdr:row>
          <xdr:rowOff>342900</xdr:rowOff>
        </xdr:to>
        <xdr:sp macro="" textlink="">
          <xdr:nvSpPr>
            <xdr:cNvPr id="12468" name="Check Box 180" hidden="1">
              <a:extLst>
                <a:ext uri="{63B3BB69-23CF-44E3-9099-C40C66FF867C}">
                  <a14:compatExt spid="_x0000_s12468"/>
                </a:ext>
                <a:ext uri="{FF2B5EF4-FFF2-40B4-BE49-F238E27FC236}">
                  <a16:creationId xmlns:a16="http://schemas.microsoft.com/office/drawing/2014/main" id="{00000000-0008-0000-0200-0000B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57</xdr:row>
          <xdr:rowOff>83820</xdr:rowOff>
        </xdr:from>
        <xdr:to>
          <xdr:col>2</xdr:col>
          <xdr:colOff>228600</xdr:colOff>
          <xdr:row>57</xdr:row>
          <xdr:rowOff>289560</xdr:rowOff>
        </xdr:to>
        <xdr:sp macro="" textlink="">
          <xdr:nvSpPr>
            <xdr:cNvPr id="12471" name="Check Box 183" hidden="1">
              <a:extLst>
                <a:ext uri="{63B3BB69-23CF-44E3-9099-C40C66FF867C}">
                  <a14:compatExt spid="_x0000_s12471"/>
                </a:ext>
                <a:ext uri="{FF2B5EF4-FFF2-40B4-BE49-F238E27FC236}">
                  <a16:creationId xmlns:a16="http://schemas.microsoft.com/office/drawing/2014/main" id="{00000000-0008-0000-0200-0000B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58</xdr:row>
          <xdr:rowOff>137160</xdr:rowOff>
        </xdr:from>
        <xdr:to>
          <xdr:col>2</xdr:col>
          <xdr:colOff>236220</xdr:colOff>
          <xdr:row>58</xdr:row>
          <xdr:rowOff>342900</xdr:rowOff>
        </xdr:to>
        <xdr:sp macro="" textlink="">
          <xdr:nvSpPr>
            <xdr:cNvPr id="12472" name="Check Box 184" hidden="1">
              <a:extLst>
                <a:ext uri="{63B3BB69-23CF-44E3-9099-C40C66FF867C}">
                  <a14:compatExt spid="_x0000_s12472"/>
                </a:ext>
                <a:ext uri="{FF2B5EF4-FFF2-40B4-BE49-F238E27FC236}">
                  <a16:creationId xmlns:a16="http://schemas.microsoft.com/office/drawing/2014/main" id="{00000000-0008-0000-0200-0000B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30</xdr:row>
          <xdr:rowOff>121920</xdr:rowOff>
        </xdr:from>
        <xdr:to>
          <xdr:col>2</xdr:col>
          <xdr:colOff>228600</xdr:colOff>
          <xdr:row>30</xdr:row>
          <xdr:rowOff>327660</xdr:rowOff>
        </xdr:to>
        <xdr:sp macro="" textlink="">
          <xdr:nvSpPr>
            <xdr:cNvPr id="12473" name="Check Box 185" hidden="1">
              <a:extLst>
                <a:ext uri="{63B3BB69-23CF-44E3-9099-C40C66FF867C}">
                  <a14:compatExt spid="_x0000_s12473"/>
                </a:ext>
                <a:ext uri="{FF2B5EF4-FFF2-40B4-BE49-F238E27FC236}">
                  <a16:creationId xmlns:a16="http://schemas.microsoft.com/office/drawing/2014/main" id="{00000000-0008-0000-0200-0000B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29</xdr:row>
          <xdr:rowOff>121920</xdr:rowOff>
        </xdr:from>
        <xdr:to>
          <xdr:col>2</xdr:col>
          <xdr:colOff>228600</xdr:colOff>
          <xdr:row>29</xdr:row>
          <xdr:rowOff>327660</xdr:rowOff>
        </xdr:to>
        <xdr:sp macro="" textlink="">
          <xdr:nvSpPr>
            <xdr:cNvPr id="12474" name="Check Box 186" hidden="1">
              <a:extLst>
                <a:ext uri="{63B3BB69-23CF-44E3-9099-C40C66FF867C}">
                  <a14:compatExt spid="_x0000_s12474"/>
                </a:ext>
                <a:ext uri="{FF2B5EF4-FFF2-40B4-BE49-F238E27FC236}">
                  <a16:creationId xmlns:a16="http://schemas.microsoft.com/office/drawing/2014/main" id="{00000000-0008-0000-0200-0000B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7</xdr:row>
          <xdr:rowOff>121920</xdr:rowOff>
        </xdr:from>
        <xdr:to>
          <xdr:col>2</xdr:col>
          <xdr:colOff>228600</xdr:colOff>
          <xdr:row>7</xdr:row>
          <xdr:rowOff>327660</xdr:rowOff>
        </xdr:to>
        <xdr:sp macro="" textlink="">
          <xdr:nvSpPr>
            <xdr:cNvPr id="12475" name="Check Box 187" hidden="1">
              <a:extLst>
                <a:ext uri="{63B3BB69-23CF-44E3-9099-C40C66FF867C}">
                  <a14:compatExt spid="_x0000_s12475"/>
                </a:ext>
                <a:ext uri="{FF2B5EF4-FFF2-40B4-BE49-F238E27FC236}">
                  <a16:creationId xmlns:a16="http://schemas.microsoft.com/office/drawing/2014/main" id="{00000000-0008-0000-0200-0000B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13</xdr:row>
          <xdr:rowOff>106680</xdr:rowOff>
        </xdr:from>
        <xdr:to>
          <xdr:col>2</xdr:col>
          <xdr:colOff>228600</xdr:colOff>
          <xdr:row>13</xdr:row>
          <xdr:rowOff>312420</xdr:rowOff>
        </xdr:to>
        <xdr:sp macro="" textlink="">
          <xdr:nvSpPr>
            <xdr:cNvPr id="12477" name="Check Box 189" hidden="1">
              <a:extLst>
                <a:ext uri="{63B3BB69-23CF-44E3-9099-C40C66FF867C}">
                  <a14:compatExt spid="_x0000_s12477"/>
                </a:ext>
                <a:ext uri="{FF2B5EF4-FFF2-40B4-BE49-F238E27FC236}">
                  <a16:creationId xmlns:a16="http://schemas.microsoft.com/office/drawing/2014/main" id="{00000000-0008-0000-0200-0000B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15</xdr:row>
          <xdr:rowOff>106680</xdr:rowOff>
        </xdr:from>
        <xdr:to>
          <xdr:col>2</xdr:col>
          <xdr:colOff>228600</xdr:colOff>
          <xdr:row>15</xdr:row>
          <xdr:rowOff>312420</xdr:rowOff>
        </xdr:to>
        <xdr:sp macro="" textlink="">
          <xdr:nvSpPr>
            <xdr:cNvPr id="12478" name="Check Box 190" hidden="1">
              <a:extLst>
                <a:ext uri="{63B3BB69-23CF-44E3-9099-C40C66FF867C}">
                  <a14:compatExt spid="_x0000_s12478"/>
                </a:ext>
                <a:ext uri="{FF2B5EF4-FFF2-40B4-BE49-F238E27FC236}">
                  <a16:creationId xmlns:a16="http://schemas.microsoft.com/office/drawing/2014/main" id="{00000000-0008-0000-0200-0000B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48</xdr:row>
          <xdr:rowOff>198120</xdr:rowOff>
        </xdr:from>
        <xdr:to>
          <xdr:col>3</xdr:col>
          <xdr:colOff>419100</xdr:colOff>
          <xdr:row>48</xdr:row>
          <xdr:rowOff>403860</xdr:rowOff>
        </xdr:to>
        <xdr:sp macro="" textlink="">
          <xdr:nvSpPr>
            <xdr:cNvPr id="12479" name="Check Box 191" hidden="1">
              <a:extLst>
                <a:ext uri="{63B3BB69-23CF-44E3-9099-C40C66FF867C}">
                  <a14:compatExt spid="_x0000_s12479"/>
                </a:ext>
                <a:ext uri="{FF2B5EF4-FFF2-40B4-BE49-F238E27FC236}">
                  <a16:creationId xmlns:a16="http://schemas.microsoft.com/office/drawing/2014/main" id="{00000000-0008-0000-0200-0000B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48</xdr:row>
          <xdr:rowOff>22860</xdr:rowOff>
        </xdr:from>
        <xdr:to>
          <xdr:col>3</xdr:col>
          <xdr:colOff>419100</xdr:colOff>
          <xdr:row>48</xdr:row>
          <xdr:rowOff>259080</xdr:rowOff>
        </xdr:to>
        <xdr:sp macro="" textlink="">
          <xdr:nvSpPr>
            <xdr:cNvPr id="12480" name="Check Box 192" hidden="1">
              <a:extLst>
                <a:ext uri="{63B3BB69-23CF-44E3-9099-C40C66FF867C}">
                  <a14:compatExt spid="_x0000_s12480"/>
                </a:ext>
                <a:ext uri="{FF2B5EF4-FFF2-40B4-BE49-F238E27FC236}">
                  <a16:creationId xmlns:a16="http://schemas.microsoft.com/office/drawing/2014/main" id="{00000000-0008-0000-0200-0000C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1181100</xdr:colOff>
          <xdr:row>48</xdr:row>
          <xdr:rowOff>30480</xdr:rowOff>
        </xdr:from>
        <xdr:to>
          <xdr:col>3</xdr:col>
          <xdr:colOff>1485900</xdr:colOff>
          <xdr:row>48</xdr:row>
          <xdr:rowOff>251460</xdr:rowOff>
        </xdr:to>
        <xdr:sp macro="" textlink="">
          <xdr:nvSpPr>
            <xdr:cNvPr id="12481" name="Check Box 193" hidden="1">
              <a:extLst>
                <a:ext uri="{63B3BB69-23CF-44E3-9099-C40C66FF867C}">
                  <a14:compatExt spid="_x0000_s12481"/>
                </a:ext>
                <a:ext uri="{FF2B5EF4-FFF2-40B4-BE49-F238E27FC236}">
                  <a16:creationId xmlns:a16="http://schemas.microsoft.com/office/drawing/2014/main" id="{00000000-0008-0000-0200-0000C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28</xdr:row>
          <xdr:rowOff>121920</xdr:rowOff>
        </xdr:from>
        <xdr:to>
          <xdr:col>2</xdr:col>
          <xdr:colOff>228600</xdr:colOff>
          <xdr:row>28</xdr:row>
          <xdr:rowOff>327660</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2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31</xdr:row>
          <xdr:rowOff>99060</xdr:rowOff>
        </xdr:from>
        <xdr:to>
          <xdr:col>2</xdr:col>
          <xdr:colOff>228600</xdr:colOff>
          <xdr:row>31</xdr:row>
          <xdr:rowOff>304800</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2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35</xdr:row>
          <xdr:rowOff>99060</xdr:rowOff>
        </xdr:from>
        <xdr:to>
          <xdr:col>2</xdr:col>
          <xdr:colOff>228600</xdr:colOff>
          <xdr:row>35</xdr:row>
          <xdr:rowOff>304800</xdr:rowOff>
        </xdr:to>
        <xdr:sp macro="" textlink="">
          <xdr:nvSpPr>
            <xdr:cNvPr id="12485" name="Check Box 197" hidden="1">
              <a:extLst>
                <a:ext uri="{63B3BB69-23CF-44E3-9099-C40C66FF867C}">
                  <a14:compatExt spid="_x0000_s12485"/>
                </a:ext>
                <a:ext uri="{FF2B5EF4-FFF2-40B4-BE49-F238E27FC236}">
                  <a16:creationId xmlns:a16="http://schemas.microsoft.com/office/drawing/2014/main" id="{00000000-0008-0000-0200-0000C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37</xdr:row>
          <xdr:rowOff>137160</xdr:rowOff>
        </xdr:from>
        <xdr:to>
          <xdr:col>2</xdr:col>
          <xdr:colOff>228600</xdr:colOff>
          <xdr:row>37</xdr:row>
          <xdr:rowOff>342900</xdr:rowOff>
        </xdr:to>
        <xdr:sp macro="" textlink="">
          <xdr:nvSpPr>
            <xdr:cNvPr id="12486" name="Check Box 198" hidden="1">
              <a:extLst>
                <a:ext uri="{63B3BB69-23CF-44E3-9099-C40C66FF867C}">
                  <a14:compatExt spid="_x0000_s12486"/>
                </a:ext>
                <a:ext uri="{FF2B5EF4-FFF2-40B4-BE49-F238E27FC236}">
                  <a16:creationId xmlns:a16="http://schemas.microsoft.com/office/drawing/2014/main" id="{00000000-0008-0000-0200-0000C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xdr:row>
          <xdr:rowOff>121920</xdr:rowOff>
        </xdr:from>
        <xdr:to>
          <xdr:col>2</xdr:col>
          <xdr:colOff>228600</xdr:colOff>
          <xdr:row>5</xdr:row>
          <xdr:rowOff>327660</xdr:rowOff>
        </xdr:to>
        <xdr:sp macro="" textlink="">
          <xdr:nvSpPr>
            <xdr:cNvPr id="12487" name="Check Box 199" hidden="1">
              <a:extLst>
                <a:ext uri="{63B3BB69-23CF-44E3-9099-C40C66FF867C}">
                  <a14:compatExt spid="_x0000_s12487"/>
                </a:ext>
                <a:ext uri="{FF2B5EF4-FFF2-40B4-BE49-F238E27FC236}">
                  <a16:creationId xmlns:a16="http://schemas.microsoft.com/office/drawing/2014/main" id="{00000000-0008-0000-0200-0000C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39</xdr:row>
          <xdr:rowOff>99060</xdr:rowOff>
        </xdr:from>
        <xdr:to>
          <xdr:col>2</xdr:col>
          <xdr:colOff>228600</xdr:colOff>
          <xdr:row>39</xdr:row>
          <xdr:rowOff>304800</xdr:rowOff>
        </xdr:to>
        <xdr:sp macro="" textlink="">
          <xdr:nvSpPr>
            <xdr:cNvPr id="12488" name="Check Box 200" hidden="1">
              <a:extLst>
                <a:ext uri="{63B3BB69-23CF-44E3-9099-C40C66FF867C}">
                  <a14:compatExt spid="_x0000_s12488"/>
                </a:ext>
                <a:ext uri="{FF2B5EF4-FFF2-40B4-BE49-F238E27FC236}">
                  <a16:creationId xmlns:a16="http://schemas.microsoft.com/office/drawing/2014/main" id="{00000000-0008-0000-0200-0000C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40</xdr:row>
          <xdr:rowOff>99060</xdr:rowOff>
        </xdr:from>
        <xdr:to>
          <xdr:col>2</xdr:col>
          <xdr:colOff>228600</xdr:colOff>
          <xdr:row>40</xdr:row>
          <xdr:rowOff>304800</xdr:rowOff>
        </xdr:to>
        <xdr:sp macro="" textlink="">
          <xdr:nvSpPr>
            <xdr:cNvPr id="12489" name="Check Box 201" hidden="1">
              <a:extLst>
                <a:ext uri="{63B3BB69-23CF-44E3-9099-C40C66FF867C}">
                  <a14:compatExt spid="_x0000_s12489"/>
                </a:ext>
                <a:ext uri="{FF2B5EF4-FFF2-40B4-BE49-F238E27FC236}">
                  <a16:creationId xmlns:a16="http://schemas.microsoft.com/office/drawing/2014/main" id="{00000000-0008-0000-0200-0000C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60</xdr:row>
          <xdr:rowOff>83820</xdr:rowOff>
        </xdr:from>
        <xdr:to>
          <xdr:col>2</xdr:col>
          <xdr:colOff>228600</xdr:colOff>
          <xdr:row>60</xdr:row>
          <xdr:rowOff>289560</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2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55</xdr:row>
          <xdr:rowOff>83820</xdr:rowOff>
        </xdr:from>
        <xdr:to>
          <xdr:col>2</xdr:col>
          <xdr:colOff>228600</xdr:colOff>
          <xdr:row>55</xdr:row>
          <xdr:rowOff>289560</xdr:rowOff>
        </xdr:to>
        <xdr:sp macro="" textlink="">
          <xdr:nvSpPr>
            <xdr:cNvPr id="12492" name="Check Box 204" hidden="1">
              <a:extLst>
                <a:ext uri="{63B3BB69-23CF-44E3-9099-C40C66FF867C}">
                  <a14:compatExt spid="_x0000_s12492"/>
                </a:ext>
                <a:ext uri="{FF2B5EF4-FFF2-40B4-BE49-F238E27FC236}">
                  <a16:creationId xmlns:a16="http://schemas.microsoft.com/office/drawing/2014/main" id="{00000000-0008-0000-0200-0000C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32</xdr:row>
          <xdr:rowOff>99060</xdr:rowOff>
        </xdr:from>
        <xdr:to>
          <xdr:col>2</xdr:col>
          <xdr:colOff>228600</xdr:colOff>
          <xdr:row>32</xdr:row>
          <xdr:rowOff>304800</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2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36</xdr:row>
          <xdr:rowOff>99060</xdr:rowOff>
        </xdr:from>
        <xdr:to>
          <xdr:col>2</xdr:col>
          <xdr:colOff>228600</xdr:colOff>
          <xdr:row>36</xdr:row>
          <xdr:rowOff>304800</xdr:rowOff>
        </xdr:to>
        <xdr:sp macro="" textlink="">
          <xdr:nvSpPr>
            <xdr:cNvPr id="12494" name="Check Box 206" hidden="1">
              <a:extLst>
                <a:ext uri="{63B3BB69-23CF-44E3-9099-C40C66FF867C}">
                  <a14:compatExt spid="_x0000_s12494"/>
                </a:ext>
                <a:ext uri="{FF2B5EF4-FFF2-40B4-BE49-F238E27FC236}">
                  <a16:creationId xmlns:a16="http://schemas.microsoft.com/office/drawing/2014/main" id="{00000000-0008-0000-0200-0000C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61</xdr:row>
          <xdr:rowOff>106680</xdr:rowOff>
        </xdr:from>
        <xdr:to>
          <xdr:col>2</xdr:col>
          <xdr:colOff>228600</xdr:colOff>
          <xdr:row>61</xdr:row>
          <xdr:rowOff>312420</xdr:rowOff>
        </xdr:to>
        <xdr:sp macro="" textlink="">
          <xdr:nvSpPr>
            <xdr:cNvPr id="12495" name="Check Box 207" hidden="1">
              <a:extLst>
                <a:ext uri="{63B3BB69-23CF-44E3-9099-C40C66FF867C}">
                  <a14:compatExt spid="_x0000_s12495"/>
                </a:ext>
                <a:ext uri="{FF2B5EF4-FFF2-40B4-BE49-F238E27FC236}">
                  <a16:creationId xmlns:a16="http://schemas.microsoft.com/office/drawing/2014/main" id="{00000000-0008-0000-0200-0000C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56</xdr:row>
          <xdr:rowOff>83820</xdr:rowOff>
        </xdr:from>
        <xdr:to>
          <xdr:col>2</xdr:col>
          <xdr:colOff>228600</xdr:colOff>
          <xdr:row>56</xdr:row>
          <xdr:rowOff>289560</xdr:rowOff>
        </xdr:to>
        <xdr:sp macro="" textlink="">
          <xdr:nvSpPr>
            <xdr:cNvPr id="12497" name="Check Box 209" hidden="1">
              <a:extLst>
                <a:ext uri="{63B3BB69-23CF-44E3-9099-C40C66FF867C}">
                  <a14:compatExt spid="_x0000_s12497"/>
                </a:ext>
                <a:ext uri="{FF2B5EF4-FFF2-40B4-BE49-F238E27FC236}">
                  <a16:creationId xmlns:a16="http://schemas.microsoft.com/office/drawing/2014/main" id="{00000000-0008-0000-0200-0000D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14</xdr:row>
          <xdr:rowOff>106680</xdr:rowOff>
        </xdr:from>
        <xdr:to>
          <xdr:col>2</xdr:col>
          <xdr:colOff>228600</xdr:colOff>
          <xdr:row>14</xdr:row>
          <xdr:rowOff>312420</xdr:rowOff>
        </xdr:to>
        <xdr:sp macro="" textlink="">
          <xdr:nvSpPr>
            <xdr:cNvPr id="12498" name="Check Box 210" hidden="1">
              <a:extLst>
                <a:ext uri="{63B3BB69-23CF-44E3-9099-C40C66FF867C}">
                  <a14:compatExt spid="_x0000_s12498"/>
                </a:ext>
                <a:ext uri="{FF2B5EF4-FFF2-40B4-BE49-F238E27FC236}">
                  <a16:creationId xmlns:a16="http://schemas.microsoft.com/office/drawing/2014/main" id="{00000000-0008-0000-0200-0000D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1318260</xdr:colOff>
      <xdr:row>14</xdr:row>
      <xdr:rowOff>91440</xdr:rowOff>
    </xdr:from>
    <xdr:to>
      <xdr:col>1</xdr:col>
      <xdr:colOff>259080</xdr:colOff>
      <xdr:row>14</xdr:row>
      <xdr:rowOff>358140</xdr:rowOff>
    </xdr:to>
    <xdr:sp macro="" textlink="">
      <xdr:nvSpPr>
        <xdr:cNvPr id="10" name="テキスト ボックス 9">
          <a:extLst>
            <a:ext uri="{FF2B5EF4-FFF2-40B4-BE49-F238E27FC236}">
              <a16:creationId xmlns:a16="http://schemas.microsoft.com/office/drawing/2014/main" id="{267C25AD-42E7-46B9-A973-119D077E0C8F}"/>
            </a:ext>
          </a:extLst>
        </xdr:cNvPr>
        <xdr:cNvSpPr txBox="1"/>
      </xdr:nvSpPr>
      <xdr:spPr>
        <a:xfrm>
          <a:off x="1318260" y="5768340"/>
          <a:ext cx="922020" cy="2667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追加</a:t>
          </a:r>
        </a:p>
      </xdr:txBody>
    </xdr:sp>
    <xdr:clientData/>
  </xdr:twoCellAnchor>
  <mc:AlternateContent xmlns:mc="http://schemas.openxmlformats.org/markup-compatibility/2006">
    <mc:Choice xmlns:a14="http://schemas.microsoft.com/office/drawing/2010/main" Requires="a14">
      <xdr:twoCellAnchor editAs="oneCell">
        <xdr:from>
          <xdr:col>1</xdr:col>
          <xdr:colOff>335280</xdr:colOff>
          <xdr:row>25</xdr:row>
          <xdr:rowOff>106680</xdr:rowOff>
        </xdr:from>
        <xdr:to>
          <xdr:col>2</xdr:col>
          <xdr:colOff>228600</xdr:colOff>
          <xdr:row>25</xdr:row>
          <xdr:rowOff>312420</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2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213360</xdr:colOff>
          <xdr:row>18</xdr:row>
          <xdr:rowOff>144780</xdr:rowOff>
        </xdr:from>
        <xdr:to>
          <xdr:col>12</xdr:col>
          <xdr:colOff>213360</xdr:colOff>
          <xdr:row>19</xdr:row>
          <xdr:rowOff>160020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99060</xdr:colOff>
          <xdr:row>18</xdr:row>
          <xdr:rowOff>144780</xdr:rowOff>
        </xdr:from>
        <xdr:to>
          <xdr:col>18</xdr:col>
          <xdr:colOff>99060</xdr:colOff>
          <xdr:row>19</xdr:row>
          <xdr:rowOff>160020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7620</xdr:colOff>
      <xdr:row>4</xdr:row>
      <xdr:rowOff>182880</xdr:rowOff>
    </xdr:from>
    <xdr:to>
      <xdr:col>45</xdr:col>
      <xdr:colOff>45000</xdr:colOff>
      <xdr:row>9</xdr:row>
      <xdr:rowOff>45720</xdr:rowOff>
    </xdr:to>
    <xdr:sp macro="" textlink="">
      <xdr:nvSpPr>
        <xdr:cNvPr id="3" name="角丸四角形 1">
          <a:extLst>
            <a:ext uri="{FF2B5EF4-FFF2-40B4-BE49-F238E27FC236}">
              <a16:creationId xmlns:a16="http://schemas.microsoft.com/office/drawing/2014/main" id="{8D2F95AF-805A-4F47-B82A-C0D236B3AE3D}"/>
            </a:ext>
          </a:extLst>
        </xdr:cNvPr>
        <xdr:cNvSpPr/>
      </xdr:nvSpPr>
      <xdr:spPr>
        <a:xfrm>
          <a:off x="8542020" y="109728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13476</xdr:colOff>
      <xdr:row>1</xdr:row>
      <xdr:rowOff>106680</xdr:rowOff>
    </xdr:from>
    <xdr:to>
      <xdr:col>45</xdr:col>
      <xdr:colOff>30480</xdr:colOff>
      <xdr:row>4</xdr:row>
      <xdr:rowOff>45720</xdr:rowOff>
    </xdr:to>
    <xdr:sp macro="" textlink="">
      <xdr:nvSpPr>
        <xdr:cNvPr id="2" name="角丸四角形 1">
          <a:extLst>
            <a:ext uri="{FF2B5EF4-FFF2-40B4-BE49-F238E27FC236}">
              <a16:creationId xmlns:a16="http://schemas.microsoft.com/office/drawing/2014/main" id="{4446DAC0-8047-4501-A2DC-DED66C62C177}"/>
            </a:ext>
          </a:extLst>
        </xdr:cNvPr>
        <xdr:cNvSpPr/>
      </xdr:nvSpPr>
      <xdr:spPr>
        <a:xfrm>
          <a:off x="8547876" y="335280"/>
          <a:ext cx="2455404" cy="624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ja-JP" altLang="en-US" sz="1100" b="1" strike="noStrike" spc="-1">
              <a:solidFill>
                <a:srgbClr val="FF0000"/>
              </a:solidFill>
              <a:latin typeface="ＭＳ ゴシック" panose="020B0609070205080204" pitchFamily="49" charset="-128"/>
              <a:ea typeface="ＭＳ ゴシック" panose="020B0609070205080204" pitchFamily="49" charset="-128"/>
            </a:rPr>
            <a:t>本資料は所有者の印を押したものを</a:t>
          </a:r>
          <a:r>
            <a:rPr lang="en-US" altLang="ja-JP" sz="1100" b="1" strike="noStrike" spc="-1">
              <a:solidFill>
                <a:srgbClr val="FF0000"/>
              </a:solidFill>
              <a:latin typeface="ＭＳ ゴシック" panose="020B0609070205080204" pitchFamily="49" charset="-128"/>
              <a:ea typeface="ＭＳ ゴシック" panose="020B0609070205080204" pitchFamily="49" charset="-128"/>
            </a:rPr>
            <a:t>PDF</a:t>
          </a:r>
          <a:r>
            <a:rPr lang="ja-JP" altLang="en-US" sz="1100" b="1" strike="noStrike" spc="-1">
              <a:solidFill>
                <a:srgbClr val="FF0000"/>
              </a:solidFill>
              <a:latin typeface="ＭＳ ゴシック" panose="020B0609070205080204" pitchFamily="49" charset="-128"/>
              <a:ea typeface="ＭＳ ゴシック" panose="020B0609070205080204" pitchFamily="49" charset="-128"/>
            </a:rPr>
            <a:t>にて送付が必要</a:t>
          </a:r>
          <a:endParaRPr lang="en-US" sz="1100" b="1" strike="noStrike" spc="-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121920</xdr:colOff>
      <xdr:row>12</xdr:row>
      <xdr:rowOff>182880</xdr:rowOff>
    </xdr:from>
    <xdr:to>
      <xdr:col>4</xdr:col>
      <xdr:colOff>45720</xdr:colOff>
      <xdr:row>14</xdr:row>
      <xdr:rowOff>0</xdr:rowOff>
    </xdr:to>
    <xdr:sp macro="" textlink="">
      <xdr:nvSpPr>
        <xdr:cNvPr id="2" name="楕円 1">
          <a:extLst>
            <a:ext uri="{FF2B5EF4-FFF2-40B4-BE49-F238E27FC236}">
              <a16:creationId xmlns:a16="http://schemas.microsoft.com/office/drawing/2014/main" id="{1829BD78-FD27-2F46-1BC9-B894B7A8ED07}"/>
            </a:ext>
          </a:extLst>
        </xdr:cNvPr>
        <xdr:cNvSpPr/>
      </xdr:nvSpPr>
      <xdr:spPr>
        <a:xfrm>
          <a:off x="609600" y="2926080"/>
          <a:ext cx="411480" cy="27432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121920</xdr:colOff>
      <xdr:row>26</xdr:row>
      <xdr:rowOff>182880</xdr:rowOff>
    </xdr:from>
    <xdr:to>
      <xdr:col>4</xdr:col>
      <xdr:colOff>45720</xdr:colOff>
      <xdr:row>27</xdr:row>
      <xdr:rowOff>228600</xdr:rowOff>
    </xdr:to>
    <xdr:sp macro="" textlink="">
      <xdr:nvSpPr>
        <xdr:cNvPr id="3" name="楕円 2">
          <a:extLst>
            <a:ext uri="{FF2B5EF4-FFF2-40B4-BE49-F238E27FC236}">
              <a16:creationId xmlns:a16="http://schemas.microsoft.com/office/drawing/2014/main" id="{FEAD32B6-94CB-3683-CE04-11545A27C55C}"/>
            </a:ext>
          </a:extLst>
        </xdr:cNvPr>
        <xdr:cNvSpPr/>
      </xdr:nvSpPr>
      <xdr:spPr>
        <a:xfrm>
          <a:off x="609600" y="6126480"/>
          <a:ext cx="411480" cy="27432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22</xdr:row>
          <xdr:rowOff>22860</xdr:rowOff>
        </xdr:from>
        <xdr:to>
          <xdr:col>8</xdr:col>
          <xdr:colOff>0</xdr:colOff>
          <xdr:row>23</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22</xdr:row>
          <xdr:rowOff>22860</xdr:rowOff>
        </xdr:from>
        <xdr:to>
          <xdr:col>11</xdr:col>
          <xdr:colOff>60960</xdr:colOff>
          <xdr:row>23</xdr:row>
          <xdr:rowOff>7620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22</xdr:row>
          <xdr:rowOff>22860</xdr:rowOff>
        </xdr:from>
        <xdr:to>
          <xdr:col>14</xdr:col>
          <xdr:colOff>60960</xdr:colOff>
          <xdr:row>23</xdr:row>
          <xdr:rowOff>7620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35</xdr:row>
          <xdr:rowOff>0</xdr:rowOff>
        </xdr:from>
        <xdr:to>
          <xdr:col>5</xdr:col>
          <xdr:colOff>236220</xdr:colOff>
          <xdr:row>36</xdr:row>
          <xdr:rowOff>22860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38</xdr:row>
          <xdr:rowOff>0</xdr:rowOff>
        </xdr:from>
        <xdr:to>
          <xdr:col>5</xdr:col>
          <xdr:colOff>236220</xdr:colOff>
          <xdr:row>39</xdr:row>
          <xdr:rowOff>22860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40</xdr:row>
          <xdr:rowOff>0</xdr:rowOff>
        </xdr:from>
        <xdr:to>
          <xdr:col>5</xdr:col>
          <xdr:colOff>236220</xdr:colOff>
          <xdr:row>41</xdr:row>
          <xdr:rowOff>22860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0</xdr:colOff>
      <xdr:row>51</xdr:row>
      <xdr:rowOff>38100</xdr:rowOff>
    </xdr:from>
    <xdr:to>
      <xdr:col>15</xdr:col>
      <xdr:colOff>167640</xdr:colOff>
      <xdr:row>52</xdr:row>
      <xdr:rowOff>0</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3657600" y="18097500"/>
          <a:ext cx="16764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22860</xdr:colOff>
          <xdr:row>35</xdr:row>
          <xdr:rowOff>0</xdr:rowOff>
        </xdr:from>
        <xdr:to>
          <xdr:col>5</xdr:col>
          <xdr:colOff>236220</xdr:colOff>
          <xdr:row>36</xdr:row>
          <xdr:rowOff>22860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34</xdr:row>
          <xdr:rowOff>220980</xdr:rowOff>
        </xdr:from>
        <xdr:to>
          <xdr:col>12</xdr:col>
          <xdr:colOff>175260</xdr:colOff>
          <xdr:row>36</xdr:row>
          <xdr:rowOff>7620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5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121920</xdr:colOff>
          <xdr:row>34</xdr:row>
          <xdr:rowOff>220980</xdr:rowOff>
        </xdr:from>
        <xdr:to>
          <xdr:col>15</xdr:col>
          <xdr:colOff>121920</xdr:colOff>
          <xdr:row>36</xdr:row>
          <xdr:rowOff>7620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5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85</xdr:row>
          <xdr:rowOff>198120</xdr:rowOff>
        </xdr:from>
        <xdr:to>
          <xdr:col>10</xdr:col>
          <xdr:colOff>60960</xdr:colOff>
          <xdr:row>85</xdr:row>
          <xdr:rowOff>441960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85</xdr:row>
          <xdr:rowOff>373380</xdr:rowOff>
        </xdr:from>
        <xdr:to>
          <xdr:col>10</xdr:col>
          <xdr:colOff>60960</xdr:colOff>
          <xdr:row>85</xdr:row>
          <xdr:rowOff>617220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5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0</xdr:colOff>
      <xdr:row>51</xdr:row>
      <xdr:rowOff>38100</xdr:rowOff>
    </xdr:from>
    <xdr:to>
      <xdr:col>15</xdr:col>
      <xdr:colOff>167640</xdr:colOff>
      <xdr:row>52</xdr:row>
      <xdr:rowOff>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657600" y="20406360"/>
          <a:ext cx="16764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a:t>
          </a:r>
          <a:endParaRPr kumimoji="1" lang="ja-JP" altLang="en-US" sz="1100"/>
        </a:p>
      </xdr:txBody>
    </xdr:sp>
    <xdr:clientData/>
  </xdr:twoCellAnchor>
  <xdr:twoCellAnchor>
    <xdr:from>
      <xdr:col>33</xdr:col>
      <xdr:colOff>0</xdr:colOff>
      <xdr:row>1</xdr:row>
      <xdr:rowOff>0</xdr:rowOff>
    </xdr:from>
    <xdr:to>
      <xdr:col>43</xdr:col>
      <xdr:colOff>37380</xdr:colOff>
      <xdr:row>5</xdr:row>
      <xdr:rowOff>91440</xdr:rowOff>
    </xdr:to>
    <xdr:sp macro="" textlink="">
      <xdr:nvSpPr>
        <xdr:cNvPr id="3" name="角丸四角形 1">
          <a:extLst>
            <a:ext uri="{FF2B5EF4-FFF2-40B4-BE49-F238E27FC236}">
              <a16:creationId xmlns:a16="http://schemas.microsoft.com/office/drawing/2014/main" id="{DF7A63CF-55CD-475E-9473-DEC87FD65BEE}"/>
            </a:ext>
          </a:extLst>
        </xdr:cNvPr>
        <xdr:cNvSpPr/>
      </xdr:nvSpPr>
      <xdr:spPr>
        <a:xfrm>
          <a:off x="8046720" y="22860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0</xdr:colOff>
      <xdr:row>46</xdr:row>
      <xdr:rowOff>0</xdr:rowOff>
    </xdr:from>
    <xdr:to>
      <xdr:col>43</xdr:col>
      <xdr:colOff>37380</xdr:colOff>
      <xdr:row>50</xdr:row>
      <xdr:rowOff>91440</xdr:rowOff>
    </xdr:to>
    <xdr:sp macro="" textlink="">
      <xdr:nvSpPr>
        <xdr:cNvPr id="6" name="角丸四角形 1">
          <a:extLst>
            <a:ext uri="{FF2B5EF4-FFF2-40B4-BE49-F238E27FC236}">
              <a16:creationId xmlns:a16="http://schemas.microsoft.com/office/drawing/2014/main" id="{BA48C185-E01B-4445-8256-8B076B80EBFC}"/>
            </a:ext>
          </a:extLst>
        </xdr:cNvPr>
        <xdr:cNvSpPr/>
      </xdr:nvSpPr>
      <xdr:spPr>
        <a:xfrm>
          <a:off x="8046720" y="1120140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twoCellAnchor editAs="oneCell">
    <xdr:from>
      <xdr:col>34</xdr:col>
      <xdr:colOff>15240</xdr:colOff>
      <xdr:row>75</xdr:row>
      <xdr:rowOff>137160</xdr:rowOff>
    </xdr:from>
    <xdr:to>
      <xdr:col>47</xdr:col>
      <xdr:colOff>281940</xdr:colOff>
      <xdr:row>89</xdr:row>
      <xdr:rowOff>38100</xdr:rowOff>
    </xdr:to>
    <xdr:pic>
      <xdr:nvPicPr>
        <xdr:cNvPr id="5" name="図 4">
          <a:extLst>
            <a:ext uri="{FF2B5EF4-FFF2-40B4-BE49-F238E27FC236}">
              <a16:creationId xmlns:a16="http://schemas.microsoft.com/office/drawing/2014/main" id="{A7B738D3-3BC8-5C56-BF88-B33BFD823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05800" y="17998440"/>
          <a:ext cx="4709160" cy="397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7620</xdr:colOff>
      <xdr:row>89</xdr:row>
      <xdr:rowOff>144780</xdr:rowOff>
    </xdr:from>
    <xdr:to>
      <xdr:col>47</xdr:col>
      <xdr:colOff>274320</xdr:colOff>
      <xdr:row>90</xdr:row>
      <xdr:rowOff>144780</xdr:rowOff>
    </xdr:to>
    <xdr:pic>
      <xdr:nvPicPr>
        <xdr:cNvPr id="7" name="図 6">
          <a:extLst>
            <a:ext uri="{FF2B5EF4-FFF2-40B4-BE49-F238E27FC236}">
              <a16:creationId xmlns:a16="http://schemas.microsoft.com/office/drawing/2014/main" id="{7DECEE79-FD98-3F6C-D99F-AA06FB3E02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98180" y="22075140"/>
          <a:ext cx="470916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335280</xdr:colOff>
          <xdr:row>5</xdr:row>
          <xdr:rowOff>106680</xdr:rowOff>
        </xdr:from>
        <xdr:to>
          <xdr:col>2</xdr:col>
          <xdr:colOff>228600</xdr:colOff>
          <xdr:row>5</xdr:row>
          <xdr:rowOff>312420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7</xdr:row>
          <xdr:rowOff>121920</xdr:rowOff>
        </xdr:from>
        <xdr:to>
          <xdr:col>2</xdr:col>
          <xdr:colOff>228600</xdr:colOff>
          <xdr:row>7</xdr:row>
          <xdr:rowOff>327660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8</xdr:row>
          <xdr:rowOff>106680</xdr:rowOff>
        </xdr:from>
        <xdr:to>
          <xdr:col>2</xdr:col>
          <xdr:colOff>228600</xdr:colOff>
          <xdr:row>8</xdr:row>
          <xdr:rowOff>312420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9</xdr:row>
          <xdr:rowOff>121920</xdr:rowOff>
        </xdr:from>
        <xdr:to>
          <xdr:col>2</xdr:col>
          <xdr:colOff>228600</xdr:colOff>
          <xdr:row>9</xdr:row>
          <xdr:rowOff>327660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6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10</xdr:row>
          <xdr:rowOff>114300</xdr:rowOff>
        </xdr:from>
        <xdr:to>
          <xdr:col>2</xdr:col>
          <xdr:colOff>228600</xdr:colOff>
          <xdr:row>10</xdr:row>
          <xdr:rowOff>327660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6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11</xdr:row>
          <xdr:rowOff>121920</xdr:rowOff>
        </xdr:from>
        <xdr:to>
          <xdr:col>2</xdr:col>
          <xdr:colOff>228600</xdr:colOff>
          <xdr:row>11</xdr:row>
          <xdr:rowOff>327660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6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12</xdr:row>
          <xdr:rowOff>121920</xdr:rowOff>
        </xdr:from>
        <xdr:to>
          <xdr:col>2</xdr:col>
          <xdr:colOff>228600</xdr:colOff>
          <xdr:row>12</xdr:row>
          <xdr:rowOff>327660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6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15</xdr:row>
          <xdr:rowOff>114300</xdr:rowOff>
        </xdr:from>
        <xdr:to>
          <xdr:col>2</xdr:col>
          <xdr:colOff>228600</xdr:colOff>
          <xdr:row>15</xdr:row>
          <xdr:rowOff>327660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6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16</xdr:row>
          <xdr:rowOff>106680</xdr:rowOff>
        </xdr:from>
        <xdr:to>
          <xdr:col>2</xdr:col>
          <xdr:colOff>228600</xdr:colOff>
          <xdr:row>16</xdr:row>
          <xdr:rowOff>312420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6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24</xdr:row>
          <xdr:rowOff>137160</xdr:rowOff>
        </xdr:from>
        <xdr:to>
          <xdr:col>2</xdr:col>
          <xdr:colOff>228600</xdr:colOff>
          <xdr:row>24</xdr:row>
          <xdr:rowOff>342900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6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28</xdr:row>
          <xdr:rowOff>106680</xdr:rowOff>
        </xdr:from>
        <xdr:to>
          <xdr:col>2</xdr:col>
          <xdr:colOff>228600</xdr:colOff>
          <xdr:row>28</xdr:row>
          <xdr:rowOff>312420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6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31</xdr:row>
          <xdr:rowOff>83820</xdr:rowOff>
        </xdr:from>
        <xdr:to>
          <xdr:col>2</xdr:col>
          <xdr:colOff>228600</xdr:colOff>
          <xdr:row>31</xdr:row>
          <xdr:rowOff>289560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6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xdr:row>
          <xdr:rowOff>99060</xdr:rowOff>
        </xdr:from>
        <xdr:to>
          <xdr:col>2</xdr:col>
          <xdr:colOff>228600</xdr:colOff>
          <xdr:row>6</xdr:row>
          <xdr:rowOff>304800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6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xdr:row>
          <xdr:rowOff>106680</xdr:rowOff>
        </xdr:from>
        <xdr:to>
          <xdr:col>2</xdr:col>
          <xdr:colOff>228600</xdr:colOff>
          <xdr:row>4</xdr:row>
          <xdr:rowOff>312420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6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13</xdr:row>
          <xdr:rowOff>121920</xdr:rowOff>
        </xdr:from>
        <xdr:to>
          <xdr:col>2</xdr:col>
          <xdr:colOff>228600</xdr:colOff>
          <xdr:row>13</xdr:row>
          <xdr:rowOff>327660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6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14</xdr:row>
          <xdr:rowOff>121920</xdr:rowOff>
        </xdr:from>
        <xdr:to>
          <xdr:col>2</xdr:col>
          <xdr:colOff>228600</xdr:colOff>
          <xdr:row>14</xdr:row>
          <xdr:rowOff>327660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6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22</xdr:row>
          <xdr:rowOff>137160</xdr:rowOff>
        </xdr:from>
        <xdr:to>
          <xdr:col>2</xdr:col>
          <xdr:colOff>228600</xdr:colOff>
          <xdr:row>22</xdr:row>
          <xdr:rowOff>342900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6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29</xdr:row>
          <xdr:rowOff>106680</xdr:rowOff>
        </xdr:from>
        <xdr:to>
          <xdr:col>2</xdr:col>
          <xdr:colOff>228600</xdr:colOff>
          <xdr:row>29</xdr:row>
          <xdr:rowOff>312420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6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30</xdr:row>
          <xdr:rowOff>106680</xdr:rowOff>
        </xdr:from>
        <xdr:to>
          <xdr:col>2</xdr:col>
          <xdr:colOff>228600</xdr:colOff>
          <xdr:row>30</xdr:row>
          <xdr:rowOff>312420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6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32</xdr:row>
          <xdr:rowOff>83820</xdr:rowOff>
        </xdr:from>
        <xdr:to>
          <xdr:col>2</xdr:col>
          <xdr:colOff>228600</xdr:colOff>
          <xdr:row>32</xdr:row>
          <xdr:rowOff>289560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6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23</xdr:row>
          <xdr:rowOff>137160</xdr:rowOff>
        </xdr:from>
        <xdr:to>
          <xdr:col>2</xdr:col>
          <xdr:colOff>228600</xdr:colOff>
          <xdr:row>23</xdr:row>
          <xdr:rowOff>342900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6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19</xdr:row>
          <xdr:rowOff>106680</xdr:rowOff>
        </xdr:from>
        <xdr:to>
          <xdr:col>2</xdr:col>
          <xdr:colOff>228600</xdr:colOff>
          <xdr:row>19</xdr:row>
          <xdr:rowOff>312420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6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20</xdr:row>
          <xdr:rowOff>106680</xdr:rowOff>
        </xdr:from>
        <xdr:to>
          <xdr:col>2</xdr:col>
          <xdr:colOff>228600</xdr:colOff>
          <xdr:row>20</xdr:row>
          <xdr:rowOff>312420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6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26</xdr:row>
          <xdr:rowOff>137160</xdr:rowOff>
        </xdr:from>
        <xdr:to>
          <xdr:col>2</xdr:col>
          <xdr:colOff>228600</xdr:colOff>
          <xdr:row>26</xdr:row>
          <xdr:rowOff>342900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6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17</xdr:row>
          <xdr:rowOff>106680</xdr:rowOff>
        </xdr:from>
        <xdr:to>
          <xdr:col>2</xdr:col>
          <xdr:colOff>228600</xdr:colOff>
          <xdr:row>17</xdr:row>
          <xdr:rowOff>312420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6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18</xdr:row>
          <xdr:rowOff>342900</xdr:rowOff>
        </xdr:from>
        <xdr:to>
          <xdr:col>2</xdr:col>
          <xdr:colOff>228600</xdr:colOff>
          <xdr:row>18</xdr:row>
          <xdr:rowOff>548640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6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175260</xdr:rowOff>
        </xdr:from>
        <xdr:to>
          <xdr:col>3</xdr:col>
          <xdr:colOff>723900</xdr:colOff>
          <xdr:row>18</xdr:row>
          <xdr:rowOff>381000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600-000031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487680</xdr:rowOff>
        </xdr:from>
        <xdr:to>
          <xdr:col>3</xdr:col>
          <xdr:colOff>723900</xdr:colOff>
          <xdr:row>18</xdr:row>
          <xdr:rowOff>693420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600-000032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327660</xdr:rowOff>
        </xdr:from>
        <xdr:to>
          <xdr:col>3</xdr:col>
          <xdr:colOff>723900</xdr:colOff>
          <xdr:row>18</xdr:row>
          <xdr:rowOff>533400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600-000033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647700</xdr:rowOff>
        </xdr:from>
        <xdr:to>
          <xdr:col>3</xdr:col>
          <xdr:colOff>723900</xdr:colOff>
          <xdr:row>19</xdr:row>
          <xdr:rowOff>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600-000034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25</xdr:row>
          <xdr:rowOff>137160</xdr:rowOff>
        </xdr:from>
        <xdr:to>
          <xdr:col>2</xdr:col>
          <xdr:colOff>228600</xdr:colOff>
          <xdr:row>25</xdr:row>
          <xdr:rowOff>342900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6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27</xdr:row>
          <xdr:rowOff>137160</xdr:rowOff>
        </xdr:from>
        <xdr:to>
          <xdr:col>2</xdr:col>
          <xdr:colOff>228600</xdr:colOff>
          <xdr:row>27</xdr:row>
          <xdr:rowOff>342900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6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34</xdr:row>
          <xdr:rowOff>83820</xdr:rowOff>
        </xdr:from>
        <xdr:to>
          <xdr:col>2</xdr:col>
          <xdr:colOff>228600</xdr:colOff>
          <xdr:row>34</xdr:row>
          <xdr:rowOff>289560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6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35</xdr:row>
          <xdr:rowOff>106680</xdr:rowOff>
        </xdr:from>
        <xdr:to>
          <xdr:col>2</xdr:col>
          <xdr:colOff>228600</xdr:colOff>
          <xdr:row>35</xdr:row>
          <xdr:rowOff>312420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6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29</xdr:col>
      <xdr:colOff>152400</xdr:colOff>
      <xdr:row>9</xdr:row>
      <xdr:rowOff>147174</xdr:rowOff>
    </xdr:from>
    <xdr:to>
      <xdr:col>32</xdr:col>
      <xdr:colOff>22860</xdr:colOff>
      <xdr:row>11</xdr:row>
      <xdr:rowOff>115377</xdr:rowOff>
    </xdr:to>
    <xdr:pic>
      <xdr:nvPicPr>
        <xdr:cNvPr id="2" name="図 1">
          <a:extLst>
            <a:ext uri="{FF2B5EF4-FFF2-40B4-BE49-F238E27FC236}">
              <a16:creationId xmlns:a16="http://schemas.microsoft.com/office/drawing/2014/main" id="{6E175F60-C744-5627-74AE-F4E3EB8CD47E}"/>
            </a:ext>
          </a:extLst>
        </xdr:cNvPr>
        <xdr:cNvPicPr>
          <a:picLocks noChangeAspect="1"/>
        </xdr:cNvPicPr>
      </xdr:nvPicPr>
      <xdr:blipFill>
        <a:blip xmlns:r="http://schemas.openxmlformats.org/officeDocument/2006/relationships" r:embed="rId1"/>
        <a:stretch>
          <a:fillRect/>
        </a:stretch>
      </xdr:blipFill>
      <xdr:spPr>
        <a:xfrm>
          <a:off x="7223760" y="3027534"/>
          <a:ext cx="601980" cy="60828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0</xdr:colOff>
      <xdr:row>10</xdr:row>
      <xdr:rowOff>0</xdr:rowOff>
    </xdr:to>
    <xdr:sp macro="" textlink="">
      <xdr:nvSpPr>
        <xdr:cNvPr id="2" name="Line 2">
          <a:extLst>
            <a:ext uri="{FF2B5EF4-FFF2-40B4-BE49-F238E27FC236}">
              <a16:creationId xmlns:a16="http://schemas.microsoft.com/office/drawing/2014/main" id="{00000000-0008-0000-0B00-000002000000}"/>
            </a:ext>
          </a:extLst>
        </xdr:cNvPr>
        <xdr:cNvSpPr>
          <a:spLocks noChangeShapeType="1"/>
        </xdr:cNvSpPr>
      </xdr:nvSpPr>
      <xdr:spPr bwMode="auto">
        <a:xfrm>
          <a:off x="0" y="1889760"/>
          <a:ext cx="952500" cy="4724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xdr:colOff>
      <xdr:row>14</xdr:row>
      <xdr:rowOff>0</xdr:rowOff>
    </xdr:from>
    <xdr:to>
      <xdr:col>42</xdr:col>
      <xdr:colOff>373381</xdr:colOff>
      <xdr:row>18</xdr:row>
      <xdr:rowOff>167640</xdr:rowOff>
    </xdr:to>
    <xdr:sp macro="" textlink="">
      <xdr:nvSpPr>
        <xdr:cNvPr id="3" name="角丸四角形 2">
          <a:extLst>
            <a:ext uri="{FF2B5EF4-FFF2-40B4-BE49-F238E27FC236}">
              <a16:creationId xmlns:a16="http://schemas.microsoft.com/office/drawing/2014/main" id="{00000000-0008-0000-0B00-000003000000}"/>
            </a:ext>
          </a:extLst>
        </xdr:cNvPr>
        <xdr:cNvSpPr/>
      </xdr:nvSpPr>
      <xdr:spPr>
        <a:xfrm>
          <a:off x="8488681" y="3200400"/>
          <a:ext cx="2385060" cy="1082040"/>
        </a:xfrm>
        <a:prstGeom prst="roundRect">
          <a:avLst/>
        </a:prstGeom>
        <a:solidFill>
          <a:schemeClr val="bg1"/>
        </a:solidFill>
        <a:ln w="635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（参考）</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・太陽光発電設備</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１７年</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・蓄電池</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…6</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年</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omments" Target="../comments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 Type="http://schemas.openxmlformats.org/officeDocument/2006/relationships/ctrlProp" Target="../ctrlProps/ctrlProp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1" Type="http://schemas.openxmlformats.org/officeDocument/2006/relationships/hyperlink" Target="mailto:yamada@biwashoji.co.jp"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 Type="http://schemas.openxmlformats.org/officeDocument/2006/relationships/vmlDrawing" Target="../drawings/vmlDrawing2.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drawing" Target="../drawings/drawing2.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2.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85.xml"/><Relationship Id="rId18" Type="http://schemas.openxmlformats.org/officeDocument/2006/relationships/ctrlProp" Target="../ctrlProps/ctrlProp90.xml"/><Relationship Id="rId26" Type="http://schemas.openxmlformats.org/officeDocument/2006/relationships/ctrlProp" Target="../ctrlProps/ctrlProp98.xml"/><Relationship Id="rId39" Type="http://schemas.openxmlformats.org/officeDocument/2006/relationships/ctrlProp" Target="../ctrlProps/ctrlProp111.xml"/><Relationship Id="rId21" Type="http://schemas.openxmlformats.org/officeDocument/2006/relationships/ctrlProp" Target="../ctrlProps/ctrlProp93.xml"/><Relationship Id="rId34" Type="http://schemas.openxmlformats.org/officeDocument/2006/relationships/ctrlProp" Target="../ctrlProps/ctrlProp106.xml"/><Relationship Id="rId42" Type="http://schemas.openxmlformats.org/officeDocument/2006/relationships/ctrlProp" Target="../ctrlProps/ctrlProp114.xml"/><Relationship Id="rId47" Type="http://schemas.openxmlformats.org/officeDocument/2006/relationships/ctrlProp" Target="../ctrlProps/ctrlProp119.xml"/><Relationship Id="rId50" Type="http://schemas.openxmlformats.org/officeDocument/2006/relationships/ctrlProp" Target="../ctrlProps/ctrlProp122.xml"/><Relationship Id="rId55" Type="http://schemas.openxmlformats.org/officeDocument/2006/relationships/ctrlProp" Target="../ctrlProps/ctrlProp127.xml"/><Relationship Id="rId7" Type="http://schemas.openxmlformats.org/officeDocument/2006/relationships/ctrlProp" Target="../ctrlProps/ctrlProp79.xml"/><Relationship Id="rId2" Type="http://schemas.openxmlformats.org/officeDocument/2006/relationships/drawing" Target="../drawings/drawing3.xml"/><Relationship Id="rId16" Type="http://schemas.openxmlformats.org/officeDocument/2006/relationships/ctrlProp" Target="../ctrlProps/ctrlProp88.xml"/><Relationship Id="rId29" Type="http://schemas.openxmlformats.org/officeDocument/2006/relationships/ctrlProp" Target="../ctrlProps/ctrlProp101.xml"/><Relationship Id="rId11" Type="http://schemas.openxmlformats.org/officeDocument/2006/relationships/ctrlProp" Target="../ctrlProps/ctrlProp83.xml"/><Relationship Id="rId24" Type="http://schemas.openxmlformats.org/officeDocument/2006/relationships/ctrlProp" Target="../ctrlProps/ctrlProp96.xml"/><Relationship Id="rId32" Type="http://schemas.openxmlformats.org/officeDocument/2006/relationships/ctrlProp" Target="../ctrlProps/ctrlProp104.xml"/><Relationship Id="rId37" Type="http://schemas.openxmlformats.org/officeDocument/2006/relationships/ctrlProp" Target="../ctrlProps/ctrlProp109.xml"/><Relationship Id="rId40" Type="http://schemas.openxmlformats.org/officeDocument/2006/relationships/ctrlProp" Target="../ctrlProps/ctrlProp112.xml"/><Relationship Id="rId45" Type="http://schemas.openxmlformats.org/officeDocument/2006/relationships/ctrlProp" Target="../ctrlProps/ctrlProp117.xml"/><Relationship Id="rId53" Type="http://schemas.openxmlformats.org/officeDocument/2006/relationships/ctrlProp" Target="../ctrlProps/ctrlProp125.xml"/><Relationship Id="rId58" Type="http://schemas.openxmlformats.org/officeDocument/2006/relationships/ctrlProp" Target="../ctrlProps/ctrlProp130.xml"/><Relationship Id="rId5" Type="http://schemas.openxmlformats.org/officeDocument/2006/relationships/ctrlProp" Target="../ctrlProps/ctrlProp77.xml"/><Relationship Id="rId19" Type="http://schemas.openxmlformats.org/officeDocument/2006/relationships/ctrlProp" Target="../ctrlProps/ctrlProp91.xml"/><Relationship Id="rId4" Type="http://schemas.openxmlformats.org/officeDocument/2006/relationships/ctrlProp" Target="../ctrlProps/ctrlProp76.xml"/><Relationship Id="rId9" Type="http://schemas.openxmlformats.org/officeDocument/2006/relationships/ctrlProp" Target="../ctrlProps/ctrlProp81.xml"/><Relationship Id="rId14" Type="http://schemas.openxmlformats.org/officeDocument/2006/relationships/ctrlProp" Target="../ctrlProps/ctrlProp86.xml"/><Relationship Id="rId22" Type="http://schemas.openxmlformats.org/officeDocument/2006/relationships/ctrlProp" Target="../ctrlProps/ctrlProp94.xml"/><Relationship Id="rId27" Type="http://schemas.openxmlformats.org/officeDocument/2006/relationships/ctrlProp" Target="../ctrlProps/ctrlProp99.xml"/><Relationship Id="rId30" Type="http://schemas.openxmlformats.org/officeDocument/2006/relationships/ctrlProp" Target="../ctrlProps/ctrlProp102.xml"/><Relationship Id="rId35" Type="http://schemas.openxmlformats.org/officeDocument/2006/relationships/ctrlProp" Target="../ctrlProps/ctrlProp107.xml"/><Relationship Id="rId43" Type="http://schemas.openxmlformats.org/officeDocument/2006/relationships/ctrlProp" Target="../ctrlProps/ctrlProp115.xml"/><Relationship Id="rId48" Type="http://schemas.openxmlformats.org/officeDocument/2006/relationships/ctrlProp" Target="../ctrlProps/ctrlProp120.xml"/><Relationship Id="rId56" Type="http://schemas.openxmlformats.org/officeDocument/2006/relationships/ctrlProp" Target="../ctrlProps/ctrlProp128.xml"/><Relationship Id="rId8" Type="http://schemas.openxmlformats.org/officeDocument/2006/relationships/ctrlProp" Target="../ctrlProps/ctrlProp80.xml"/><Relationship Id="rId51" Type="http://schemas.openxmlformats.org/officeDocument/2006/relationships/ctrlProp" Target="../ctrlProps/ctrlProp123.xml"/><Relationship Id="rId3" Type="http://schemas.openxmlformats.org/officeDocument/2006/relationships/vmlDrawing" Target="../drawings/vmlDrawing3.vml"/><Relationship Id="rId12" Type="http://schemas.openxmlformats.org/officeDocument/2006/relationships/ctrlProp" Target="../ctrlProps/ctrlProp84.xml"/><Relationship Id="rId17" Type="http://schemas.openxmlformats.org/officeDocument/2006/relationships/ctrlProp" Target="../ctrlProps/ctrlProp89.xml"/><Relationship Id="rId25" Type="http://schemas.openxmlformats.org/officeDocument/2006/relationships/ctrlProp" Target="../ctrlProps/ctrlProp97.xml"/><Relationship Id="rId33" Type="http://schemas.openxmlformats.org/officeDocument/2006/relationships/ctrlProp" Target="../ctrlProps/ctrlProp105.xml"/><Relationship Id="rId38" Type="http://schemas.openxmlformats.org/officeDocument/2006/relationships/ctrlProp" Target="../ctrlProps/ctrlProp110.xml"/><Relationship Id="rId46" Type="http://schemas.openxmlformats.org/officeDocument/2006/relationships/ctrlProp" Target="../ctrlProps/ctrlProp118.xml"/><Relationship Id="rId20" Type="http://schemas.openxmlformats.org/officeDocument/2006/relationships/ctrlProp" Target="../ctrlProps/ctrlProp92.xml"/><Relationship Id="rId41" Type="http://schemas.openxmlformats.org/officeDocument/2006/relationships/ctrlProp" Target="../ctrlProps/ctrlProp113.xml"/><Relationship Id="rId54" Type="http://schemas.openxmlformats.org/officeDocument/2006/relationships/ctrlProp" Target="../ctrlProps/ctrlProp126.xml"/><Relationship Id="rId1" Type="http://schemas.openxmlformats.org/officeDocument/2006/relationships/printerSettings" Target="../printerSettings/printerSettings3.bin"/><Relationship Id="rId6" Type="http://schemas.openxmlformats.org/officeDocument/2006/relationships/ctrlProp" Target="../ctrlProps/ctrlProp78.xml"/><Relationship Id="rId15" Type="http://schemas.openxmlformats.org/officeDocument/2006/relationships/ctrlProp" Target="../ctrlProps/ctrlProp87.xml"/><Relationship Id="rId23" Type="http://schemas.openxmlformats.org/officeDocument/2006/relationships/ctrlProp" Target="../ctrlProps/ctrlProp95.xml"/><Relationship Id="rId28" Type="http://schemas.openxmlformats.org/officeDocument/2006/relationships/ctrlProp" Target="../ctrlProps/ctrlProp100.xml"/><Relationship Id="rId36" Type="http://schemas.openxmlformats.org/officeDocument/2006/relationships/ctrlProp" Target="../ctrlProps/ctrlProp108.xml"/><Relationship Id="rId49" Type="http://schemas.openxmlformats.org/officeDocument/2006/relationships/ctrlProp" Target="../ctrlProps/ctrlProp121.xml"/><Relationship Id="rId57" Type="http://schemas.openxmlformats.org/officeDocument/2006/relationships/ctrlProp" Target="../ctrlProps/ctrlProp129.xml"/><Relationship Id="rId10" Type="http://schemas.openxmlformats.org/officeDocument/2006/relationships/ctrlProp" Target="../ctrlProps/ctrlProp82.xml"/><Relationship Id="rId31" Type="http://schemas.openxmlformats.org/officeDocument/2006/relationships/ctrlProp" Target="../ctrlProps/ctrlProp103.xml"/><Relationship Id="rId44" Type="http://schemas.openxmlformats.org/officeDocument/2006/relationships/ctrlProp" Target="../ctrlProps/ctrlProp116.xml"/><Relationship Id="rId52" Type="http://schemas.openxmlformats.org/officeDocument/2006/relationships/ctrlProp" Target="../ctrlProps/ctrlProp12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32.xml"/><Relationship Id="rId4" Type="http://schemas.openxmlformats.org/officeDocument/2006/relationships/ctrlProp" Target="../ctrlProps/ctrlProp13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7.xml"/><Relationship Id="rId13" Type="http://schemas.openxmlformats.org/officeDocument/2006/relationships/ctrlProp" Target="../ctrlProps/ctrlProp142.xml"/><Relationship Id="rId3" Type="http://schemas.openxmlformats.org/officeDocument/2006/relationships/vmlDrawing" Target="../drawings/vmlDrawing5.vml"/><Relationship Id="rId7" Type="http://schemas.openxmlformats.org/officeDocument/2006/relationships/ctrlProp" Target="../ctrlProps/ctrlProp136.xml"/><Relationship Id="rId12" Type="http://schemas.openxmlformats.org/officeDocument/2006/relationships/ctrlProp" Target="../ctrlProps/ctrlProp141.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35.xml"/><Relationship Id="rId11" Type="http://schemas.openxmlformats.org/officeDocument/2006/relationships/ctrlProp" Target="../ctrlProps/ctrlProp140.xml"/><Relationship Id="rId5" Type="http://schemas.openxmlformats.org/officeDocument/2006/relationships/ctrlProp" Target="../ctrlProps/ctrlProp134.xml"/><Relationship Id="rId15" Type="http://schemas.openxmlformats.org/officeDocument/2006/relationships/comments" Target="../comments2.xml"/><Relationship Id="rId10" Type="http://schemas.openxmlformats.org/officeDocument/2006/relationships/ctrlProp" Target="../ctrlProps/ctrlProp139.xml"/><Relationship Id="rId4" Type="http://schemas.openxmlformats.org/officeDocument/2006/relationships/ctrlProp" Target="../ctrlProps/ctrlProp133.xml"/><Relationship Id="rId9" Type="http://schemas.openxmlformats.org/officeDocument/2006/relationships/ctrlProp" Target="../ctrlProps/ctrlProp138.xml"/><Relationship Id="rId14" Type="http://schemas.openxmlformats.org/officeDocument/2006/relationships/ctrlProp" Target="../ctrlProps/ctrlProp1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53.xml"/><Relationship Id="rId18" Type="http://schemas.openxmlformats.org/officeDocument/2006/relationships/ctrlProp" Target="../ctrlProps/ctrlProp158.xml"/><Relationship Id="rId26" Type="http://schemas.openxmlformats.org/officeDocument/2006/relationships/ctrlProp" Target="../ctrlProps/ctrlProp166.xml"/><Relationship Id="rId21" Type="http://schemas.openxmlformats.org/officeDocument/2006/relationships/ctrlProp" Target="../ctrlProps/ctrlProp161.xml"/><Relationship Id="rId34" Type="http://schemas.openxmlformats.org/officeDocument/2006/relationships/ctrlProp" Target="../ctrlProps/ctrlProp174.xml"/><Relationship Id="rId7" Type="http://schemas.openxmlformats.org/officeDocument/2006/relationships/ctrlProp" Target="../ctrlProps/ctrlProp147.xml"/><Relationship Id="rId12" Type="http://schemas.openxmlformats.org/officeDocument/2006/relationships/ctrlProp" Target="../ctrlProps/ctrlProp152.xml"/><Relationship Id="rId17" Type="http://schemas.openxmlformats.org/officeDocument/2006/relationships/ctrlProp" Target="../ctrlProps/ctrlProp157.xml"/><Relationship Id="rId25" Type="http://schemas.openxmlformats.org/officeDocument/2006/relationships/ctrlProp" Target="../ctrlProps/ctrlProp165.xml"/><Relationship Id="rId33" Type="http://schemas.openxmlformats.org/officeDocument/2006/relationships/ctrlProp" Target="../ctrlProps/ctrlProp173.xml"/><Relationship Id="rId2" Type="http://schemas.openxmlformats.org/officeDocument/2006/relationships/drawing" Target="../drawings/drawing7.xml"/><Relationship Id="rId16" Type="http://schemas.openxmlformats.org/officeDocument/2006/relationships/ctrlProp" Target="../ctrlProps/ctrlProp156.xml"/><Relationship Id="rId20" Type="http://schemas.openxmlformats.org/officeDocument/2006/relationships/ctrlProp" Target="../ctrlProps/ctrlProp160.xml"/><Relationship Id="rId29" Type="http://schemas.openxmlformats.org/officeDocument/2006/relationships/ctrlProp" Target="../ctrlProps/ctrlProp169.xml"/><Relationship Id="rId1" Type="http://schemas.openxmlformats.org/officeDocument/2006/relationships/printerSettings" Target="../printerSettings/printerSettings7.bin"/><Relationship Id="rId6" Type="http://schemas.openxmlformats.org/officeDocument/2006/relationships/ctrlProp" Target="../ctrlProps/ctrlProp146.xml"/><Relationship Id="rId11" Type="http://schemas.openxmlformats.org/officeDocument/2006/relationships/ctrlProp" Target="../ctrlProps/ctrlProp151.xml"/><Relationship Id="rId24" Type="http://schemas.openxmlformats.org/officeDocument/2006/relationships/ctrlProp" Target="../ctrlProps/ctrlProp164.xml"/><Relationship Id="rId32" Type="http://schemas.openxmlformats.org/officeDocument/2006/relationships/ctrlProp" Target="../ctrlProps/ctrlProp172.xml"/><Relationship Id="rId37" Type="http://schemas.openxmlformats.org/officeDocument/2006/relationships/ctrlProp" Target="../ctrlProps/ctrlProp177.xml"/><Relationship Id="rId5" Type="http://schemas.openxmlformats.org/officeDocument/2006/relationships/ctrlProp" Target="../ctrlProps/ctrlProp145.xml"/><Relationship Id="rId15" Type="http://schemas.openxmlformats.org/officeDocument/2006/relationships/ctrlProp" Target="../ctrlProps/ctrlProp155.xml"/><Relationship Id="rId23" Type="http://schemas.openxmlformats.org/officeDocument/2006/relationships/ctrlProp" Target="../ctrlProps/ctrlProp163.xml"/><Relationship Id="rId28" Type="http://schemas.openxmlformats.org/officeDocument/2006/relationships/ctrlProp" Target="../ctrlProps/ctrlProp168.xml"/><Relationship Id="rId36" Type="http://schemas.openxmlformats.org/officeDocument/2006/relationships/ctrlProp" Target="../ctrlProps/ctrlProp176.xml"/><Relationship Id="rId10" Type="http://schemas.openxmlformats.org/officeDocument/2006/relationships/ctrlProp" Target="../ctrlProps/ctrlProp150.xml"/><Relationship Id="rId19" Type="http://schemas.openxmlformats.org/officeDocument/2006/relationships/ctrlProp" Target="../ctrlProps/ctrlProp159.xml"/><Relationship Id="rId31" Type="http://schemas.openxmlformats.org/officeDocument/2006/relationships/ctrlProp" Target="../ctrlProps/ctrlProp171.xml"/><Relationship Id="rId4" Type="http://schemas.openxmlformats.org/officeDocument/2006/relationships/ctrlProp" Target="../ctrlProps/ctrlProp144.xml"/><Relationship Id="rId9" Type="http://schemas.openxmlformats.org/officeDocument/2006/relationships/ctrlProp" Target="../ctrlProps/ctrlProp149.xml"/><Relationship Id="rId14" Type="http://schemas.openxmlformats.org/officeDocument/2006/relationships/ctrlProp" Target="../ctrlProps/ctrlProp154.xml"/><Relationship Id="rId22" Type="http://schemas.openxmlformats.org/officeDocument/2006/relationships/ctrlProp" Target="../ctrlProps/ctrlProp162.xml"/><Relationship Id="rId27" Type="http://schemas.openxmlformats.org/officeDocument/2006/relationships/ctrlProp" Target="../ctrlProps/ctrlProp167.xml"/><Relationship Id="rId30" Type="http://schemas.openxmlformats.org/officeDocument/2006/relationships/ctrlProp" Target="../ctrlProps/ctrlProp170.xml"/><Relationship Id="rId35" Type="http://schemas.openxmlformats.org/officeDocument/2006/relationships/ctrlProp" Target="../ctrlProps/ctrlProp175.xml"/><Relationship Id="rId8" Type="http://schemas.openxmlformats.org/officeDocument/2006/relationships/ctrlProp" Target="../ctrlProps/ctrlProp148.xml"/><Relationship Id="rId3"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3BC6-55D6-45EE-9EA6-C13CFE5B9D84}">
  <dimension ref="A1:BO298"/>
  <sheetViews>
    <sheetView tabSelected="1" view="pageBreakPreview" zoomScaleNormal="100" zoomScaleSheetLayoutView="100" workbookViewId="0">
      <selection activeCell="W28" sqref="W28"/>
    </sheetView>
  </sheetViews>
  <sheetFormatPr defaultColWidth="1.09765625" defaultRowHeight="18"/>
  <cols>
    <col min="1" max="16" width="3.19921875" customWidth="1"/>
    <col min="17" max="17" width="7.296875" customWidth="1"/>
    <col min="18" max="30" width="3.19921875" customWidth="1"/>
    <col min="31" max="31" width="9.8984375" customWidth="1"/>
    <col min="32" max="32" width="3.19921875" customWidth="1"/>
    <col min="33" max="51" width="3.69921875" customWidth="1"/>
    <col min="52" max="80" width="5.69921875" customWidth="1"/>
  </cols>
  <sheetData>
    <row r="1" spans="1:32">
      <c r="A1" s="1"/>
      <c r="B1" s="1" t="s">
        <v>496</v>
      </c>
      <c r="C1" s="1"/>
      <c r="D1" s="1"/>
      <c r="E1" s="1"/>
      <c r="F1" s="1"/>
      <c r="G1" s="1"/>
      <c r="H1" s="1"/>
      <c r="I1" s="1"/>
      <c r="M1" s="1"/>
      <c r="V1" s="1"/>
      <c r="W1" s="1"/>
      <c r="AA1" s="251" t="s">
        <v>547</v>
      </c>
      <c r="AB1" s="252"/>
      <c r="AC1" s="252"/>
      <c r="AD1" s="252"/>
      <c r="AE1" s="252"/>
      <c r="AF1" s="252"/>
    </row>
    <row r="2" spans="1:32">
      <c r="A2" s="1"/>
      <c r="B2" s="1"/>
      <c r="C2" s="1"/>
      <c r="D2" s="1"/>
      <c r="E2" s="1"/>
      <c r="F2" s="1"/>
      <c r="G2" s="1"/>
      <c r="H2" s="1"/>
      <c r="I2" s="1"/>
      <c r="M2" s="1"/>
      <c r="N2" s="1"/>
      <c r="O2" s="1"/>
      <c r="P2" s="1"/>
      <c r="Q2" s="1"/>
      <c r="R2" s="1"/>
      <c r="S2" s="1"/>
      <c r="T2" s="1"/>
      <c r="U2" s="1"/>
      <c r="V2" s="1"/>
      <c r="W2" s="1"/>
      <c r="X2" s="1"/>
      <c r="Y2" s="1"/>
      <c r="Z2" s="1"/>
      <c r="AA2" s="1"/>
      <c r="AB2" s="1"/>
      <c r="AC2" s="1"/>
    </row>
    <row r="3" spans="1:32">
      <c r="A3" s="1"/>
      <c r="B3" s="1" t="s">
        <v>290</v>
      </c>
      <c r="C3" s="1"/>
      <c r="D3" s="1"/>
      <c r="E3" s="1"/>
      <c r="F3" s="1"/>
      <c r="G3" s="1"/>
      <c r="H3" s="1"/>
      <c r="I3" s="1"/>
      <c r="J3" s="1"/>
      <c r="K3" s="1"/>
      <c r="L3" s="1"/>
      <c r="M3" s="1"/>
      <c r="N3" s="1"/>
      <c r="O3" s="1"/>
      <c r="P3" s="1"/>
      <c r="Q3" s="1"/>
      <c r="R3" s="1"/>
      <c r="U3" s="1" t="s">
        <v>48</v>
      </c>
      <c r="V3" s="1"/>
      <c r="W3" s="1" t="s">
        <v>76</v>
      </c>
      <c r="X3" s="266">
        <v>520</v>
      </c>
      <c r="Y3" s="252"/>
      <c r="Z3" s="15" t="s">
        <v>77</v>
      </c>
      <c r="AA3" s="266" t="s">
        <v>557</v>
      </c>
      <c r="AB3" s="252"/>
      <c r="AC3" s="252"/>
    </row>
    <row r="4" spans="1:32" ht="18" customHeight="1">
      <c r="A4" s="1"/>
      <c r="B4" s="1" t="s">
        <v>8</v>
      </c>
      <c r="C4" s="1"/>
      <c r="D4" s="1"/>
      <c r="E4" s="1" t="s">
        <v>291</v>
      </c>
      <c r="F4" s="1"/>
      <c r="G4" s="1"/>
      <c r="H4" s="1"/>
      <c r="I4" s="1"/>
      <c r="J4" s="1"/>
      <c r="K4" s="1"/>
      <c r="L4" s="1"/>
      <c r="M4" s="1"/>
      <c r="N4" s="1"/>
      <c r="O4" s="1"/>
      <c r="P4" s="1"/>
      <c r="Q4" s="1"/>
      <c r="R4" s="1"/>
      <c r="S4" s="1"/>
      <c r="T4" s="1"/>
      <c r="U4" s="267" t="s">
        <v>548</v>
      </c>
      <c r="V4" s="267"/>
      <c r="W4" s="267"/>
      <c r="X4" s="267"/>
      <c r="Y4" s="267"/>
      <c r="Z4" s="267"/>
      <c r="AA4" s="267"/>
      <c r="AB4" s="267"/>
      <c r="AC4" s="267"/>
      <c r="AD4" s="267"/>
      <c r="AE4" s="267"/>
      <c r="AF4" s="267"/>
    </row>
    <row r="5" spans="1:32">
      <c r="A5" s="1"/>
      <c r="B5" s="1"/>
      <c r="C5" s="1"/>
      <c r="D5" s="1"/>
      <c r="E5" s="1"/>
      <c r="F5" s="1"/>
      <c r="G5" s="1"/>
      <c r="H5" s="1"/>
      <c r="I5" s="1"/>
      <c r="J5" s="1"/>
      <c r="K5" s="1"/>
      <c r="L5" s="1"/>
      <c r="M5" s="1"/>
      <c r="N5" s="1"/>
      <c r="O5" s="1"/>
      <c r="P5" s="1"/>
      <c r="Q5" s="1"/>
      <c r="R5" s="1"/>
      <c r="S5" s="1"/>
      <c r="T5" s="1"/>
      <c r="U5" s="267"/>
      <c r="V5" s="267"/>
      <c r="W5" s="267"/>
      <c r="X5" s="267"/>
      <c r="Y5" s="267"/>
      <c r="Z5" s="267"/>
      <c r="AA5" s="267"/>
      <c r="AB5" s="267"/>
      <c r="AC5" s="267"/>
      <c r="AD5" s="267"/>
      <c r="AE5" s="267"/>
      <c r="AF5" s="267"/>
    </row>
    <row r="6" spans="1:32">
      <c r="A6" s="1"/>
      <c r="B6" s="1"/>
      <c r="C6" s="1"/>
      <c r="D6" s="1"/>
      <c r="E6" s="1" t="s">
        <v>7</v>
      </c>
      <c r="F6" s="1"/>
      <c r="G6" s="1"/>
      <c r="H6" s="1"/>
      <c r="I6" s="1"/>
      <c r="J6" s="1"/>
      <c r="K6" s="1"/>
      <c r="L6" s="1"/>
      <c r="M6" s="1"/>
      <c r="N6" s="1"/>
      <c r="O6" s="1"/>
      <c r="P6" s="1"/>
      <c r="Q6" s="1"/>
      <c r="R6" s="1"/>
      <c r="AC6" s="1"/>
    </row>
    <row r="7" spans="1:32">
      <c r="A7" s="1"/>
      <c r="B7" s="1"/>
      <c r="C7" s="1"/>
      <c r="D7" s="1"/>
      <c r="E7" s="1"/>
      <c r="F7" s="1"/>
      <c r="G7" s="1"/>
      <c r="H7" s="1"/>
      <c r="I7" s="1"/>
      <c r="J7" s="1"/>
      <c r="K7" s="1"/>
      <c r="L7" s="1"/>
      <c r="M7" s="1"/>
      <c r="O7" s="1"/>
      <c r="P7" s="1"/>
      <c r="Q7" s="1"/>
      <c r="R7" s="1" t="s">
        <v>10</v>
      </c>
      <c r="X7" s="274" t="s">
        <v>508</v>
      </c>
      <c r="Y7" s="269"/>
      <c r="Z7" s="269"/>
      <c r="AA7" s="269"/>
      <c r="AB7" s="269"/>
      <c r="AC7" s="269"/>
      <c r="AD7" s="269"/>
      <c r="AE7" s="269"/>
      <c r="AF7" s="269"/>
    </row>
    <row r="8" spans="1:32">
      <c r="A8" s="1"/>
      <c r="B8" s="1"/>
      <c r="C8" s="1"/>
      <c r="D8" s="1"/>
      <c r="E8" s="1"/>
      <c r="F8" s="1"/>
      <c r="G8" s="1"/>
      <c r="H8" s="1"/>
      <c r="I8" s="1"/>
      <c r="J8" s="1"/>
      <c r="K8" s="1"/>
      <c r="L8" s="1"/>
      <c r="M8" s="1"/>
      <c r="O8" s="1"/>
      <c r="P8" s="1"/>
      <c r="Q8" s="1"/>
      <c r="R8" s="1" t="s">
        <v>9</v>
      </c>
      <c r="X8" s="274" t="s">
        <v>549</v>
      </c>
      <c r="Y8" s="269"/>
      <c r="Z8" s="269"/>
      <c r="AA8" s="269"/>
      <c r="AB8" s="269"/>
      <c r="AC8" s="269"/>
      <c r="AD8" s="269"/>
      <c r="AE8" s="269"/>
      <c r="AF8" s="269"/>
    </row>
    <row r="9" spans="1:32">
      <c r="A9" s="1"/>
      <c r="B9" s="1"/>
      <c r="C9" s="1"/>
      <c r="D9" s="1"/>
      <c r="E9" s="1"/>
      <c r="F9" s="1"/>
      <c r="G9" s="1"/>
      <c r="H9" s="1"/>
      <c r="I9" s="1"/>
      <c r="J9" s="1"/>
      <c r="K9" s="1"/>
      <c r="L9" s="1"/>
      <c r="M9" s="1"/>
      <c r="N9" s="1"/>
      <c r="O9" s="1"/>
      <c r="P9" s="1"/>
      <c r="Q9" s="1"/>
      <c r="R9" s="1"/>
      <c r="S9" s="1"/>
      <c r="T9" s="1"/>
      <c r="U9" s="1"/>
      <c r="V9" s="1"/>
      <c r="W9" s="1"/>
      <c r="X9" s="1"/>
      <c r="Y9" s="1"/>
      <c r="Z9" s="1"/>
      <c r="AA9" s="1"/>
      <c r="AB9" s="1"/>
      <c r="AC9" s="1"/>
    </row>
    <row r="10" spans="1:32">
      <c r="A10" s="1"/>
      <c r="B10" s="1"/>
      <c r="C10" s="1"/>
      <c r="D10" s="1"/>
      <c r="E10" s="1"/>
      <c r="G10" s="368" t="s">
        <v>452</v>
      </c>
      <c r="H10" s="368"/>
      <c r="I10" s="368"/>
      <c r="J10" s="368"/>
      <c r="K10" s="368"/>
      <c r="L10" s="368"/>
      <c r="M10" s="368"/>
      <c r="N10" s="368"/>
      <c r="O10" s="368"/>
      <c r="P10" s="368"/>
      <c r="Q10" s="368"/>
      <c r="R10" s="368"/>
      <c r="S10" s="368"/>
      <c r="T10" s="368"/>
      <c r="U10" s="368"/>
      <c r="V10" s="368"/>
      <c r="W10" s="368"/>
      <c r="X10" s="368"/>
      <c r="Y10" s="368"/>
      <c r="Z10" s="368"/>
      <c r="AA10" s="368"/>
      <c r="AC10" s="1"/>
    </row>
    <row r="11" spans="1:3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32">
      <c r="A12" s="1"/>
      <c r="B12" s="1"/>
      <c r="C12" s="1" t="s">
        <v>497</v>
      </c>
      <c r="F12" s="1"/>
      <c r="G12" s="1"/>
      <c r="H12" s="1"/>
      <c r="I12" s="1"/>
      <c r="J12" s="1"/>
      <c r="K12" s="1"/>
      <c r="L12" s="1"/>
      <c r="M12" s="1"/>
      <c r="N12" s="1"/>
      <c r="O12" s="1"/>
      <c r="P12" s="1"/>
      <c r="Q12" s="1"/>
      <c r="R12" s="1"/>
      <c r="S12" s="1"/>
      <c r="T12" s="1"/>
      <c r="U12" s="1"/>
      <c r="V12" s="1"/>
      <c r="W12" s="1"/>
      <c r="X12" s="1"/>
      <c r="Y12" s="1"/>
      <c r="Z12" s="1"/>
      <c r="AA12" s="1"/>
      <c r="AB12" s="1"/>
      <c r="AC12" s="1"/>
    </row>
    <row r="13" spans="1:32">
      <c r="A13" s="1"/>
      <c r="B13" s="1"/>
      <c r="C13" s="1" t="s">
        <v>84</v>
      </c>
      <c r="F13" s="1"/>
      <c r="G13" s="1"/>
      <c r="H13" s="1"/>
      <c r="I13" s="1"/>
      <c r="J13" s="1"/>
      <c r="K13" s="1"/>
      <c r="L13" s="1"/>
      <c r="M13" s="1"/>
      <c r="N13" s="1"/>
      <c r="O13" s="1"/>
      <c r="P13" s="1"/>
      <c r="Q13" s="1"/>
      <c r="R13" s="1"/>
      <c r="S13" s="1"/>
      <c r="T13" s="1"/>
      <c r="U13" s="1"/>
      <c r="V13" s="1"/>
      <c r="W13" s="1"/>
      <c r="X13" s="1"/>
      <c r="Y13" s="1"/>
      <c r="Z13" s="1"/>
      <c r="AA13" s="1"/>
      <c r="AB13" s="1"/>
      <c r="AC13" s="1"/>
    </row>
    <row r="14" spans="1:3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3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3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31" ht="18" customHeight="1">
      <c r="A17" s="1"/>
      <c r="B17" s="1"/>
      <c r="C17" s="1"/>
      <c r="D17" s="1"/>
      <c r="E17" s="1"/>
      <c r="F17" s="1" t="s">
        <v>1</v>
      </c>
      <c r="G17" s="1"/>
      <c r="H17" s="1"/>
      <c r="I17" s="1"/>
      <c r="J17" s="1"/>
      <c r="K17" s="1"/>
      <c r="L17" s="1"/>
      <c r="M17" s="1"/>
      <c r="N17" s="1"/>
      <c r="O17" s="1"/>
      <c r="P17" s="1"/>
      <c r="Q17" s="1"/>
      <c r="R17" s="1"/>
      <c r="S17" s="1"/>
      <c r="T17" s="1"/>
      <c r="U17" s="1"/>
      <c r="V17" s="1"/>
      <c r="W17" s="1"/>
      <c r="X17" s="1"/>
      <c r="Y17" s="1"/>
      <c r="Z17" s="1"/>
      <c r="AA17" s="1"/>
      <c r="AB17" s="1"/>
      <c r="AC17" s="1"/>
    </row>
    <row r="18" spans="1:31" ht="18" customHeight="1" thickBot="1">
      <c r="A18" s="1"/>
      <c r="B18" s="1"/>
      <c r="C18" s="1"/>
      <c r="D18" s="1"/>
      <c r="E18" s="1"/>
      <c r="F18" s="1" t="s">
        <v>2</v>
      </c>
      <c r="G18" s="1"/>
      <c r="H18" s="1"/>
      <c r="I18" s="1"/>
      <c r="J18" s="1"/>
      <c r="K18" s="1"/>
      <c r="L18" s="1"/>
      <c r="M18" s="1"/>
      <c r="N18" s="1"/>
      <c r="O18" s="1"/>
      <c r="P18" s="1"/>
      <c r="Q18" s="1"/>
      <c r="R18" s="1"/>
      <c r="S18" s="1"/>
      <c r="T18" s="1"/>
      <c r="U18" s="1"/>
      <c r="V18" s="1"/>
      <c r="W18" s="1"/>
      <c r="X18" s="1"/>
      <c r="Y18" s="1"/>
      <c r="Z18" s="1"/>
      <c r="AA18" s="1"/>
      <c r="AB18" s="1"/>
      <c r="AC18" s="1"/>
    </row>
    <row r="19" spans="1:31">
      <c r="A19" s="1"/>
      <c r="B19" s="364" t="s">
        <v>0</v>
      </c>
      <c r="C19" s="365"/>
      <c r="D19" s="365"/>
      <c r="E19" s="366"/>
      <c r="F19" s="373" t="s">
        <v>65</v>
      </c>
      <c r="G19" s="373"/>
      <c r="H19" s="373"/>
      <c r="I19" s="373"/>
      <c r="J19" s="373"/>
      <c r="K19" s="373"/>
      <c r="L19" s="373"/>
      <c r="M19" s="373"/>
      <c r="N19" s="373"/>
      <c r="O19" s="373"/>
      <c r="P19" s="373"/>
      <c r="Q19" s="373"/>
      <c r="R19" s="373"/>
      <c r="S19" s="373"/>
      <c r="T19" s="373"/>
      <c r="U19" s="373"/>
      <c r="V19" s="373"/>
      <c r="W19" s="373"/>
      <c r="X19" s="373"/>
      <c r="Y19" s="373"/>
      <c r="Z19" s="373"/>
      <c r="AA19" s="373"/>
      <c r="AB19" s="312"/>
      <c r="AC19" s="312"/>
      <c r="AD19" s="312"/>
      <c r="AE19" s="374"/>
    </row>
    <row r="20" spans="1:31">
      <c r="A20" s="1"/>
      <c r="B20" s="367"/>
      <c r="C20" s="368"/>
      <c r="D20" s="368"/>
      <c r="E20" s="369"/>
      <c r="F20" s="268" t="s">
        <v>102</v>
      </c>
      <c r="G20" s="268"/>
      <c r="H20" s="268"/>
      <c r="I20" s="268"/>
      <c r="J20" s="268"/>
      <c r="K20" s="268"/>
      <c r="L20" s="268"/>
      <c r="M20" s="268"/>
      <c r="N20" s="268"/>
      <c r="O20" s="268"/>
      <c r="P20" s="268"/>
      <c r="Q20" s="268"/>
      <c r="R20" s="268"/>
      <c r="S20" s="268"/>
      <c r="T20" s="268"/>
      <c r="U20" s="268"/>
      <c r="V20" s="268"/>
      <c r="W20" s="268"/>
      <c r="X20" s="268"/>
      <c r="Y20" s="268"/>
      <c r="Z20" s="268"/>
      <c r="AA20" s="268"/>
      <c r="AB20" s="269"/>
      <c r="AC20" s="269"/>
      <c r="AD20" s="269"/>
      <c r="AE20" s="270"/>
    </row>
    <row r="21" spans="1:31">
      <c r="A21" s="1"/>
      <c r="B21" s="367"/>
      <c r="C21" s="368"/>
      <c r="D21" s="368"/>
      <c r="E21" s="369"/>
      <c r="F21" s="268" t="s">
        <v>93</v>
      </c>
      <c r="G21" s="268"/>
      <c r="H21" s="268"/>
      <c r="I21" s="268"/>
      <c r="J21" s="268"/>
      <c r="K21" s="268"/>
      <c r="L21" s="268"/>
      <c r="M21" s="268"/>
      <c r="N21" s="268"/>
      <c r="O21" s="268"/>
      <c r="P21" s="268"/>
      <c r="Q21" s="268"/>
      <c r="R21" s="268"/>
      <c r="S21" s="268"/>
      <c r="T21" s="268"/>
      <c r="U21" s="268"/>
      <c r="V21" s="268"/>
      <c r="W21" s="268"/>
      <c r="X21" s="268"/>
      <c r="Y21" s="268"/>
      <c r="Z21" s="268"/>
      <c r="AA21" s="268"/>
      <c r="AB21" s="269"/>
      <c r="AC21" s="269"/>
      <c r="AD21" s="269"/>
      <c r="AE21" s="270"/>
    </row>
    <row r="22" spans="1:31">
      <c r="A22" s="1"/>
      <c r="B22" s="367"/>
      <c r="C22" s="368"/>
      <c r="D22" s="368"/>
      <c r="E22" s="369"/>
      <c r="F22" s="268" t="s">
        <v>94</v>
      </c>
      <c r="G22" s="268"/>
      <c r="H22" s="268"/>
      <c r="I22" s="268"/>
      <c r="J22" s="268"/>
      <c r="K22" s="268"/>
      <c r="L22" s="268"/>
      <c r="M22" s="268"/>
      <c r="N22" s="268"/>
      <c r="O22" s="268"/>
      <c r="P22" s="268"/>
      <c r="Q22" s="268"/>
      <c r="R22" s="268"/>
      <c r="S22" s="268"/>
      <c r="T22" s="268"/>
      <c r="U22" s="268"/>
      <c r="V22" s="268"/>
      <c r="W22" s="268"/>
      <c r="X22" s="268"/>
      <c r="Y22" s="268"/>
      <c r="Z22" s="268"/>
      <c r="AA22" s="268"/>
      <c r="AB22" s="269"/>
      <c r="AC22" s="269"/>
      <c r="AD22" s="269"/>
      <c r="AE22" s="270"/>
    </row>
    <row r="23" spans="1:31">
      <c r="A23" s="1"/>
      <c r="B23" s="367"/>
      <c r="C23" s="368"/>
      <c r="D23" s="368"/>
      <c r="E23" s="369"/>
      <c r="F23" s="375" t="s">
        <v>613</v>
      </c>
      <c r="G23" s="271"/>
      <c r="H23" s="271"/>
      <c r="I23" s="271"/>
      <c r="J23" s="271"/>
      <c r="K23" s="271"/>
      <c r="L23" s="271"/>
      <c r="M23" s="271"/>
      <c r="N23" s="271"/>
      <c r="O23" s="271"/>
      <c r="P23" s="271"/>
      <c r="Q23" s="271"/>
      <c r="R23" s="271"/>
      <c r="S23" s="271"/>
      <c r="T23" s="271"/>
      <c r="U23" s="271"/>
      <c r="V23" s="271"/>
      <c r="W23" s="271"/>
      <c r="X23" s="271"/>
      <c r="Y23" s="271"/>
      <c r="Z23" s="271"/>
      <c r="AA23" s="271"/>
      <c r="AB23" s="272"/>
      <c r="AC23" s="272"/>
      <c r="AD23" s="272"/>
      <c r="AE23" s="273"/>
    </row>
    <row r="24" spans="1:31">
      <c r="A24" s="1"/>
      <c r="B24" s="367"/>
      <c r="C24" s="368"/>
      <c r="D24" s="368"/>
      <c r="E24" s="369"/>
      <c r="F24" s="271" t="s">
        <v>619</v>
      </c>
      <c r="G24" s="271"/>
      <c r="H24" s="271"/>
      <c r="I24" s="271"/>
      <c r="J24" s="271"/>
      <c r="K24" s="271"/>
      <c r="L24" s="271"/>
      <c r="M24" s="271"/>
      <c r="N24" s="271"/>
      <c r="O24" s="271"/>
      <c r="P24" s="271"/>
      <c r="Q24" s="271"/>
      <c r="R24" s="271"/>
      <c r="S24" s="271"/>
      <c r="T24" s="271"/>
      <c r="U24" s="271"/>
      <c r="V24" s="271"/>
      <c r="W24" s="271"/>
      <c r="X24" s="271"/>
      <c r="Y24" s="271"/>
      <c r="Z24" s="271"/>
      <c r="AA24" s="271"/>
      <c r="AB24" s="272"/>
      <c r="AC24" s="272"/>
      <c r="AD24" s="272"/>
      <c r="AE24" s="273"/>
    </row>
    <row r="25" spans="1:31">
      <c r="A25" s="1"/>
      <c r="B25" s="367"/>
      <c r="C25" s="368"/>
      <c r="D25" s="368"/>
      <c r="E25" s="369"/>
      <c r="F25" s="271" t="s">
        <v>620</v>
      </c>
      <c r="G25" s="271"/>
      <c r="H25" s="271"/>
      <c r="I25" s="271"/>
      <c r="J25" s="271"/>
      <c r="K25" s="271"/>
      <c r="L25" s="271"/>
      <c r="M25" s="271"/>
      <c r="N25" s="271"/>
      <c r="O25" s="271"/>
      <c r="P25" s="271"/>
      <c r="Q25" s="271"/>
      <c r="R25" s="271"/>
      <c r="S25" s="271"/>
      <c r="T25" s="271"/>
      <c r="U25" s="271"/>
      <c r="V25" s="271"/>
      <c r="W25" s="271"/>
      <c r="X25" s="271"/>
      <c r="Y25" s="271"/>
      <c r="Z25" s="271"/>
      <c r="AA25" s="271"/>
      <c r="AB25" s="272"/>
      <c r="AC25" s="272"/>
      <c r="AD25" s="272"/>
      <c r="AE25" s="273"/>
    </row>
    <row r="26" spans="1:31">
      <c r="A26" s="1"/>
      <c r="B26" s="367"/>
      <c r="C26" s="368"/>
      <c r="D26" s="368"/>
      <c r="E26" s="369"/>
      <c r="F26" s="268" t="s">
        <v>165</v>
      </c>
      <c r="G26" s="268"/>
      <c r="H26" s="268"/>
      <c r="I26" s="268"/>
      <c r="J26" s="268"/>
      <c r="K26" s="268"/>
      <c r="L26" s="268"/>
      <c r="M26" s="268"/>
      <c r="N26" s="268"/>
      <c r="O26" s="268"/>
      <c r="P26" s="268"/>
      <c r="Q26" s="268"/>
      <c r="R26" s="268"/>
      <c r="S26" s="268"/>
      <c r="T26" s="268"/>
      <c r="U26" s="268"/>
      <c r="V26" s="268"/>
      <c r="W26" s="268"/>
      <c r="X26" s="268"/>
      <c r="Y26" s="268"/>
      <c r="Z26" s="268"/>
      <c r="AA26" s="268"/>
      <c r="AB26" s="269"/>
      <c r="AC26" s="269"/>
      <c r="AD26" s="269"/>
      <c r="AE26" s="270"/>
    </row>
    <row r="27" spans="1:31">
      <c r="A27" s="1"/>
      <c r="B27" s="367"/>
      <c r="C27" s="368"/>
      <c r="D27" s="368"/>
      <c r="E27" s="369"/>
      <c r="F27" s="268" t="s">
        <v>166</v>
      </c>
      <c r="G27" s="268"/>
      <c r="H27" s="268"/>
      <c r="I27" s="268"/>
      <c r="J27" s="268"/>
      <c r="K27" s="268"/>
      <c r="L27" s="268"/>
      <c r="M27" s="268"/>
      <c r="N27" s="268"/>
      <c r="O27" s="268"/>
      <c r="P27" s="268"/>
      <c r="Q27" s="268"/>
      <c r="R27" s="268"/>
      <c r="S27" s="268"/>
      <c r="T27" s="268"/>
      <c r="U27" s="268"/>
      <c r="V27" s="268"/>
      <c r="W27" s="268"/>
      <c r="X27" s="268"/>
      <c r="Y27" s="268"/>
      <c r="Z27" s="268"/>
      <c r="AA27" s="268"/>
      <c r="AB27" s="269"/>
      <c r="AC27" s="269"/>
      <c r="AD27" s="269"/>
      <c r="AE27" s="270"/>
    </row>
    <row r="28" spans="1:31">
      <c r="A28" s="1"/>
      <c r="B28" s="367"/>
      <c r="C28" s="368"/>
      <c r="D28" s="368"/>
      <c r="E28" s="369"/>
      <c r="F28" s="1"/>
      <c r="G28" s="1"/>
      <c r="H28" s="1" t="s">
        <v>103</v>
      </c>
      <c r="I28" s="1"/>
      <c r="J28" s="1"/>
      <c r="K28" s="1"/>
      <c r="L28" s="1"/>
      <c r="M28" s="1"/>
      <c r="N28" s="1"/>
      <c r="O28" s="1"/>
      <c r="P28" s="1"/>
      <c r="Q28" s="1"/>
      <c r="R28" s="1"/>
      <c r="S28" s="1"/>
      <c r="T28" s="1"/>
      <c r="U28" s="1"/>
      <c r="V28" s="1"/>
      <c r="W28" s="1"/>
      <c r="X28" s="1"/>
      <c r="Y28" s="1"/>
      <c r="Z28" s="1"/>
      <c r="AA28" s="1"/>
      <c r="AE28" s="158"/>
    </row>
    <row r="29" spans="1:31">
      <c r="A29" s="1"/>
      <c r="B29" s="367"/>
      <c r="C29" s="368"/>
      <c r="D29" s="368"/>
      <c r="E29" s="369"/>
      <c r="F29" s="1"/>
      <c r="G29" s="1"/>
      <c r="H29" s="1" t="s">
        <v>115</v>
      </c>
      <c r="I29" s="1"/>
      <c r="J29" s="1"/>
      <c r="K29" s="1"/>
      <c r="L29" s="1"/>
      <c r="M29" s="1"/>
      <c r="N29" s="1"/>
      <c r="O29" s="1"/>
      <c r="P29" s="1"/>
      <c r="Q29" s="1"/>
      <c r="R29" s="1"/>
      <c r="S29" s="1"/>
      <c r="T29" s="1"/>
      <c r="U29" s="1"/>
      <c r="V29" s="1"/>
      <c r="W29" s="1"/>
      <c r="X29" s="1"/>
      <c r="Y29" s="1"/>
      <c r="Z29" s="1"/>
      <c r="AA29" s="1"/>
      <c r="AE29" s="158"/>
    </row>
    <row r="30" spans="1:31">
      <c r="A30" s="1"/>
      <c r="B30" s="367"/>
      <c r="C30" s="368"/>
      <c r="D30" s="368"/>
      <c r="E30" s="369"/>
      <c r="F30" s="1"/>
      <c r="G30" s="1"/>
      <c r="H30" s="1"/>
      <c r="I30" s="1" t="s">
        <v>104</v>
      </c>
      <c r="J30" s="1"/>
      <c r="K30" s="1"/>
      <c r="L30" s="1"/>
      <c r="M30" s="1"/>
      <c r="N30" s="1"/>
      <c r="O30" s="1"/>
      <c r="P30" s="1"/>
      <c r="Q30" s="1"/>
      <c r="R30" s="1"/>
      <c r="S30" s="1"/>
      <c r="T30" s="1"/>
      <c r="U30" s="1"/>
      <c r="V30" s="1"/>
      <c r="W30" s="1"/>
      <c r="X30" s="1"/>
      <c r="Y30" s="1"/>
      <c r="Z30" s="1"/>
      <c r="AA30" s="1"/>
      <c r="AE30" s="158"/>
    </row>
    <row r="31" spans="1:31">
      <c r="A31" s="1"/>
      <c r="B31" s="367"/>
      <c r="C31" s="368"/>
      <c r="D31" s="368"/>
      <c r="E31" s="369"/>
      <c r="F31" s="268" t="s">
        <v>66</v>
      </c>
      <c r="G31" s="268"/>
      <c r="H31" s="268"/>
      <c r="I31" s="268"/>
      <c r="J31" s="268"/>
      <c r="K31" s="268"/>
      <c r="L31" s="268"/>
      <c r="M31" s="268"/>
      <c r="N31" s="268"/>
      <c r="O31" s="268"/>
      <c r="P31" s="268"/>
      <c r="Q31" s="268"/>
      <c r="R31" s="268"/>
      <c r="S31" s="268"/>
      <c r="T31" s="268"/>
      <c r="U31" s="268"/>
      <c r="V31" s="268"/>
      <c r="W31" s="268"/>
      <c r="X31" s="268"/>
      <c r="Y31" s="268"/>
      <c r="Z31" s="268"/>
      <c r="AA31" s="268"/>
      <c r="AB31" s="269"/>
      <c r="AC31" s="269"/>
      <c r="AD31" s="269"/>
      <c r="AE31" s="270"/>
    </row>
    <row r="32" spans="1:31">
      <c r="A32" s="1"/>
      <c r="B32" s="367"/>
      <c r="C32" s="368"/>
      <c r="D32" s="368"/>
      <c r="E32" s="369"/>
      <c r="F32" s="271" t="s">
        <v>614</v>
      </c>
      <c r="G32" s="271"/>
      <c r="H32" s="271"/>
      <c r="I32" s="271"/>
      <c r="J32" s="271"/>
      <c r="K32" s="271"/>
      <c r="L32" s="271"/>
      <c r="M32" s="271"/>
      <c r="N32" s="271"/>
      <c r="O32" s="271"/>
      <c r="P32" s="271"/>
      <c r="Q32" s="271"/>
      <c r="R32" s="271"/>
      <c r="S32" s="271"/>
      <c r="T32" s="271"/>
      <c r="U32" s="271"/>
      <c r="V32" s="271"/>
      <c r="W32" s="271"/>
      <c r="X32" s="271"/>
      <c r="Y32" s="271"/>
      <c r="Z32" s="271"/>
      <c r="AA32" s="271"/>
      <c r="AB32" s="272"/>
      <c r="AC32" s="272"/>
      <c r="AD32" s="272"/>
      <c r="AE32" s="273"/>
    </row>
    <row r="33" spans="1:32">
      <c r="A33" s="1"/>
      <c r="B33" s="367"/>
      <c r="C33" s="368"/>
      <c r="D33" s="368"/>
      <c r="E33" s="369"/>
      <c r="F33" s="271" t="s">
        <v>615</v>
      </c>
      <c r="G33" s="271"/>
      <c r="H33" s="271"/>
      <c r="I33" s="271"/>
      <c r="J33" s="271"/>
      <c r="K33" s="271"/>
      <c r="L33" s="271"/>
      <c r="M33" s="271"/>
      <c r="N33" s="271"/>
      <c r="O33" s="271"/>
      <c r="P33" s="271"/>
      <c r="Q33" s="271"/>
      <c r="R33" s="271"/>
      <c r="S33" s="271"/>
      <c r="T33" s="271"/>
      <c r="U33" s="271"/>
      <c r="V33" s="271"/>
      <c r="W33" s="271"/>
      <c r="X33" s="271"/>
      <c r="Y33" s="271"/>
      <c r="Z33" s="271"/>
      <c r="AA33" s="271"/>
      <c r="AB33" s="272"/>
      <c r="AC33" s="272"/>
      <c r="AD33" s="272"/>
      <c r="AE33" s="273"/>
    </row>
    <row r="34" spans="1:32">
      <c r="A34" s="1"/>
      <c r="B34" s="367"/>
      <c r="C34" s="368"/>
      <c r="D34" s="368"/>
      <c r="E34" s="369"/>
      <c r="F34" s="271" t="s">
        <v>442</v>
      </c>
      <c r="G34" s="271"/>
      <c r="H34" s="271"/>
      <c r="I34" s="271"/>
      <c r="J34" s="271"/>
      <c r="K34" s="271"/>
      <c r="L34" s="271"/>
      <c r="M34" s="271"/>
      <c r="N34" s="271"/>
      <c r="O34" s="271"/>
      <c r="P34" s="271"/>
      <c r="Q34" s="271"/>
      <c r="R34" s="271"/>
      <c r="S34" s="271"/>
      <c r="T34" s="271"/>
      <c r="U34" s="271"/>
      <c r="V34" s="271"/>
      <c r="W34" s="271"/>
      <c r="X34" s="271"/>
      <c r="Y34" s="271"/>
      <c r="Z34" s="271"/>
      <c r="AA34" s="271"/>
      <c r="AB34" s="272"/>
      <c r="AC34" s="272"/>
      <c r="AD34" s="272"/>
      <c r="AE34" s="273"/>
    </row>
    <row r="35" spans="1:32">
      <c r="A35" s="1"/>
      <c r="B35" s="367"/>
      <c r="C35" s="368"/>
      <c r="D35" s="368"/>
      <c r="E35" s="369"/>
      <c r="F35" s="271" t="s">
        <v>611</v>
      </c>
      <c r="G35" s="271"/>
      <c r="H35" s="271"/>
      <c r="I35" s="271"/>
      <c r="J35" s="271"/>
      <c r="K35" s="271"/>
      <c r="L35" s="271"/>
      <c r="M35" s="271"/>
      <c r="N35" s="271"/>
      <c r="O35" s="271"/>
      <c r="P35" s="271"/>
      <c r="Q35" s="271"/>
      <c r="R35" s="271"/>
      <c r="S35" s="271"/>
      <c r="T35" s="271"/>
      <c r="U35" s="271"/>
      <c r="V35" s="271"/>
      <c r="W35" s="271"/>
      <c r="X35" s="271"/>
      <c r="Y35" s="271"/>
      <c r="Z35" s="271"/>
      <c r="AA35" s="271"/>
      <c r="AB35" s="272"/>
      <c r="AC35" s="272"/>
      <c r="AD35" s="272"/>
      <c r="AE35" s="273"/>
    </row>
    <row r="36" spans="1:32">
      <c r="A36" s="1"/>
      <c r="B36" s="367"/>
      <c r="C36" s="368"/>
      <c r="D36" s="368"/>
      <c r="E36" s="369"/>
      <c r="F36" s="271" t="s">
        <v>420</v>
      </c>
      <c r="G36" s="271"/>
      <c r="H36" s="271"/>
      <c r="I36" s="271"/>
      <c r="J36" s="271"/>
      <c r="K36" s="271"/>
      <c r="L36" s="271"/>
      <c r="M36" s="271"/>
      <c r="N36" s="271"/>
      <c r="O36" s="271"/>
      <c r="P36" s="271"/>
      <c r="Q36" s="271"/>
      <c r="R36" s="271"/>
      <c r="S36" s="271"/>
      <c r="T36" s="271"/>
      <c r="U36" s="271"/>
      <c r="V36" s="271"/>
      <c r="W36" s="271"/>
      <c r="X36" s="271"/>
      <c r="Y36" s="271"/>
      <c r="Z36" s="271"/>
      <c r="AA36" s="271"/>
      <c r="AB36" s="272"/>
      <c r="AC36" s="272"/>
      <c r="AD36" s="272"/>
      <c r="AE36" s="273"/>
    </row>
    <row r="37" spans="1:32">
      <c r="A37" s="1"/>
      <c r="B37" s="367"/>
      <c r="C37" s="368"/>
      <c r="D37" s="368"/>
      <c r="E37" s="369"/>
      <c r="F37" s="271" t="s">
        <v>421</v>
      </c>
      <c r="G37" s="271"/>
      <c r="H37" s="271"/>
      <c r="I37" s="271"/>
      <c r="J37" s="271"/>
      <c r="K37" s="271"/>
      <c r="L37" s="271"/>
      <c r="M37" s="271"/>
      <c r="N37" s="271"/>
      <c r="O37" s="271"/>
      <c r="P37" s="271"/>
      <c r="Q37" s="271"/>
      <c r="R37" s="271"/>
      <c r="S37" s="271"/>
      <c r="T37" s="271"/>
      <c r="U37" s="271"/>
      <c r="V37" s="271"/>
      <c r="W37" s="271"/>
      <c r="X37" s="271"/>
      <c r="Y37" s="271"/>
      <c r="Z37" s="271"/>
      <c r="AA37" s="271"/>
      <c r="AB37" s="272"/>
      <c r="AC37" s="272"/>
      <c r="AD37" s="272"/>
      <c r="AE37" s="273"/>
    </row>
    <row r="38" spans="1:32">
      <c r="A38" s="1"/>
      <c r="B38" s="367"/>
      <c r="C38" s="368"/>
      <c r="D38" s="368"/>
      <c r="E38" s="369"/>
      <c r="F38" s="271" t="s">
        <v>612</v>
      </c>
      <c r="G38" s="271"/>
      <c r="H38" s="271"/>
      <c r="I38" s="271"/>
      <c r="J38" s="271"/>
      <c r="K38" s="271"/>
      <c r="L38" s="271"/>
      <c r="M38" s="271"/>
      <c r="N38" s="271"/>
      <c r="O38" s="271"/>
      <c r="P38" s="271"/>
      <c r="Q38" s="271"/>
      <c r="R38" s="271"/>
      <c r="S38" s="271"/>
      <c r="T38" s="271"/>
      <c r="U38" s="271"/>
      <c r="V38" s="271"/>
      <c r="W38" s="271"/>
      <c r="X38" s="271"/>
      <c r="Y38" s="271"/>
      <c r="Z38" s="271"/>
      <c r="AA38" s="271"/>
      <c r="AB38" s="272"/>
      <c r="AC38" s="272"/>
      <c r="AD38" s="272"/>
      <c r="AE38" s="273"/>
    </row>
    <row r="39" spans="1:32">
      <c r="A39" s="1"/>
      <c r="B39" s="367"/>
      <c r="C39" s="368"/>
      <c r="D39" s="368"/>
      <c r="E39" s="369"/>
      <c r="F39" s="271" t="s">
        <v>20</v>
      </c>
      <c r="G39" s="271"/>
      <c r="H39" s="271"/>
      <c r="I39" s="271"/>
      <c r="J39" s="271"/>
      <c r="K39" s="271"/>
      <c r="L39" s="271"/>
      <c r="M39" s="271"/>
      <c r="N39" s="271"/>
      <c r="O39" s="271"/>
      <c r="P39" s="271"/>
      <c r="Q39" s="271"/>
      <c r="R39" s="271"/>
      <c r="S39" s="271"/>
      <c r="T39" s="271"/>
      <c r="U39" s="271"/>
      <c r="V39" s="271"/>
      <c r="W39" s="271"/>
      <c r="X39" s="271"/>
      <c r="Y39" s="271"/>
      <c r="Z39" s="271"/>
      <c r="AA39" s="271"/>
      <c r="AB39" s="272"/>
      <c r="AC39" s="272"/>
      <c r="AD39" s="272"/>
      <c r="AE39" s="273"/>
    </row>
    <row r="40" spans="1:32">
      <c r="A40" s="1"/>
      <c r="B40" s="367"/>
      <c r="C40" s="368"/>
      <c r="D40" s="368"/>
      <c r="E40" s="369"/>
      <c r="F40" s="271" t="s">
        <v>521</v>
      </c>
      <c r="G40" s="271"/>
      <c r="H40" s="271"/>
      <c r="I40" s="271"/>
      <c r="J40" s="271"/>
      <c r="K40" s="271"/>
      <c r="L40" s="271"/>
      <c r="M40" s="271"/>
      <c r="N40" s="271"/>
      <c r="O40" s="271"/>
      <c r="P40" s="271"/>
      <c r="Q40" s="271"/>
      <c r="R40" s="271"/>
      <c r="S40" s="271"/>
      <c r="T40" s="271"/>
      <c r="U40" s="271"/>
      <c r="V40" s="271"/>
      <c r="W40" s="271"/>
      <c r="X40" s="271"/>
      <c r="Y40" s="271"/>
      <c r="Z40" s="271"/>
      <c r="AA40" s="271"/>
      <c r="AB40" s="272"/>
      <c r="AC40" s="272"/>
      <c r="AD40" s="272"/>
      <c r="AE40" s="273"/>
    </row>
    <row r="41" spans="1:32">
      <c r="A41" s="1"/>
      <c r="B41" s="367"/>
      <c r="C41" s="368"/>
      <c r="D41" s="368"/>
      <c r="E41" s="369"/>
      <c r="F41" s="271" t="s">
        <v>488</v>
      </c>
      <c r="G41" s="271"/>
      <c r="H41" s="271"/>
      <c r="I41" s="271"/>
      <c r="J41" s="271"/>
      <c r="K41" s="271"/>
      <c r="L41" s="271"/>
      <c r="M41" s="271"/>
      <c r="N41" s="271"/>
      <c r="O41" s="271"/>
      <c r="P41" s="271"/>
      <c r="Q41" s="271"/>
      <c r="R41" s="271"/>
      <c r="S41" s="271"/>
      <c r="T41" s="271"/>
      <c r="U41" s="271"/>
      <c r="V41" s="271"/>
      <c r="W41" s="271"/>
      <c r="X41" s="271"/>
      <c r="Y41" s="271"/>
      <c r="Z41" s="271"/>
      <c r="AA41" s="271"/>
      <c r="AB41" s="272"/>
      <c r="AC41" s="272"/>
      <c r="AD41" s="272"/>
      <c r="AE41" s="273"/>
    </row>
    <row r="42" spans="1:32">
      <c r="A42" s="1"/>
      <c r="B42" s="367"/>
      <c r="C42" s="368"/>
      <c r="D42" s="368"/>
      <c r="E42" s="369"/>
      <c r="F42" s="268" t="s">
        <v>337</v>
      </c>
      <c r="G42" s="268"/>
      <c r="H42" s="268"/>
      <c r="I42" s="268"/>
      <c r="J42" s="268"/>
      <c r="K42" s="268"/>
      <c r="L42" s="268"/>
      <c r="M42" s="268"/>
      <c r="N42" s="268"/>
      <c r="O42" s="268"/>
      <c r="P42" s="268"/>
      <c r="Q42" s="268"/>
      <c r="R42" s="268"/>
      <c r="S42" s="268"/>
      <c r="T42" s="268"/>
      <c r="U42" s="268"/>
      <c r="V42" s="268"/>
      <c r="W42" s="268"/>
      <c r="X42" s="268"/>
      <c r="Y42" s="268"/>
      <c r="Z42" s="268"/>
      <c r="AA42" s="268"/>
      <c r="AB42" s="269"/>
      <c r="AC42" s="269"/>
      <c r="AD42" s="269"/>
      <c r="AE42" s="270"/>
    </row>
    <row r="43" spans="1:32">
      <c r="A43" s="1"/>
      <c r="B43" s="367"/>
      <c r="C43" s="368"/>
      <c r="D43" s="368"/>
      <c r="E43" s="369"/>
      <c r="F43" s="268" t="s">
        <v>338</v>
      </c>
      <c r="G43" s="268"/>
      <c r="H43" s="268"/>
      <c r="I43" s="268"/>
      <c r="J43" s="268"/>
      <c r="K43" s="268"/>
      <c r="L43" s="268"/>
      <c r="M43" s="268"/>
      <c r="N43" s="268"/>
      <c r="O43" s="268"/>
      <c r="P43" s="268"/>
      <c r="Q43" s="268"/>
      <c r="R43" s="268"/>
      <c r="S43" s="268"/>
      <c r="T43" s="268"/>
      <c r="U43" s="268"/>
      <c r="V43" s="268"/>
      <c r="W43" s="268"/>
      <c r="X43" s="268"/>
      <c r="Y43" s="268"/>
      <c r="Z43" s="268"/>
      <c r="AA43" s="268"/>
      <c r="AB43" s="269"/>
      <c r="AC43" s="269"/>
      <c r="AD43" s="269"/>
      <c r="AE43" s="270"/>
    </row>
    <row r="44" spans="1:32">
      <c r="A44" s="1"/>
      <c r="B44" s="367"/>
      <c r="C44" s="368"/>
      <c r="D44" s="368"/>
      <c r="E44" s="369"/>
      <c r="F44" s="301" t="s">
        <v>398</v>
      </c>
      <c r="G44" s="269"/>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70"/>
    </row>
    <row r="45" spans="1:32">
      <c r="A45" s="1"/>
      <c r="B45" s="367"/>
      <c r="C45" s="368"/>
      <c r="D45" s="368"/>
      <c r="E45" s="369"/>
      <c r="F45" s="268" t="s">
        <v>226</v>
      </c>
      <c r="G45" s="268"/>
      <c r="H45" s="268"/>
      <c r="I45" s="268"/>
      <c r="J45" s="268"/>
      <c r="K45" s="268"/>
      <c r="L45" s="268"/>
      <c r="M45" s="268"/>
      <c r="N45" s="268"/>
      <c r="O45" s="268"/>
      <c r="P45" s="268"/>
      <c r="Q45" s="268"/>
      <c r="R45" s="268"/>
      <c r="S45" s="268"/>
      <c r="T45" s="268"/>
      <c r="U45" s="268"/>
      <c r="V45" s="268"/>
      <c r="W45" s="268"/>
      <c r="X45" s="268"/>
      <c r="Y45" s="268"/>
      <c r="Z45" s="268"/>
      <c r="AA45" s="268"/>
      <c r="AB45" s="269"/>
      <c r="AC45" s="269"/>
      <c r="AD45" s="269"/>
      <c r="AE45" s="270"/>
    </row>
    <row r="46" spans="1:32">
      <c r="A46" s="1"/>
      <c r="B46" s="370"/>
      <c r="C46" s="371"/>
      <c r="D46" s="371"/>
      <c r="E46" s="372"/>
      <c r="F46" s="298" t="s">
        <v>233</v>
      </c>
      <c r="G46" s="299"/>
      <c r="H46" s="299"/>
      <c r="I46" s="299"/>
      <c r="J46" s="299"/>
      <c r="K46" s="299"/>
      <c r="L46" s="299"/>
      <c r="M46" s="299"/>
      <c r="N46" s="299"/>
      <c r="O46" s="299"/>
      <c r="P46" s="299"/>
      <c r="Q46" s="299"/>
      <c r="R46" s="299"/>
      <c r="S46" s="299"/>
      <c r="T46" s="299"/>
      <c r="U46" s="299"/>
      <c r="V46" s="299"/>
      <c r="W46" s="299"/>
      <c r="X46" s="299"/>
      <c r="Y46" s="299"/>
      <c r="Z46" s="299"/>
      <c r="AA46" s="299"/>
      <c r="AB46" s="317"/>
      <c r="AC46" s="317"/>
      <c r="AD46" s="317"/>
      <c r="AE46" s="347"/>
    </row>
    <row r="47" spans="1:32">
      <c r="A47" s="1"/>
      <c r="B47" s="356" t="s">
        <v>51</v>
      </c>
      <c r="C47" s="307"/>
      <c r="D47" s="307"/>
      <c r="E47" s="307"/>
      <c r="F47" s="307"/>
      <c r="G47" s="357"/>
      <c r="H47" s="351" t="s">
        <v>3</v>
      </c>
      <c r="I47" s="349"/>
      <c r="J47" s="349"/>
      <c r="K47" s="352"/>
      <c r="L47" s="348" t="s">
        <v>550</v>
      </c>
      <c r="M47" s="349"/>
      <c r="N47" s="349"/>
      <c r="O47" s="349"/>
      <c r="P47" s="349"/>
      <c r="Q47" s="349"/>
      <c r="R47" s="349"/>
      <c r="S47" s="349"/>
      <c r="T47" s="349"/>
      <c r="U47" s="349"/>
      <c r="V47" s="349"/>
      <c r="W47" s="349"/>
      <c r="X47" s="349"/>
      <c r="Y47" s="349"/>
      <c r="Z47" s="349"/>
      <c r="AA47" s="349"/>
      <c r="AB47" s="349"/>
      <c r="AC47" s="349"/>
      <c r="AD47" s="349"/>
      <c r="AE47" s="350"/>
      <c r="AF47" s="1"/>
    </row>
    <row r="48" spans="1:32">
      <c r="A48" s="1"/>
      <c r="B48" s="358"/>
      <c r="C48" s="268"/>
      <c r="D48" s="268"/>
      <c r="E48" s="268"/>
      <c r="F48" s="268"/>
      <c r="G48" s="302"/>
      <c r="H48" s="351" t="s">
        <v>4</v>
      </c>
      <c r="I48" s="349"/>
      <c r="J48" s="349"/>
      <c r="K48" s="352"/>
      <c r="L48" s="348" t="s">
        <v>549</v>
      </c>
      <c r="M48" s="349"/>
      <c r="N48" s="349"/>
      <c r="O48" s="349"/>
      <c r="P48" s="349"/>
      <c r="Q48" s="349"/>
      <c r="R48" s="349"/>
      <c r="S48" s="349"/>
      <c r="T48" s="349"/>
      <c r="U48" s="349"/>
      <c r="V48" s="349"/>
      <c r="W48" s="349"/>
      <c r="X48" s="349"/>
      <c r="Y48" s="349"/>
      <c r="Z48" s="349"/>
      <c r="AA48" s="349"/>
      <c r="AB48" s="349"/>
      <c r="AC48" s="349"/>
      <c r="AD48" s="349"/>
      <c r="AE48" s="350"/>
      <c r="AF48" s="21"/>
    </row>
    <row r="49" spans="1:32">
      <c r="A49" s="1"/>
      <c r="B49" s="358"/>
      <c r="C49" s="268"/>
      <c r="D49" s="268"/>
      <c r="E49" s="268"/>
      <c r="F49" s="268"/>
      <c r="G49" s="302"/>
      <c r="H49" s="351" t="s">
        <v>12</v>
      </c>
      <c r="I49" s="349"/>
      <c r="J49" s="349"/>
      <c r="K49" s="352"/>
      <c r="L49" s="348" t="s">
        <v>551</v>
      </c>
      <c r="M49" s="349"/>
      <c r="N49" s="349"/>
      <c r="O49" s="349"/>
      <c r="P49" s="349"/>
      <c r="Q49" s="349"/>
      <c r="R49" s="349"/>
      <c r="S49" s="349"/>
      <c r="T49" s="349"/>
      <c r="U49" s="349"/>
      <c r="V49" s="349"/>
      <c r="W49" s="349"/>
      <c r="X49" s="349"/>
      <c r="Y49" s="349"/>
      <c r="Z49" s="349"/>
      <c r="AA49" s="349"/>
      <c r="AB49" s="349"/>
      <c r="AC49" s="349"/>
      <c r="AD49" s="349"/>
      <c r="AE49" s="350"/>
      <c r="AF49" s="21"/>
    </row>
    <row r="50" spans="1:32">
      <c r="A50" s="1"/>
      <c r="B50" s="358"/>
      <c r="C50" s="268"/>
      <c r="D50" s="268"/>
      <c r="E50" s="268"/>
      <c r="F50" s="268"/>
      <c r="G50" s="302"/>
      <c r="H50" s="351" t="s">
        <v>13</v>
      </c>
      <c r="I50" s="349"/>
      <c r="J50" s="349"/>
      <c r="K50" s="352"/>
      <c r="L50" s="348" t="s">
        <v>558</v>
      </c>
      <c r="M50" s="349"/>
      <c r="N50" s="349"/>
      <c r="O50" s="349"/>
      <c r="P50" s="349"/>
      <c r="Q50" s="349"/>
      <c r="R50" s="349"/>
      <c r="S50" s="349"/>
      <c r="T50" s="349"/>
      <c r="U50" s="192" t="s">
        <v>11</v>
      </c>
      <c r="V50" s="226"/>
      <c r="W50" s="391" t="s">
        <v>552</v>
      </c>
      <c r="X50" s="391"/>
      <c r="Y50" s="391"/>
      <c r="Z50" s="391"/>
      <c r="AA50" s="391"/>
      <c r="AB50" s="391"/>
      <c r="AC50" s="391"/>
      <c r="AD50" s="391"/>
      <c r="AE50" s="392"/>
      <c r="AF50" s="21"/>
    </row>
    <row r="51" spans="1:32" ht="18.600000000000001" thickBot="1">
      <c r="A51" s="1"/>
      <c r="B51" s="359"/>
      <c r="C51" s="360"/>
      <c r="D51" s="360"/>
      <c r="E51" s="360"/>
      <c r="F51" s="360"/>
      <c r="G51" s="361"/>
      <c r="H51" s="353" t="s">
        <v>5</v>
      </c>
      <c r="I51" s="354"/>
      <c r="J51" s="354"/>
      <c r="K51" s="355"/>
      <c r="L51" s="362" t="s">
        <v>553</v>
      </c>
      <c r="M51" s="354"/>
      <c r="N51" s="354"/>
      <c r="O51" s="354"/>
      <c r="P51" s="354"/>
      <c r="Q51" s="354"/>
      <c r="R51" s="354"/>
      <c r="S51" s="354"/>
      <c r="T51" s="354"/>
      <c r="U51" s="354"/>
      <c r="V51" s="354"/>
      <c r="W51" s="354"/>
      <c r="X51" s="354"/>
      <c r="Y51" s="354"/>
      <c r="Z51" s="354"/>
      <c r="AA51" s="354"/>
      <c r="AB51" s="354"/>
      <c r="AC51" s="354"/>
      <c r="AD51" s="354"/>
      <c r="AE51" s="363"/>
    </row>
    <row r="52" spans="1:3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32" ht="18.600000000000001" thickBot="1">
      <c r="A53" s="1"/>
      <c r="B53" s="1"/>
      <c r="C53" s="1"/>
      <c r="D53" s="1"/>
      <c r="E53" s="1"/>
      <c r="F53" s="1"/>
      <c r="G53" s="1"/>
      <c r="H53" s="1"/>
      <c r="I53" s="228"/>
      <c r="J53" s="1"/>
      <c r="K53" s="229" t="s">
        <v>513</v>
      </c>
      <c r="L53" s="1"/>
      <c r="M53" s="1"/>
      <c r="N53" s="1"/>
      <c r="O53" s="1"/>
      <c r="P53" s="1"/>
      <c r="Q53" s="1"/>
      <c r="R53" s="1"/>
      <c r="S53" s="1"/>
      <c r="T53" s="1"/>
      <c r="U53" s="1"/>
      <c r="V53" s="1"/>
      <c r="W53" s="1"/>
      <c r="X53" s="1"/>
      <c r="Y53" s="1"/>
      <c r="Z53" s="1"/>
      <c r="AA53" s="1"/>
      <c r="AB53" s="1"/>
      <c r="AC53" s="1"/>
    </row>
    <row r="54" spans="1:32">
      <c r="A54" s="1"/>
      <c r="B54" s="453" t="s">
        <v>39</v>
      </c>
      <c r="C54" s="454"/>
      <c r="D54" s="457" t="s">
        <v>40</v>
      </c>
      <c r="E54" s="458"/>
      <c r="F54" s="458"/>
      <c r="G54" s="458"/>
      <c r="H54" s="458"/>
      <c r="I54" s="458"/>
      <c r="J54" s="458"/>
      <c r="K54" s="458"/>
      <c r="L54" s="458"/>
      <c r="M54" s="458"/>
      <c r="N54" s="458"/>
      <c r="O54" s="458"/>
      <c r="P54" s="458"/>
      <c r="Q54" s="458"/>
      <c r="R54" s="458"/>
      <c r="S54" s="458"/>
      <c r="T54" s="458"/>
      <c r="U54" s="458"/>
      <c r="V54" s="458"/>
      <c r="W54" s="458"/>
      <c r="X54" s="458"/>
      <c r="Y54" s="458"/>
      <c r="Z54" s="458"/>
      <c r="AA54" s="458"/>
      <c r="AB54" s="458"/>
      <c r="AC54" s="458"/>
      <c r="AD54" s="458"/>
      <c r="AE54" s="459"/>
    </row>
    <row r="55" spans="1:32">
      <c r="A55" s="1"/>
      <c r="B55" s="455"/>
      <c r="C55" s="456"/>
      <c r="D55" s="378" t="s">
        <v>41</v>
      </c>
      <c r="E55" s="379"/>
      <c r="F55" s="379"/>
      <c r="G55" s="379"/>
      <c r="H55" s="460" t="s">
        <v>554</v>
      </c>
      <c r="I55" s="461"/>
      <c r="J55" s="461"/>
      <c r="K55" s="461"/>
      <c r="L55" s="461"/>
      <c r="M55" s="461"/>
      <c r="N55" s="461"/>
      <c r="O55" s="461"/>
      <c r="P55" s="461"/>
      <c r="Q55" s="461"/>
      <c r="R55" s="461"/>
      <c r="S55" s="461"/>
      <c r="T55" s="461"/>
      <c r="U55" s="461"/>
      <c r="V55" s="461"/>
      <c r="W55" s="461"/>
      <c r="X55" s="461"/>
      <c r="Y55" s="461"/>
      <c r="Z55" s="461"/>
      <c r="AA55" s="461"/>
      <c r="AB55" s="461"/>
      <c r="AC55" s="461"/>
      <c r="AD55" s="461"/>
      <c r="AE55" s="462"/>
    </row>
    <row r="56" spans="1:32">
      <c r="A56" s="1"/>
      <c r="B56" s="455"/>
      <c r="C56" s="456"/>
      <c r="D56" s="378" t="s">
        <v>42</v>
      </c>
      <c r="E56" s="379"/>
      <c r="F56" s="379"/>
      <c r="G56" s="379"/>
      <c r="H56" s="460" t="s">
        <v>555</v>
      </c>
      <c r="I56" s="461"/>
      <c r="J56" s="461"/>
      <c r="K56" s="461"/>
      <c r="L56" s="461"/>
      <c r="M56" s="461"/>
      <c r="N56" s="461"/>
      <c r="O56" s="461"/>
      <c r="P56" s="461"/>
      <c r="Q56" s="461"/>
      <c r="R56" s="461"/>
      <c r="S56" s="461"/>
      <c r="T56" s="461"/>
      <c r="U56" s="461"/>
      <c r="V56" s="461"/>
      <c r="W56" s="461"/>
      <c r="X56" s="461"/>
      <c r="Y56" s="461"/>
      <c r="Z56" s="461"/>
      <c r="AA56" s="461"/>
      <c r="AB56" s="461"/>
      <c r="AC56" s="461"/>
      <c r="AD56" s="461"/>
      <c r="AE56" s="462"/>
    </row>
    <row r="57" spans="1:32">
      <c r="A57" s="1"/>
      <c r="B57" s="455"/>
      <c r="C57" s="456"/>
      <c r="D57" s="378" t="s">
        <v>43</v>
      </c>
      <c r="E57" s="379"/>
      <c r="F57" s="379"/>
      <c r="G57" s="379"/>
      <c r="H57" s="380" t="s">
        <v>97</v>
      </c>
      <c r="I57" s="381"/>
      <c r="J57" s="381"/>
      <c r="K57" s="381"/>
      <c r="L57" s="381"/>
      <c r="M57" s="381"/>
      <c r="N57" s="381"/>
      <c r="O57" s="381"/>
      <c r="P57" s="381"/>
      <c r="Q57" s="381"/>
      <c r="R57" s="381"/>
      <c r="S57" s="381"/>
      <c r="T57" s="381"/>
      <c r="U57" s="381"/>
      <c r="V57" s="381"/>
      <c r="W57" s="381"/>
      <c r="X57" s="381"/>
      <c r="Y57" s="381"/>
      <c r="Z57" s="381"/>
      <c r="AA57" s="381"/>
      <c r="AB57" s="381"/>
      <c r="AC57" s="381"/>
      <c r="AD57" s="381"/>
      <c r="AE57" s="382"/>
    </row>
    <row r="58" spans="1:32">
      <c r="A58" s="1"/>
      <c r="B58" s="455"/>
      <c r="C58" s="456"/>
      <c r="D58" s="379"/>
      <c r="E58" s="379"/>
      <c r="F58" s="379"/>
      <c r="G58" s="379"/>
      <c r="H58" s="383" t="s">
        <v>44</v>
      </c>
      <c r="I58" s="384"/>
      <c r="J58" s="384"/>
      <c r="K58" s="384"/>
      <c r="L58" s="384"/>
      <c r="M58" s="384"/>
      <c r="N58" s="384"/>
      <c r="O58" s="384"/>
      <c r="P58" s="384"/>
      <c r="Q58" s="384"/>
      <c r="R58" s="384"/>
      <c r="S58" s="384"/>
      <c r="T58" s="384"/>
      <c r="U58" s="384"/>
      <c r="V58" s="384"/>
      <c r="W58" s="384"/>
      <c r="X58" s="384"/>
      <c r="Y58" s="384"/>
      <c r="Z58" s="384"/>
      <c r="AA58" s="384"/>
      <c r="AB58" s="384"/>
      <c r="AC58" s="384"/>
      <c r="AD58" s="384"/>
      <c r="AE58" s="385"/>
    </row>
    <row r="59" spans="1:32">
      <c r="A59" s="1"/>
      <c r="B59" s="455"/>
      <c r="C59" s="456"/>
      <c r="D59" s="378" t="s">
        <v>45</v>
      </c>
      <c r="E59" s="379"/>
      <c r="F59" s="379"/>
      <c r="G59" s="379"/>
      <c r="H59" s="421">
        <v>12345678</v>
      </c>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3"/>
    </row>
    <row r="60" spans="1:32">
      <c r="A60" s="1"/>
      <c r="B60" s="455"/>
      <c r="C60" s="456"/>
      <c r="D60" s="378" t="s">
        <v>46</v>
      </c>
      <c r="E60" s="379"/>
      <c r="F60" s="379"/>
      <c r="G60" s="379"/>
      <c r="H60" s="447" t="s">
        <v>47</v>
      </c>
      <c r="I60" s="448"/>
      <c r="J60" s="448"/>
      <c r="K60" s="448"/>
      <c r="L60" s="448"/>
      <c r="M60" s="448"/>
      <c r="N60" s="448"/>
      <c r="O60" s="448"/>
      <c r="P60" s="448"/>
      <c r="Q60" s="448"/>
      <c r="R60" s="448"/>
      <c r="S60" s="448"/>
      <c r="T60" s="448"/>
      <c r="U60" s="448"/>
      <c r="V60" s="448"/>
      <c r="W60" s="448"/>
      <c r="X60" s="448"/>
      <c r="Y60" s="448"/>
      <c r="Z60" s="448"/>
      <c r="AA60" s="448"/>
      <c r="AB60" s="448"/>
      <c r="AC60" s="448"/>
      <c r="AD60" s="448"/>
      <c r="AE60" s="449"/>
    </row>
    <row r="61" spans="1:32">
      <c r="A61" s="1"/>
      <c r="B61" s="455"/>
      <c r="C61" s="456"/>
      <c r="D61" s="379"/>
      <c r="E61" s="379"/>
      <c r="F61" s="379"/>
      <c r="G61" s="379"/>
      <c r="H61" s="450" t="s">
        <v>556</v>
      </c>
      <c r="I61" s="451"/>
      <c r="J61" s="451"/>
      <c r="K61" s="451"/>
      <c r="L61" s="451"/>
      <c r="M61" s="451"/>
      <c r="N61" s="451"/>
      <c r="O61" s="451"/>
      <c r="P61" s="451"/>
      <c r="Q61" s="451"/>
      <c r="R61" s="451"/>
      <c r="S61" s="451"/>
      <c r="T61" s="451"/>
      <c r="U61" s="451"/>
      <c r="V61" s="451"/>
      <c r="W61" s="451"/>
      <c r="X61" s="451"/>
      <c r="Y61" s="451"/>
      <c r="Z61" s="451"/>
      <c r="AA61" s="451"/>
      <c r="AB61" s="451"/>
      <c r="AC61" s="451"/>
      <c r="AD61" s="451"/>
      <c r="AE61" s="452"/>
    </row>
    <row r="62" spans="1:32">
      <c r="A62" s="1"/>
      <c r="B62" s="411" t="s">
        <v>14</v>
      </c>
      <c r="C62" s="276"/>
      <c r="D62" s="276"/>
      <c r="E62" s="412"/>
      <c r="F62" s="376" t="s">
        <v>64</v>
      </c>
      <c r="G62" s="349"/>
      <c r="H62" s="349"/>
      <c r="I62" s="352"/>
      <c r="J62" s="18" t="s">
        <v>78</v>
      </c>
      <c r="K62" s="474">
        <v>520</v>
      </c>
      <c r="L62" s="474"/>
      <c r="M62" s="30" t="s">
        <v>77</v>
      </c>
      <c r="N62" s="475" t="s">
        <v>557</v>
      </c>
      <c r="O62" s="475"/>
      <c r="P62" s="475"/>
      <c r="Q62" s="12"/>
      <c r="R62" s="12"/>
      <c r="S62" s="12"/>
      <c r="T62" s="12"/>
      <c r="U62" s="12"/>
      <c r="V62" s="12"/>
      <c r="W62" s="12"/>
      <c r="X62" s="12"/>
      <c r="Y62" s="12"/>
      <c r="Z62" s="12"/>
      <c r="AA62" s="12"/>
      <c r="AB62" s="12"/>
      <c r="AC62" s="12"/>
      <c r="AD62" s="19"/>
      <c r="AE62" s="169"/>
    </row>
    <row r="63" spans="1:32">
      <c r="A63" s="1"/>
      <c r="B63" s="367"/>
      <c r="C63" s="368"/>
      <c r="D63" s="368"/>
      <c r="E63" s="369"/>
      <c r="F63" s="468" t="s">
        <v>6</v>
      </c>
      <c r="G63" s="469"/>
      <c r="H63" s="469"/>
      <c r="I63" s="470"/>
      <c r="J63" s="436" t="s">
        <v>559</v>
      </c>
      <c r="K63" s="437"/>
      <c r="L63" s="437"/>
      <c r="M63" s="437"/>
      <c r="N63" s="437"/>
      <c r="O63" s="437"/>
      <c r="P63" s="437"/>
      <c r="Q63" s="437"/>
      <c r="R63" s="437"/>
      <c r="S63" s="437"/>
      <c r="T63" s="437"/>
      <c r="U63" s="437"/>
      <c r="V63" s="437"/>
      <c r="W63" s="437"/>
      <c r="X63" s="437"/>
      <c r="Y63" s="437"/>
      <c r="Z63" s="437"/>
      <c r="AA63" s="437"/>
      <c r="AB63" s="309"/>
      <c r="AC63" s="309"/>
      <c r="AD63" s="309"/>
      <c r="AE63" s="310"/>
    </row>
    <row r="64" spans="1:32">
      <c r="A64" s="1"/>
      <c r="B64" s="367"/>
      <c r="C64" s="368"/>
      <c r="D64" s="368"/>
      <c r="E64" s="369"/>
      <c r="F64" s="471"/>
      <c r="G64" s="472"/>
      <c r="H64" s="472"/>
      <c r="I64" s="473"/>
      <c r="J64" s="438"/>
      <c r="K64" s="439"/>
      <c r="L64" s="439"/>
      <c r="M64" s="439"/>
      <c r="N64" s="439"/>
      <c r="O64" s="439"/>
      <c r="P64" s="439"/>
      <c r="Q64" s="439"/>
      <c r="R64" s="439"/>
      <c r="S64" s="439"/>
      <c r="T64" s="439"/>
      <c r="U64" s="439"/>
      <c r="V64" s="439"/>
      <c r="W64" s="439"/>
      <c r="X64" s="439"/>
      <c r="Y64" s="439"/>
      <c r="Z64" s="439"/>
      <c r="AA64" s="439"/>
      <c r="AB64" s="317"/>
      <c r="AC64" s="317"/>
      <c r="AD64" s="317"/>
      <c r="AE64" s="347"/>
    </row>
    <row r="65" spans="1:31">
      <c r="A65" s="1"/>
      <c r="B65" s="367"/>
      <c r="C65" s="368"/>
      <c r="D65" s="368"/>
      <c r="E65" s="369"/>
      <c r="F65" s="376" t="s">
        <v>232</v>
      </c>
      <c r="G65" s="349"/>
      <c r="H65" s="349"/>
      <c r="I65" s="352"/>
      <c r="J65" s="351" t="s">
        <v>560</v>
      </c>
      <c r="K65" s="349"/>
      <c r="L65" s="349"/>
      <c r="M65" s="349"/>
      <c r="N65" s="349"/>
      <c r="O65" s="349"/>
      <c r="P65" s="349"/>
      <c r="Q65" s="349"/>
      <c r="R65" s="349"/>
      <c r="S65" s="349"/>
      <c r="T65" s="349"/>
      <c r="U65" s="349"/>
      <c r="V65" s="349"/>
      <c r="W65" s="349"/>
      <c r="X65" s="349"/>
      <c r="Y65" s="349"/>
      <c r="Z65" s="349"/>
      <c r="AA65" s="349"/>
      <c r="AB65" s="349"/>
      <c r="AC65" s="349"/>
      <c r="AD65" s="349"/>
      <c r="AE65" s="350"/>
    </row>
    <row r="66" spans="1:31">
      <c r="A66" s="1"/>
      <c r="B66" s="367"/>
      <c r="C66" s="368"/>
      <c r="D66" s="368"/>
      <c r="E66" s="369"/>
      <c r="F66" s="465" t="s">
        <v>168</v>
      </c>
      <c r="G66" s="466"/>
      <c r="H66" s="466"/>
      <c r="I66" s="467"/>
      <c r="J66" s="351" t="s">
        <v>549</v>
      </c>
      <c r="K66" s="349"/>
      <c r="L66" s="349"/>
      <c r="M66" s="349"/>
      <c r="N66" s="349"/>
      <c r="O66" s="349"/>
      <c r="P66" s="349"/>
      <c r="Q66" s="349"/>
      <c r="R66" s="349"/>
      <c r="S66" s="349"/>
      <c r="T66" s="349"/>
      <c r="U66" s="349"/>
      <c r="V66" s="349"/>
      <c r="W66" s="349"/>
      <c r="X66" s="349"/>
      <c r="Y66" s="349"/>
      <c r="Z66" s="349"/>
      <c r="AA66" s="349"/>
      <c r="AB66" s="349"/>
      <c r="AC66" s="349"/>
      <c r="AD66" s="349"/>
      <c r="AE66" s="350"/>
    </row>
    <row r="67" spans="1:31">
      <c r="A67" s="1"/>
      <c r="B67" s="442"/>
      <c r="C67" s="443"/>
      <c r="D67" s="443"/>
      <c r="E67" s="444"/>
      <c r="F67" s="389" t="s">
        <v>227</v>
      </c>
      <c r="G67" s="389"/>
      <c r="H67" s="389"/>
      <c r="I67" s="389"/>
      <c r="J67" s="413" t="s">
        <v>561</v>
      </c>
      <c r="K67" s="414"/>
      <c r="L67" s="414"/>
      <c r="M67" s="414"/>
      <c r="N67" s="414"/>
      <c r="O67" s="414"/>
      <c r="P67" s="414"/>
      <c r="Q67" s="414"/>
      <c r="R67" s="414"/>
      <c r="S67" s="414"/>
      <c r="T67" s="414"/>
      <c r="U67" s="414"/>
      <c r="V67" s="414"/>
      <c r="W67" s="414"/>
      <c r="X67" s="414"/>
      <c r="Y67" s="414"/>
      <c r="Z67" s="414"/>
      <c r="AA67" s="414"/>
      <c r="AB67" s="414"/>
      <c r="AC67" s="414"/>
      <c r="AD67" s="414"/>
      <c r="AE67" s="415"/>
    </row>
    <row r="68" spans="1:31" ht="18" customHeight="1">
      <c r="A68" s="1"/>
      <c r="B68" s="442"/>
      <c r="C68" s="443"/>
      <c r="D68" s="443"/>
      <c r="E68" s="444"/>
      <c r="F68" s="389" t="s">
        <v>228</v>
      </c>
      <c r="G68" s="389"/>
      <c r="H68" s="389"/>
      <c r="I68" s="389"/>
      <c r="J68" s="110"/>
      <c r="K68" s="389" t="s">
        <v>340</v>
      </c>
      <c r="L68" s="389"/>
      <c r="M68" s="389"/>
      <c r="N68" s="389"/>
      <c r="O68" s="389"/>
      <c r="P68" s="389"/>
      <c r="Q68" s="389"/>
      <c r="R68" s="389"/>
      <c r="S68" s="389"/>
      <c r="T68" s="389"/>
      <c r="U68" s="389"/>
      <c r="V68" s="389"/>
      <c r="W68" s="389"/>
      <c r="X68" s="389"/>
      <c r="Y68" s="389"/>
      <c r="Z68" s="389"/>
      <c r="AA68" s="389"/>
      <c r="AB68" s="389"/>
      <c r="AC68" s="389"/>
      <c r="AD68" s="389"/>
      <c r="AE68" s="390"/>
    </row>
    <row r="69" spans="1:31" ht="18" customHeight="1">
      <c r="A69" s="1"/>
      <c r="B69" s="442"/>
      <c r="C69" s="443"/>
      <c r="D69" s="443"/>
      <c r="E69" s="444"/>
      <c r="F69" s="389"/>
      <c r="G69" s="389"/>
      <c r="H69" s="389"/>
      <c r="I69" s="389"/>
      <c r="J69" s="110"/>
      <c r="K69" s="389" t="s">
        <v>342</v>
      </c>
      <c r="L69" s="389"/>
      <c r="M69" s="389"/>
      <c r="N69" s="389"/>
      <c r="O69" s="389"/>
      <c r="P69" s="389"/>
      <c r="Q69" s="389"/>
      <c r="R69" s="389"/>
      <c r="S69" s="389"/>
      <c r="T69" s="389"/>
      <c r="U69" s="389"/>
      <c r="V69" s="389"/>
      <c r="W69" s="389"/>
      <c r="X69" s="389"/>
      <c r="Y69" s="389"/>
      <c r="Z69" s="389"/>
      <c r="AA69" s="389"/>
      <c r="AB69" s="389"/>
      <c r="AC69" s="389"/>
      <c r="AD69" s="389"/>
      <c r="AE69" s="390"/>
    </row>
    <row r="70" spans="1:31">
      <c r="A70" s="1"/>
      <c r="B70" s="442"/>
      <c r="C70" s="443"/>
      <c r="D70" s="443"/>
      <c r="E70" s="444"/>
      <c r="F70" s="389"/>
      <c r="G70" s="389"/>
      <c r="H70" s="389"/>
      <c r="I70" s="389"/>
      <c r="J70" s="110"/>
      <c r="K70" s="389" t="s">
        <v>344</v>
      </c>
      <c r="L70" s="389"/>
      <c r="M70" s="389"/>
      <c r="N70" s="389"/>
      <c r="O70" s="389"/>
      <c r="P70" s="389"/>
      <c r="Q70" s="389"/>
      <c r="R70" s="389"/>
      <c r="S70" s="389"/>
      <c r="T70" s="389"/>
      <c r="U70" s="389"/>
      <c r="V70" s="389"/>
      <c r="W70" s="389"/>
      <c r="X70" s="389"/>
      <c r="Y70" s="389"/>
      <c r="Z70" s="389"/>
      <c r="AA70" s="389"/>
      <c r="AB70" s="389"/>
      <c r="AC70" s="389"/>
      <c r="AD70" s="389"/>
      <c r="AE70" s="390"/>
    </row>
    <row r="71" spans="1:31">
      <c r="A71" s="1"/>
      <c r="B71" s="442"/>
      <c r="C71" s="443"/>
      <c r="D71" s="443"/>
      <c r="E71" s="444"/>
      <c r="F71" s="389"/>
      <c r="G71" s="389"/>
      <c r="H71" s="389"/>
      <c r="I71" s="389"/>
      <c r="J71" s="376" t="s">
        <v>229</v>
      </c>
      <c r="K71" s="377"/>
      <c r="L71" s="377"/>
      <c r="M71" s="377"/>
      <c r="N71" s="377"/>
      <c r="O71" s="352"/>
      <c r="P71" s="393"/>
      <c r="Q71" s="394"/>
      <c r="R71" s="394"/>
      <c r="S71" s="394"/>
      <c r="T71" s="394"/>
      <c r="U71" s="394"/>
      <c r="V71" s="394"/>
      <c r="W71" s="394"/>
      <c r="X71" s="394"/>
      <c r="Y71" s="394"/>
      <c r="Z71" s="394"/>
      <c r="AA71" s="394"/>
      <c r="AB71" s="394"/>
      <c r="AC71" s="394"/>
      <c r="AD71" s="394"/>
      <c r="AE71" s="395"/>
    </row>
    <row r="72" spans="1:31">
      <c r="A72" s="1"/>
      <c r="B72" s="442"/>
      <c r="C72" s="443"/>
      <c r="D72" s="443"/>
      <c r="E72" s="444"/>
      <c r="F72" s="389"/>
      <c r="G72" s="389"/>
      <c r="H72" s="389"/>
      <c r="I72" s="389"/>
      <c r="J72" s="376" t="s">
        <v>230</v>
      </c>
      <c r="K72" s="377"/>
      <c r="L72" s="377"/>
      <c r="M72" s="377"/>
      <c r="N72" s="377"/>
      <c r="O72" s="352"/>
      <c r="P72" s="393"/>
      <c r="Q72" s="394"/>
      <c r="R72" s="394"/>
      <c r="S72" s="394"/>
      <c r="T72" s="394"/>
      <c r="U72" s="394"/>
      <c r="V72" s="394"/>
      <c r="W72" s="394"/>
      <c r="X72" s="394"/>
      <c r="Y72" s="394"/>
      <c r="Z72" s="394"/>
      <c r="AA72" s="394"/>
      <c r="AB72" s="394"/>
      <c r="AC72" s="394"/>
      <c r="AD72" s="394"/>
      <c r="AE72" s="395"/>
    </row>
    <row r="73" spans="1:31">
      <c r="A73" s="1"/>
      <c r="B73" s="442"/>
      <c r="C73" s="443"/>
      <c r="D73" s="443"/>
      <c r="E73" s="444"/>
      <c r="F73" s="306" t="s">
        <v>231</v>
      </c>
      <c r="G73" s="309"/>
      <c r="H73" s="309"/>
      <c r="I73" s="309"/>
      <c r="J73" s="110"/>
      <c r="K73" s="389" t="s">
        <v>341</v>
      </c>
      <c r="L73" s="389"/>
      <c r="M73" s="389"/>
      <c r="N73" s="389"/>
      <c r="O73" s="389"/>
      <c r="P73" s="389"/>
      <c r="Q73" s="389"/>
      <c r="R73" s="389"/>
      <c r="S73" s="389"/>
      <c r="T73" s="389"/>
      <c r="U73" s="389"/>
      <c r="V73" s="389"/>
      <c r="W73" s="389"/>
      <c r="X73" s="389"/>
      <c r="Y73" s="389"/>
      <c r="Z73" s="389"/>
      <c r="AA73" s="389"/>
      <c r="AB73" s="389"/>
      <c r="AC73" s="389"/>
      <c r="AD73" s="389"/>
      <c r="AE73" s="390"/>
    </row>
    <row r="74" spans="1:31">
      <c r="A74" s="1"/>
      <c r="B74" s="442"/>
      <c r="C74" s="443"/>
      <c r="D74" s="443"/>
      <c r="E74" s="444"/>
      <c r="F74" s="301"/>
      <c r="G74" s="269"/>
      <c r="H74" s="269"/>
      <c r="I74" s="269"/>
      <c r="J74" s="110"/>
      <c r="K74" s="389" t="s">
        <v>343</v>
      </c>
      <c r="L74" s="389"/>
      <c r="M74" s="389"/>
      <c r="N74" s="389"/>
      <c r="O74" s="389"/>
      <c r="P74" s="389"/>
      <c r="Q74" s="389"/>
      <c r="R74" s="389"/>
      <c r="S74" s="389"/>
      <c r="T74" s="389"/>
      <c r="U74" s="389"/>
      <c r="V74" s="389"/>
      <c r="W74" s="389"/>
      <c r="X74" s="389"/>
      <c r="Y74" s="389"/>
      <c r="Z74" s="389"/>
      <c r="AA74" s="389"/>
      <c r="AB74" s="389"/>
      <c r="AC74" s="389"/>
      <c r="AD74" s="389"/>
      <c r="AE74" s="390"/>
    </row>
    <row r="75" spans="1:31">
      <c r="A75" s="1"/>
      <c r="B75" s="442"/>
      <c r="C75" s="443"/>
      <c r="D75" s="443"/>
      <c r="E75" s="444"/>
      <c r="F75" s="315"/>
      <c r="G75" s="269"/>
      <c r="H75" s="269"/>
      <c r="I75" s="269"/>
      <c r="J75" s="110"/>
      <c r="K75" s="389" t="s">
        <v>345</v>
      </c>
      <c r="L75" s="389"/>
      <c r="M75" s="389"/>
      <c r="N75" s="389"/>
      <c r="O75" s="389"/>
      <c r="P75" s="389"/>
      <c r="Q75" s="389"/>
      <c r="R75" s="389"/>
      <c r="S75" s="389"/>
      <c r="T75" s="389"/>
      <c r="U75" s="389"/>
      <c r="V75" s="389"/>
      <c r="W75" s="389"/>
      <c r="X75" s="389"/>
      <c r="Y75" s="389"/>
      <c r="Z75" s="389"/>
      <c r="AA75" s="389"/>
      <c r="AB75" s="389"/>
      <c r="AC75" s="389"/>
      <c r="AD75" s="389"/>
      <c r="AE75" s="390"/>
    </row>
    <row r="76" spans="1:31">
      <c r="A76" s="1"/>
      <c r="B76" s="442"/>
      <c r="C76" s="443"/>
      <c r="D76" s="443"/>
      <c r="E76" s="444"/>
      <c r="F76" s="315"/>
      <c r="G76" s="269"/>
      <c r="H76" s="269"/>
      <c r="I76" s="269"/>
      <c r="J76" s="376" t="s">
        <v>256</v>
      </c>
      <c r="K76" s="377"/>
      <c r="L76" s="377"/>
      <c r="M76" s="377"/>
      <c r="N76" s="377"/>
      <c r="O76" s="352"/>
      <c r="P76" s="386"/>
      <c r="Q76" s="387"/>
      <c r="R76" s="387"/>
      <c r="S76" s="387"/>
      <c r="T76" s="387"/>
      <c r="U76" s="387"/>
      <c r="V76" s="387"/>
      <c r="W76" s="387"/>
      <c r="X76" s="387"/>
      <c r="Y76" s="387"/>
      <c r="Z76" s="387"/>
      <c r="AA76" s="387"/>
      <c r="AB76" s="387"/>
      <c r="AC76" s="387"/>
      <c r="AD76" s="387"/>
      <c r="AE76" s="388"/>
    </row>
    <row r="77" spans="1:31">
      <c r="A77" s="1"/>
      <c r="B77" s="445"/>
      <c r="C77" s="433"/>
      <c r="D77" s="433"/>
      <c r="E77" s="446"/>
      <c r="F77" s="316"/>
      <c r="G77" s="317"/>
      <c r="H77" s="317"/>
      <c r="I77" s="317"/>
      <c r="J77" s="376" t="s">
        <v>257</v>
      </c>
      <c r="K77" s="377"/>
      <c r="L77" s="377"/>
      <c r="M77" s="377"/>
      <c r="N77" s="377"/>
      <c r="O77" s="352"/>
      <c r="P77" s="386"/>
      <c r="Q77" s="387"/>
      <c r="R77" s="387"/>
      <c r="S77" s="387"/>
      <c r="T77" s="387"/>
      <c r="U77" s="387"/>
      <c r="V77" s="387"/>
      <c r="W77" s="387"/>
      <c r="X77" s="387"/>
      <c r="Y77" s="387"/>
      <c r="Z77" s="387"/>
      <c r="AA77" s="387"/>
      <c r="AB77" s="387"/>
      <c r="AC77" s="387"/>
      <c r="AD77" s="387"/>
      <c r="AE77" s="388"/>
    </row>
    <row r="78" spans="1:31">
      <c r="A78" s="1"/>
      <c r="B78" s="411" t="s">
        <v>15</v>
      </c>
      <c r="C78" s="276"/>
      <c r="D78" s="276"/>
      <c r="E78" s="412"/>
      <c r="F78" s="298" t="s">
        <v>16</v>
      </c>
      <c r="G78" s="299"/>
      <c r="H78" s="299"/>
      <c r="I78" s="299"/>
      <c r="J78" s="299"/>
      <c r="K78" s="299"/>
      <c r="L78" s="299"/>
      <c r="M78" s="299"/>
      <c r="N78" s="299"/>
      <c r="O78" s="299"/>
      <c r="P78" s="299"/>
      <c r="Q78" s="299"/>
      <c r="R78" s="299"/>
      <c r="S78" s="299"/>
      <c r="T78" s="299"/>
      <c r="U78" s="299"/>
      <c r="V78" s="299"/>
      <c r="W78" s="299"/>
      <c r="X78" s="299"/>
      <c r="Y78" s="299"/>
      <c r="Z78" s="299"/>
      <c r="AA78" s="299"/>
      <c r="AB78" s="317"/>
      <c r="AC78" s="317"/>
      <c r="AD78" s="317"/>
      <c r="AE78" s="347"/>
    </row>
    <row r="79" spans="1:31">
      <c r="A79" s="1"/>
      <c r="B79" s="367"/>
      <c r="C79" s="368"/>
      <c r="D79" s="368"/>
      <c r="E79" s="369"/>
      <c r="F79" s="5" t="s">
        <v>67</v>
      </c>
      <c r="G79" s="1"/>
      <c r="H79" s="1"/>
      <c r="I79" s="1"/>
      <c r="J79" s="1"/>
      <c r="K79" s="1"/>
      <c r="L79" s="335" t="s">
        <v>254</v>
      </c>
      <c r="M79" s="276"/>
      <c r="N79" s="276"/>
      <c r="O79" s="276"/>
      <c r="P79" s="309"/>
      <c r="Q79" s="309"/>
      <c r="R79" s="309"/>
      <c r="S79" s="1" t="s">
        <v>253</v>
      </c>
      <c r="T79" s="1"/>
      <c r="U79" s="1"/>
      <c r="V79" s="1"/>
      <c r="W79" s="1"/>
      <c r="X79" s="1"/>
      <c r="Y79" s="1"/>
      <c r="Z79" s="1"/>
      <c r="AB79" s="1"/>
      <c r="AC79" s="1"/>
      <c r="AE79" s="170"/>
    </row>
    <row r="80" spans="1:31">
      <c r="A80" s="1"/>
      <c r="B80" s="367"/>
      <c r="C80" s="368"/>
      <c r="D80" s="368"/>
      <c r="E80" s="369"/>
      <c r="F80" s="463" t="s">
        <v>415</v>
      </c>
      <c r="G80" s="464"/>
      <c r="H80" s="464"/>
      <c r="I80" s="464"/>
      <c r="J80" s="464"/>
      <c r="K80" s="252"/>
      <c r="L80" s="424">
        <v>50</v>
      </c>
      <c r="M80" s="424"/>
      <c r="N80" s="424"/>
      <c r="O80" s="424"/>
      <c r="P80" s="425"/>
      <c r="Q80" s="1" t="s">
        <v>55</v>
      </c>
      <c r="R80" s="1"/>
      <c r="S80" s="1" t="s">
        <v>61</v>
      </c>
      <c r="T80" s="1"/>
      <c r="U80" s="1"/>
      <c r="V80" s="1"/>
      <c r="W80" s="1"/>
      <c r="X80" s="1"/>
      <c r="Y80" s="1"/>
      <c r="Z80" s="1"/>
      <c r="AB80" s="1"/>
      <c r="AC80" s="1"/>
      <c r="AE80" s="170"/>
    </row>
    <row r="81" spans="1:31" ht="36" customHeight="1">
      <c r="A81" s="1"/>
      <c r="B81" s="367"/>
      <c r="C81" s="368"/>
      <c r="D81" s="368"/>
      <c r="E81" s="369"/>
      <c r="F81" s="416" t="s">
        <v>255</v>
      </c>
      <c r="G81" s="417"/>
      <c r="H81" s="417"/>
      <c r="I81" s="417"/>
      <c r="J81" s="417"/>
      <c r="K81" s="418"/>
      <c r="L81" s="419">
        <v>49</v>
      </c>
      <c r="M81" s="419"/>
      <c r="N81" s="419"/>
      <c r="O81" s="419"/>
      <c r="P81" s="420"/>
      <c r="Q81" s="7" t="s">
        <v>55</v>
      </c>
      <c r="R81" s="7"/>
      <c r="S81" s="7" t="s">
        <v>61</v>
      </c>
      <c r="T81" s="7"/>
      <c r="U81" s="7"/>
      <c r="V81" s="7"/>
      <c r="W81" s="7"/>
      <c r="X81" s="7"/>
      <c r="Y81" s="7"/>
      <c r="Z81" s="7"/>
      <c r="AA81" s="3"/>
      <c r="AB81" s="7"/>
      <c r="AC81" s="7"/>
      <c r="AD81" s="3"/>
      <c r="AE81" s="171"/>
    </row>
    <row r="82" spans="1:31">
      <c r="A82" s="1"/>
      <c r="B82" s="367"/>
      <c r="C82" s="368"/>
      <c r="D82" s="368"/>
      <c r="E82" s="369"/>
      <c r="F82" s="301" t="s">
        <v>68</v>
      </c>
      <c r="G82" s="268"/>
      <c r="H82" s="268"/>
      <c r="I82" s="268"/>
      <c r="J82" s="268"/>
      <c r="K82" s="268"/>
      <c r="L82" s="268"/>
      <c r="M82" s="268"/>
      <c r="N82" s="268"/>
      <c r="O82" s="268"/>
      <c r="P82" s="268"/>
      <c r="Q82" s="268"/>
      <c r="R82" s="268"/>
      <c r="S82" s="268"/>
      <c r="T82" s="268"/>
      <c r="U82" s="268"/>
      <c r="V82" s="268"/>
      <c r="W82" s="268"/>
      <c r="X82" s="268"/>
      <c r="Y82" s="268"/>
      <c r="Z82" s="268"/>
      <c r="AA82" s="268"/>
      <c r="AB82" s="269"/>
      <c r="AC82" s="269"/>
      <c r="AD82" s="269"/>
      <c r="AE82" s="270"/>
    </row>
    <row r="83" spans="1:31" ht="18.600000000000001" thickBot="1">
      <c r="A83" s="1"/>
      <c r="B83" s="440"/>
      <c r="C83" s="279"/>
      <c r="D83" s="279"/>
      <c r="E83" s="441"/>
      <c r="F83" s="426" t="s">
        <v>19</v>
      </c>
      <c r="G83" s="360"/>
      <c r="H83" s="360"/>
      <c r="I83" s="360"/>
      <c r="J83" s="360"/>
      <c r="K83" s="360"/>
      <c r="L83" s="360"/>
      <c r="M83" s="360"/>
      <c r="N83" s="360"/>
      <c r="O83" s="360"/>
      <c r="P83" s="360"/>
      <c r="Q83" s="360"/>
      <c r="R83" s="360"/>
      <c r="S83" s="360"/>
      <c r="T83" s="360"/>
      <c r="U83" s="360"/>
      <c r="V83" s="360"/>
      <c r="W83" s="360"/>
      <c r="X83" s="360"/>
      <c r="Y83" s="360"/>
      <c r="Z83" s="360"/>
      <c r="AA83" s="360"/>
      <c r="AB83" s="427"/>
      <c r="AC83" s="427"/>
      <c r="AD83" s="427"/>
      <c r="AE83" s="428"/>
    </row>
    <row r="84" spans="1:31">
      <c r="A84" s="1"/>
      <c r="B84" s="396" t="s">
        <v>50</v>
      </c>
      <c r="C84" s="397"/>
      <c r="D84" s="397"/>
      <c r="E84" s="398"/>
      <c r="F84" s="172" t="s">
        <v>114</v>
      </c>
      <c r="G84" s="165"/>
      <c r="H84" s="165"/>
      <c r="I84" s="165"/>
      <c r="J84" s="165"/>
      <c r="K84" s="165"/>
      <c r="L84" s="165"/>
      <c r="M84" s="165"/>
      <c r="N84" s="165"/>
      <c r="O84" s="173"/>
      <c r="P84" s="165"/>
      <c r="Q84" s="165"/>
      <c r="R84" s="165"/>
      <c r="S84" s="165"/>
      <c r="T84" s="165"/>
      <c r="U84" s="165"/>
      <c r="V84" s="165"/>
      <c r="W84" s="165"/>
      <c r="X84" s="165"/>
      <c r="Y84" s="165"/>
      <c r="Z84" s="165"/>
      <c r="AA84" s="173"/>
      <c r="AB84" s="165"/>
      <c r="AC84" s="165"/>
      <c r="AD84" s="156"/>
      <c r="AE84" s="157"/>
    </row>
    <row r="85" spans="1:31">
      <c r="A85" s="1"/>
      <c r="B85" s="399"/>
      <c r="C85" s="400"/>
      <c r="D85" s="400"/>
      <c r="E85" s="401"/>
      <c r="F85" s="301" t="s">
        <v>56</v>
      </c>
      <c r="G85" s="268"/>
      <c r="H85" s="268"/>
      <c r="I85" s="268"/>
      <c r="J85" s="268"/>
      <c r="K85" s="268"/>
      <c r="L85" s="268"/>
      <c r="M85" s="268"/>
      <c r="N85" s="268"/>
      <c r="O85" s="268"/>
      <c r="P85" s="268"/>
      <c r="Q85" s="268"/>
      <c r="R85" s="268"/>
      <c r="S85" s="268"/>
      <c r="T85" s="268"/>
      <c r="U85" s="268"/>
      <c r="V85" s="268"/>
      <c r="W85" s="268"/>
      <c r="X85" s="268"/>
      <c r="Y85" s="268"/>
      <c r="Z85" s="268"/>
      <c r="AA85" s="268"/>
      <c r="AB85" s="269"/>
      <c r="AC85" s="269"/>
      <c r="AD85" s="269"/>
      <c r="AE85" s="270"/>
    </row>
    <row r="86" spans="1:31">
      <c r="A86" s="1"/>
      <c r="B86" s="399"/>
      <c r="C86" s="400"/>
      <c r="D86" s="400"/>
      <c r="E86" s="401"/>
      <c r="F86" s="9"/>
      <c r="G86" s="15"/>
      <c r="H86" s="15"/>
      <c r="I86" s="429">
        <v>100000</v>
      </c>
      <c r="J86" s="429"/>
      <c r="K86" s="429"/>
      <c r="L86" s="429"/>
      <c r="M86" s="429"/>
      <c r="N86" s="429"/>
      <c r="O86" s="429"/>
      <c r="P86" s="429"/>
      <c r="Q86" s="1" t="s">
        <v>22</v>
      </c>
      <c r="R86" s="1"/>
      <c r="S86" s="1"/>
      <c r="T86" s="1"/>
      <c r="U86" s="1"/>
      <c r="V86" s="1"/>
      <c r="W86" s="1"/>
      <c r="X86" s="1"/>
      <c r="Y86" s="1"/>
      <c r="Z86" s="1"/>
      <c r="AA86" s="1"/>
      <c r="AB86" s="1"/>
      <c r="AC86" s="1"/>
      <c r="AE86" s="158"/>
    </row>
    <row r="87" spans="1:31">
      <c r="A87" s="1"/>
      <c r="B87" s="399"/>
      <c r="C87" s="400"/>
      <c r="D87" s="400"/>
      <c r="E87" s="401"/>
      <c r="F87" s="9"/>
      <c r="G87" s="15"/>
      <c r="H87" s="15"/>
      <c r="I87" s="15"/>
      <c r="J87" s="15"/>
      <c r="K87" s="15"/>
      <c r="L87" s="15"/>
      <c r="M87" s="15"/>
      <c r="N87" s="15"/>
      <c r="O87" s="15"/>
      <c r="P87" s="15"/>
      <c r="Q87" s="1"/>
      <c r="R87" s="1"/>
      <c r="S87" s="1"/>
      <c r="T87" s="1"/>
      <c r="U87" s="1"/>
      <c r="V87" s="1"/>
      <c r="AA87" s="1"/>
      <c r="AB87" s="1"/>
      <c r="AC87" s="1"/>
      <c r="AE87" s="158"/>
    </row>
    <row r="88" spans="1:31">
      <c r="A88" s="1"/>
      <c r="B88" s="402"/>
      <c r="C88" s="403"/>
      <c r="D88" s="403"/>
      <c r="E88" s="404"/>
      <c r="F88" s="17" t="s">
        <v>92</v>
      </c>
      <c r="G88" s="7"/>
      <c r="H88" s="7"/>
      <c r="I88" s="183"/>
      <c r="J88" s="435" t="s">
        <v>606</v>
      </c>
      <c r="K88" s="433"/>
      <c r="L88" s="433"/>
      <c r="M88" s="433"/>
      <c r="N88" s="433"/>
      <c r="O88" s="433"/>
      <c r="P88" s="433"/>
      <c r="Q88" s="7" t="s">
        <v>25</v>
      </c>
      <c r="R88" s="7"/>
      <c r="S88" s="7"/>
      <c r="T88" s="7"/>
      <c r="U88" s="7"/>
      <c r="V88" s="7"/>
      <c r="W88" s="7"/>
      <c r="X88" s="7"/>
      <c r="Y88" s="7"/>
      <c r="Z88" s="7"/>
      <c r="AA88" s="7"/>
      <c r="AB88" s="7"/>
      <c r="AC88" s="7"/>
      <c r="AD88" s="3"/>
      <c r="AE88" s="159"/>
    </row>
    <row r="89" spans="1:31">
      <c r="A89" s="1"/>
      <c r="B89" s="411" t="s">
        <v>18</v>
      </c>
      <c r="C89" s="276"/>
      <c r="D89" s="276"/>
      <c r="E89" s="412"/>
      <c r="F89" s="301" t="s">
        <v>83</v>
      </c>
      <c r="G89" s="268"/>
      <c r="H89" s="268"/>
      <c r="I89" s="268"/>
      <c r="J89" s="268"/>
      <c r="K89" s="268"/>
      <c r="L89" s="268"/>
      <c r="M89" s="268"/>
      <c r="N89" s="268"/>
      <c r="O89" s="268"/>
      <c r="P89" s="268"/>
      <c r="Q89" s="268"/>
      <c r="R89" s="268"/>
      <c r="S89" s="268"/>
      <c r="T89" s="268"/>
      <c r="U89" s="268"/>
      <c r="V89" s="268"/>
      <c r="W89" s="268"/>
      <c r="X89" s="268"/>
      <c r="Y89" s="268"/>
      <c r="Z89" s="268"/>
      <c r="AA89" s="268"/>
      <c r="AB89" s="269"/>
      <c r="AC89" s="269"/>
      <c r="AD89" s="269"/>
      <c r="AE89" s="270"/>
    </row>
    <row r="90" spans="1:31">
      <c r="A90" s="1"/>
      <c r="B90" s="367"/>
      <c r="C90" s="368"/>
      <c r="D90" s="368"/>
      <c r="E90" s="369"/>
      <c r="F90" s="301" t="s">
        <v>89</v>
      </c>
      <c r="G90" s="268"/>
      <c r="H90" s="268"/>
      <c r="I90" s="268"/>
      <c r="J90" s="434">
        <f>MIN(L80:P81)</f>
        <v>49</v>
      </c>
      <c r="K90" s="434"/>
      <c r="L90" s="434"/>
      <c r="M90" s="1" t="s">
        <v>416</v>
      </c>
      <c r="N90" s="1"/>
      <c r="O90" s="1"/>
      <c r="P90" s="1"/>
      <c r="Q90" s="1"/>
      <c r="R90" s="1"/>
      <c r="S90" s="1"/>
      <c r="V90" s="15" t="s">
        <v>57</v>
      </c>
      <c r="W90" s="492">
        <f>IF(ROUNDDOWN(J90*50000,-3)&gt;5000000,5000000,(ROUNDDOWN(J90*50000,-3)))</f>
        <v>2450000</v>
      </c>
      <c r="X90" s="493"/>
      <c r="Y90" s="493"/>
      <c r="Z90" s="493"/>
      <c r="AA90" s="1" t="s">
        <v>22</v>
      </c>
      <c r="AB90" s="31" t="s">
        <v>86</v>
      </c>
      <c r="AC90" s="1"/>
      <c r="AE90" s="158"/>
    </row>
    <row r="91" spans="1:31">
      <c r="A91" s="1"/>
      <c r="B91" s="367"/>
      <c r="C91" s="368"/>
      <c r="D91" s="368"/>
      <c r="E91" s="369"/>
      <c r="F91" s="5"/>
      <c r="G91" s="1"/>
      <c r="H91" s="1"/>
      <c r="I91" s="1"/>
      <c r="J91" s="185"/>
      <c r="K91" s="185"/>
      <c r="L91" s="185"/>
      <c r="M91" s="1"/>
      <c r="N91" s="1"/>
      <c r="O91" s="1"/>
      <c r="P91" s="1"/>
      <c r="Q91" s="1"/>
      <c r="R91" s="1"/>
      <c r="S91" s="1"/>
      <c r="V91" s="22" t="s">
        <v>79</v>
      </c>
      <c r="W91" s="186"/>
      <c r="X91" s="187"/>
      <c r="Y91" s="187"/>
      <c r="Z91" s="187"/>
      <c r="AA91" s="1"/>
      <c r="AB91" s="31"/>
      <c r="AC91" s="1"/>
      <c r="AE91" s="158"/>
    </row>
    <row r="92" spans="1:31">
      <c r="A92" s="1"/>
      <c r="B92" s="367"/>
      <c r="C92" s="368"/>
      <c r="D92" s="368"/>
      <c r="E92" s="369"/>
      <c r="F92" s="5" t="s">
        <v>117</v>
      </c>
      <c r="G92" s="1"/>
      <c r="H92" s="1"/>
      <c r="I92" s="1"/>
      <c r="J92" s="1"/>
      <c r="K92" s="1"/>
      <c r="L92" s="1"/>
      <c r="M92" s="1"/>
      <c r="N92" s="1"/>
      <c r="O92" s="1"/>
      <c r="P92" s="1"/>
      <c r="Q92" s="1"/>
      <c r="W92" s="22"/>
      <c r="X92" s="22"/>
      <c r="Y92" s="1"/>
      <c r="Z92" s="1"/>
      <c r="AA92" s="1"/>
      <c r="AB92" s="1"/>
      <c r="AC92" s="1"/>
      <c r="AE92" s="158"/>
    </row>
    <row r="93" spans="1:31">
      <c r="A93" s="1"/>
      <c r="B93" s="367"/>
      <c r="C93" s="368"/>
      <c r="D93" s="368"/>
      <c r="E93" s="369"/>
      <c r="F93" s="1" t="s">
        <v>601</v>
      </c>
      <c r="I93" s="334">
        <f>L104</f>
        <v>51666</v>
      </c>
      <c r="J93" s="433"/>
      <c r="K93" s="433"/>
      <c r="L93" s="1" t="s">
        <v>431</v>
      </c>
      <c r="N93" s="1"/>
      <c r="O93" s="1"/>
      <c r="P93" s="1" t="s">
        <v>427</v>
      </c>
      <c r="R93" s="499">
        <f>L97</f>
        <v>10</v>
      </c>
      <c r="S93" s="499"/>
      <c r="T93" s="500"/>
      <c r="U93" s="1" t="s">
        <v>118</v>
      </c>
      <c r="V93" s="15" t="s">
        <v>57</v>
      </c>
      <c r="W93" s="494">
        <f>IFERROR(ROUNDDOWN(IF(R93*I93&gt;5000000,5000000,I93*R93),-3),0)</f>
        <v>516000</v>
      </c>
      <c r="X93" s="495"/>
      <c r="Y93" s="495"/>
      <c r="Z93" s="495"/>
      <c r="AA93" s="1" t="s">
        <v>22</v>
      </c>
      <c r="AB93" s="31" t="s">
        <v>86</v>
      </c>
      <c r="AC93" s="1"/>
      <c r="AD93" s="1"/>
      <c r="AE93" s="158"/>
    </row>
    <row r="94" spans="1:31">
      <c r="A94" s="1"/>
      <c r="B94" s="367"/>
      <c r="C94" s="368"/>
      <c r="D94" s="368"/>
      <c r="E94" s="369"/>
      <c r="F94" s="5"/>
      <c r="G94" s="1"/>
      <c r="H94" s="1"/>
      <c r="I94" s="1"/>
      <c r="J94" s="1"/>
      <c r="K94" s="1"/>
      <c r="L94" s="1"/>
      <c r="M94" s="1"/>
      <c r="N94" s="1"/>
      <c r="O94" s="1"/>
      <c r="P94" s="1"/>
      <c r="Q94" s="1"/>
      <c r="V94" s="1" t="s">
        <v>79</v>
      </c>
      <c r="W94" s="1"/>
      <c r="X94" s="1"/>
      <c r="Y94" s="1"/>
      <c r="Z94" s="1"/>
      <c r="AA94" s="1"/>
      <c r="AB94" s="1"/>
      <c r="AC94" s="1"/>
      <c r="AE94" s="158"/>
    </row>
    <row r="95" spans="1:31">
      <c r="A95" s="1"/>
      <c r="B95" s="367"/>
      <c r="C95" s="368"/>
      <c r="D95" s="368"/>
      <c r="E95" s="369"/>
      <c r="F95" s="5"/>
      <c r="G95" s="490" t="s">
        <v>88</v>
      </c>
      <c r="H95" s="491"/>
      <c r="I95" s="491"/>
      <c r="J95" s="491"/>
      <c r="K95" s="491"/>
      <c r="L95" s="491"/>
      <c r="M95" s="491"/>
      <c r="N95" s="491"/>
      <c r="O95" s="491"/>
      <c r="P95" s="491"/>
      <c r="Q95" s="491"/>
      <c r="R95" s="491"/>
      <c r="S95" s="491"/>
      <c r="T95" s="491"/>
      <c r="U95" s="491"/>
      <c r="V95" s="491"/>
      <c r="W95" s="491"/>
      <c r="X95" s="10"/>
      <c r="Y95" s="10"/>
      <c r="Z95" s="32"/>
      <c r="AA95" s="10"/>
      <c r="AB95" s="11"/>
      <c r="AC95" s="1"/>
      <c r="AE95" s="158"/>
    </row>
    <row r="96" spans="1:31">
      <c r="A96" s="1"/>
      <c r="B96" s="367"/>
      <c r="C96" s="368"/>
      <c r="D96" s="368"/>
      <c r="E96" s="369"/>
      <c r="F96" s="5"/>
      <c r="G96" s="23" t="s">
        <v>58</v>
      </c>
      <c r="H96" s="24"/>
      <c r="I96" s="24"/>
      <c r="J96" s="24"/>
      <c r="K96" s="25" t="s">
        <v>57</v>
      </c>
      <c r="L96" s="340">
        <f>S134</f>
        <v>2100000</v>
      </c>
      <c r="M96" s="340"/>
      <c r="N96" s="340"/>
      <c r="O96" s="340"/>
      <c r="P96" s="24" t="s">
        <v>22</v>
      </c>
      <c r="Q96" s="24"/>
      <c r="R96" s="33"/>
      <c r="S96" s="24"/>
      <c r="T96" s="24"/>
      <c r="U96" s="24"/>
      <c r="V96" s="24"/>
      <c r="W96" s="24"/>
      <c r="X96" s="1"/>
      <c r="Y96" s="1"/>
      <c r="AA96" s="1"/>
      <c r="AB96" s="6"/>
      <c r="AC96" s="1"/>
      <c r="AE96" s="158"/>
    </row>
    <row r="97" spans="1:31">
      <c r="A97" s="1"/>
      <c r="B97" s="367"/>
      <c r="C97" s="368"/>
      <c r="D97" s="368"/>
      <c r="E97" s="369"/>
      <c r="F97" s="5"/>
      <c r="G97" s="23" t="s">
        <v>59</v>
      </c>
      <c r="H97" s="24"/>
      <c r="I97" s="24"/>
      <c r="J97" s="24"/>
      <c r="K97" s="25" t="s">
        <v>57</v>
      </c>
      <c r="L97" s="341">
        <v>10</v>
      </c>
      <c r="M97" s="342"/>
      <c r="N97" s="342"/>
      <c r="O97" s="342"/>
      <c r="P97" s="24" t="s">
        <v>60</v>
      </c>
      <c r="Q97" s="24"/>
      <c r="R97" s="33" t="s">
        <v>91</v>
      </c>
      <c r="S97" s="24"/>
      <c r="T97" s="24"/>
      <c r="U97" s="24"/>
      <c r="V97" s="24"/>
      <c r="W97" s="24"/>
      <c r="X97" s="1"/>
      <c r="Y97" s="1"/>
      <c r="AA97" s="1"/>
      <c r="AB97" s="6"/>
      <c r="AC97" s="1"/>
      <c r="AE97" s="158"/>
    </row>
    <row r="98" spans="1:31">
      <c r="A98" s="1"/>
      <c r="B98" s="367"/>
      <c r="C98" s="368"/>
      <c r="D98" s="368"/>
      <c r="E98" s="369"/>
      <c r="F98" s="5"/>
      <c r="G98" s="23" t="s">
        <v>101</v>
      </c>
      <c r="H98" s="24"/>
      <c r="I98" s="24"/>
      <c r="J98" s="24"/>
      <c r="K98" s="24"/>
      <c r="L98" s="24"/>
      <c r="M98" s="24"/>
      <c r="N98" s="24"/>
      <c r="O98" s="24"/>
      <c r="P98" s="24"/>
      <c r="Q98" s="24"/>
      <c r="S98" s="25" t="s">
        <v>57</v>
      </c>
      <c r="T98" s="340">
        <f>IFERROR(L96/L97,"")</f>
        <v>210000</v>
      </c>
      <c r="U98" s="432"/>
      <c r="V98" s="432"/>
      <c r="W98" s="432"/>
      <c r="X98" s="1" t="s">
        <v>428</v>
      </c>
      <c r="Y98" s="1"/>
      <c r="AA98" s="1"/>
      <c r="AB98" s="6"/>
      <c r="AC98" s="1"/>
      <c r="AE98" s="158"/>
    </row>
    <row r="99" spans="1:31">
      <c r="A99" s="1"/>
      <c r="B99" s="367"/>
      <c r="C99" s="368"/>
      <c r="D99" s="368"/>
      <c r="E99" s="369"/>
      <c r="F99" s="5"/>
      <c r="G99" s="23" t="s">
        <v>87</v>
      </c>
      <c r="H99" s="24"/>
      <c r="I99" s="24"/>
      <c r="J99" s="24"/>
      <c r="K99" s="25" t="s">
        <v>57</v>
      </c>
      <c r="L99" s="430" t="s">
        <v>603</v>
      </c>
      <c r="M99" s="431"/>
      <c r="N99" s="431"/>
      <c r="O99" s="431"/>
      <c r="P99" s="269"/>
      <c r="Q99" s="269"/>
      <c r="R99" s="33" t="s">
        <v>410</v>
      </c>
      <c r="S99" s="24"/>
      <c r="T99" s="24"/>
      <c r="V99" s="24"/>
      <c r="W99" s="24"/>
      <c r="X99" s="1"/>
      <c r="Y99" s="1"/>
      <c r="AA99" s="1"/>
      <c r="AB99" s="6"/>
      <c r="AC99" s="1"/>
      <c r="AE99" s="158"/>
    </row>
    <row r="100" spans="1:31">
      <c r="A100" s="1"/>
      <c r="B100" s="367"/>
      <c r="C100" s="368"/>
      <c r="D100" s="368"/>
      <c r="E100" s="369"/>
      <c r="F100" s="5"/>
      <c r="G100" s="23" t="s">
        <v>396</v>
      </c>
      <c r="H100" s="24"/>
      <c r="I100" s="24"/>
      <c r="J100" s="24"/>
      <c r="K100" s="25" t="s">
        <v>57</v>
      </c>
      <c r="L100" s="339">
        <f>IF(L99="4800Ah・セル未満",MIN(T98,155000),IF(L99="4800Ah・セル以上",MIN(T98,190000),"未選択"))</f>
        <v>155000</v>
      </c>
      <c r="M100" s="339"/>
      <c r="N100" s="339"/>
      <c r="O100" s="339"/>
      <c r="P100" s="180" t="s">
        <v>428</v>
      </c>
      <c r="Q100" s="24"/>
      <c r="R100" s="33" t="s">
        <v>429</v>
      </c>
      <c r="S100" s="24"/>
      <c r="T100" s="24"/>
      <c r="U100" s="24"/>
      <c r="V100" s="24"/>
      <c r="W100" s="24"/>
      <c r="X100" s="1"/>
      <c r="Y100" s="1"/>
      <c r="AA100" s="1"/>
      <c r="AB100" s="6"/>
      <c r="AC100" s="1"/>
      <c r="AE100" s="158"/>
    </row>
    <row r="101" spans="1:31">
      <c r="A101" s="1"/>
      <c r="B101" s="367"/>
      <c r="C101" s="368"/>
      <c r="D101" s="368"/>
      <c r="E101" s="369"/>
      <c r="F101" s="5"/>
      <c r="G101" s="23" t="s">
        <v>397</v>
      </c>
      <c r="H101" s="24"/>
      <c r="I101" s="24"/>
      <c r="J101" s="24"/>
      <c r="K101" s="24"/>
      <c r="P101" s="33"/>
      <c r="Q101" s="24"/>
      <c r="R101" s="24"/>
      <c r="S101" s="24"/>
      <c r="T101" s="24"/>
      <c r="U101" s="24"/>
      <c r="V101" s="24"/>
      <c r="W101" s="24"/>
      <c r="X101" s="1"/>
      <c r="Y101" s="1"/>
      <c r="AA101" s="1"/>
      <c r="AB101" s="6"/>
      <c r="AC101" s="1"/>
      <c r="AE101" s="158"/>
    </row>
    <row r="102" spans="1:31">
      <c r="A102" s="1"/>
      <c r="B102" s="367"/>
      <c r="C102" s="368"/>
      <c r="D102" s="368"/>
      <c r="E102" s="369"/>
      <c r="F102" s="5"/>
      <c r="G102" s="23" t="s">
        <v>408</v>
      </c>
      <c r="H102" s="24"/>
      <c r="I102" s="24"/>
      <c r="J102" s="24"/>
      <c r="K102" s="24"/>
      <c r="L102" s="24"/>
      <c r="M102" s="24"/>
      <c r="N102" s="24"/>
      <c r="O102" s="24"/>
      <c r="P102" s="24"/>
      <c r="Q102" s="24"/>
      <c r="R102" s="24"/>
      <c r="S102" s="24"/>
      <c r="T102" s="24"/>
      <c r="U102" s="24"/>
      <c r="V102" s="24"/>
      <c r="W102" s="24"/>
      <c r="X102" s="1"/>
      <c r="Y102" s="1"/>
      <c r="AA102" s="1"/>
      <c r="AB102" s="6"/>
      <c r="AC102" s="1"/>
      <c r="AE102" s="158"/>
    </row>
    <row r="103" spans="1:31">
      <c r="A103" s="1"/>
      <c r="B103" s="367"/>
      <c r="C103" s="368"/>
      <c r="D103" s="368"/>
      <c r="E103" s="369"/>
      <c r="F103" s="5"/>
      <c r="G103" s="23" t="s">
        <v>409</v>
      </c>
      <c r="H103" s="24"/>
      <c r="I103" s="24"/>
      <c r="J103" s="24"/>
      <c r="K103" s="24"/>
      <c r="L103" s="24"/>
      <c r="M103" s="24"/>
      <c r="N103" s="24"/>
      <c r="O103" s="24"/>
      <c r="P103" s="24"/>
      <c r="Q103" s="24"/>
      <c r="R103" s="24"/>
      <c r="S103" s="24"/>
      <c r="T103" s="24"/>
      <c r="U103" s="24"/>
      <c r="W103" s="24"/>
      <c r="X103" s="1"/>
      <c r="Y103" s="1"/>
      <c r="AA103" s="1"/>
      <c r="AB103" s="6"/>
      <c r="AC103" s="1"/>
      <c r="AE103" s="158"/>
    </row>
    <row r="104" spans="1:31">
      <c r="A104" s="1"/>
      <c r="B104" s="367"/>
      <c r="C104" s="368"/>
      <c r="D104" s="368"/>
      <c r="E104" s="369"/>
      <c r="F104" s="5"/>
      <c r="G104" s="23" t="s">
        <v>601</v>
      </c>
      <c r="H104" s="24"/>
      <c r="I104" s="24"/>
      <c r="J104" s="24"/>
      <c r="K104" s="25" t="s">
        <v>57</v>
      </c>
      <c r="L104" s="340">
        <f>IFERROR(ROUNDDOWN(L100*1/3,0),"")</f>
        <v>51666</v>
      </c>
      <c r="M104" s="340"/>
      <c r="N104" s="340"/>
      <c r="O104" s="340"/>
      <c r="P104" s="180" t="s">
        <v>428</v>
      </c>
      <c r="Q104" s="24"/>
      <c r="R104" s="33"/>
      <c r="S104" s="24"/>
      <c r="T104" s="24"/>
      <c r="U104" s="24"/>
      <c r="W104" s="24"/>
      <c r="X104" s="1"/>
      <c r="Y104" s="1"/>
      <c r="AA104" s="1"/>
      <c r="AB104" s="6"/>
      <c r="AC104" s="1"/>
      <c r="AE104" s="158"/>
    </row>
    <row r="105" spans="1:31">
      <c r="A105" s="1"/>
      <c r="B105" s="367"/>
      <c r="C105" s="368"/>
      <c r="D105" s="368"/>
      <c r="E105" s="369"/>
      <c r="F105" s="5"/>
      <c r="G105" s="26"/>
      <c r="H105" s="184" t="s">
        <v>602</v>
      </c>
      <c r="I105" s="27"/>
      <c r="J105" s="27"/>
      <c r="K105" s="27"/>
      <c r="L105" s="27"/>
      <c r="M105" s="27"/>
      <c r="N105" s="27"/>
      <c r="O105" s="27"/>
      <c r="P105" s="27"/>
      <c r="Q105" s="27"/>
      <c r="R105" s="3"/>
      <c r="S105" s="3"/>
      <c r="T105" s="3"/>
      <c r="U105" s="3"/>
      <c r="V105" s="27"/>
      <c r="W105" s="27"/>
      <c r="X105" s="7"/>
      <c r="Y105" s="7"/>
      <c r="Z105" s="3"/>
      <c r="AA105" s="7"/>
      <c r="AB105" s="8"/>
      <c r="AC105" s="1"/>
      <c r="AE105" s="158"/>
    </row>
    <row r="106" spans="1:31">
      <c r="A106" s="1"/>
      <c r="B106" s="367"/>
      <c r="C106" s="368"/>
      <c r="D106" s="368"/>
      <c r="E106" s="369"/>
      <c r="F106" s="5"/>
      <c r="G106" s="24"/>
      <c r="H106" s="24"/>
      <c r="I106" s="24"/>
      <c r="J106" s="24"/>
      <c r="K106" s="24"/>
      <c r="L106" s="24"/>
      <c r="M106" s="24"/>
      <c r="N106" s="24"/>
      <c r="O106" s="24"/>
      <c r="P106" s="24"/>
      <c r="Q106" s="24"/>
      <c r="S106" s="25"/>
      <c r="T106" s="22"/>
      <c r="X106" s="1"/>
      <c r="Y106" s="1"/>
      <c r="Z106" s="1"/>
      <c r="AA106" s="1"/>
      <c r="AB106" s="1"/>
      <c r="AC106" s="1"/>
      <c r="AE106" s="158"/>
    </row>
    <row r="107" spans="1:31">
      <c r="A107" s="1"/>
      <c r="B107" s="367"/>
      <c r="C107" s="368"/>
      <c r="D107" s="368"/>
      <c r="E107" s="369"/>
      <c r="F107" s="5" t="s">
        <v>85</v>
      </c>
      <c r="G107" s="1"/>
      <c r="H107" s="1"/>
      <c r="I107" s="1"/>
      <c r="J107" s="1"/>
      <c r="K107" s="1"/>
      <c r="L107" s="1"/>
      <c r="M107" s="1"/>
      <c r="N107" s="1"/>
      <c r="O107" s="1"/>
      <c r="P107" s="21" t="s">
        <v>119</v>
      </c>
      <c r="Q107" s="21"/>
      <c r="R107" s="21"/>
      <c r="S107" s="21"/>
      <c r="T107" s="1"/>
      <c r="U107" s="21" t="s">
        <v>81</v>
      </c>
      <c r="V107" s="1"/>
      <c r="W107" s="1"/>
      <c r="X107" s="1"/>
      <c r="Y107" s="1"/>
      <c r="Z107" s="21" t="s">
        <v>444</v>
      </c>
      <c r="AA107" s="1"/>
      <c r="AB107" s="1"/>
      <c r="AC107" s="1"/>
      <c r="AE107" s="158"/>
    </row>
    <row r="108" spans="1:31">
      <c r="A108" s="1"/>
      <c r="B108" s="367"/>
      <c r="C108" s="368"/>
      <c r="D108" s="368"/>
      <c r="E108" s="369"/>
      <c r="F108" s="5"/>
      <c r="G108" s="1" t="s">
        <v>80</v>
      </c>
      <c r="H108" s="1"/>
      <c r="I108" s="1"/>
      <c r="J108" s="1"/>
      <c r="K108" s="15" t="s">
        <v>82</v>
      </c>
      <c r="L108" s="1" t="s">
        <v>81</v>
      </c>
      <c r="M108" s="1"/>
      <c r="N108" s="1"/>
      <c r="O108" s="15" t="s">
        <v>57</v>
      </c>
      <c r="P108" s="334">
        <f>IF(W90&lt;=5000000,W90,"再計算要")</f>
        <v>2450000</v>
      </c>
      <c r="Q108" s="334"/>
      <c r="R108" s="334"/>
      <c r="S108" s="317"/>
      <c r="T108" s="15" t="s">
        <v>82</v>
      </c>
      <c r="U108" s="334">
        <f>IF(W93&lt;=5000000,W93,"再計算要")</f>
        <v>516000</v>
      </c>
      <c r="V108" s="334"/>
      <c r="W108" s="334"/>
      <c r="X108" s="317"/>
      <c r="Y108" s="15" t="s">
        <v>57</v>
      </c>
      <c r="Z108" s="340">
        <f>IF(P108+U108&gt;5000000,5000000,P108+U108)</f>
        <v>2966000</v>
      </c>
      <c r="AA108" s="340"/>
      <c r="AB108" s="340"/>
      <c r="AC108" s="340"/>
      <c r="AD108" s="1" t="s">
        <v>22</v>
      </c>
      <c r="AE108" s="158"/>
    </row>
    <row r="109" spans="1:31">
      <c r="A109" s="1"/>
      <c r="B109" s="367"/>
      <c r="C109" s="368"/>
      <c r="D109" s="368"/>
      <c r="E109" s="369"/>
      <c r="F109" s="5"/>
      <c r="H109" s="1"/>
      <c r="I109" s="1"/>
      <c r="J109" s="1"/>
      <c r="K109" s="1"/>
      <c r="L109" s="1"/>
      <c r="M109" s="1"/>
      <c r="N109" s="1"/>
      <c r="O109" s="1"/>
      <c r="P109" s="1" t="s">
        <v>79</v>
      </c>
      <c r="Q109" s="1"/>
      <c r="R109" s="1"/>
      <c r="S109" s="1"/>
      <c r="U109" s="1" t="s">
        <v>79</v>
      </c>
      <c r="V109" s="1"/>
      <c r="W109" s="1"/>
      <c r="Y109" s="1"/>
      <c r="Z109" s="1" t="s">
        <v>79</v>
      </c>
      <c r="AA109" s="1"/>
      <c r="AB109" s="1"/>
      <c r="AC109" s="1"/>
      <c r="AE109" s="158"/>
    </row>
    <row r="110" spans="1:31" ht="18.600000000000001" thickBot="1">
      <c r="A110" s="1"/>
      <c r="B110" s="367"/>
      <c r="C110" s="368"/>
      <c r="D110" s="368"/>
      <c r="E110" s="369"/>
      <c r="F110" s="1"/>
      <c r="H110" s="1"/>
      <c r="I110" s="1"/>
      <c r="J110" s="1"/>
      <c r="K110" s="1"/>
      <c r="L110" s="1"/>
      <c r="M110" s="1"/>
      <c r="N110" s="1"/>
      <c r="O110" s="1"/>
      <c r="P110" s="1"/>
      <c r="Q110" s="1"/>
      <c r="R110" s="1"/>
      <c r="S110" s="1"/>
      <c r="U110" s="1"/>
      <c r="V110" s="1"/>
      <c r="W110" s="1"/>
      <c r="Y110" s="1"/>
      <c r="Z110" s="1"/>
      <c r="AA110" s="1"/>
      <c r="AB110" s="1"/>
      <c r="AC110" s="1"/>
      <c r="AE110" s="158"/>
    </row>
    <row r="111" spans="1:31" ht="36" customHeight="1" thickTop="1" thickBot="1">
      <c r="A111" s="1"/>
      <c r="B111" s="367"/>
      <c r="C111" s="368"/>
      <c r="D111" s="368"/>
      <c r="E111" s="369"/>
      <c r="L111" s="336" t="s">
        <v>245</v>
      </c>
      <c r="M111" s="337"/>
      <c r="N111" s="337"/>
      <c r="O111" s="337"/>
      <c r="P111" s="338"/>
      <c r="T111" s="331">
        <v>2966000</v>
      </c>
      <c r="U111" s="332"/>
      <c r="V111" s="332"/>
      <c r="W111" s="333"/>
      <c r="X111" s="174" t="s">
        <v>22</v>
      </c>
      <c r="Y111" s="190" t="s">
        <v>443</v>
      </c>
      <c r="Z111" s="343" t="s">
        <v>447</v>
      </c>
      <c r="AA111" s="344"/>
      <c r="AB111" s="344"/>
      <c r="AC111" s="344"/>
      <c r="AD111" s="344"/>
      <c r="AE111" s="345"/>
    </row>
    <row r="112" spans="1:31" ht="18.600000000000001" thickTop="1">
      <c r="A112" s="1"/>
      <c r="B112" s="367"/>
      <c r="C112" s="368"/>
      <c r="D112" s="368"/>
      <c r="E112" s="369"/>
      <c r="F112" s="5"/>
      <c r="O112" s="1"/>
      <c r="P112" s="1"/>
      <c r="Q112" s="1"/>
      <c r="R112" s="1"/>
      <c r="S112" s="1"/>
      <c r="T112" s="1"/>
      <c r="U112" s="1"/>
      <c r="V112" s="1"/>
      <c r="W112" s="1"/>
      <c r="X112" s="1"/>
      <c r="AC112" s="1"/>
      <c r="AE112" s="158"/>
    </row>
    <row r="113" spans="1:67">
      <c r="A113" s="1"/>
      <c r="B113" s="367"/>
      <c r="C113" s="368"/>
      <c r="D113" s="368"/>
      <c r="E113" s="369"/>
      <c r="F113" s="301" t="s">
        <v>90</v>
      </c>
      <c r="G113" s="268"/>
      <c r="H113" s="268"/>
      <c r="I113" s="268"/>
      <c r="J113" s="268"/>
      <c r="K113" s="268"/>
      <c r="L113" s="268"/>
      <c r="M113" s="268"/>
      <c r="N113" s="268"/>
      <c r="O113" s="268"/>
      <c r="P113" s="268"/>
      <c r="Q113" s="268"/>
      <c r="R113" s="268"/>
      <c r="S113" s="268"/>
      <c r="T113" s="268"/>
      <c r="U113" s="268"/>
      <c r="V113" s="268"/>
      <c r="W113" s="268"/>
      <c r="X113" s="268"/>
      <c r="Y113" s="268"/>
      <c r="Z113" s="268"/>
      <c r="AA113" s="268"/>
      <c r="AB113" s="1"/>
      <c r="AC113" s="1"/>
      <c r="AE113" s="158"/>
    </row>
    <row r="114" spans="1:67" ht="17.399999999999999" customHeight="1">
      <c r="A114" s="1"/>
      <c r="B114" s="370"/>
      <c r="C114" s="371"/>
      <c r="D114" s="371"/>
      <c r="E114" s="372"/>
      <c r="F114" s="298"/>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7"/>
      <c r="AC114" s="7"/>
      <c r="AD114" s="3"/>
      <c r="AE114" s="159"/>
    </row>
    <row r="115" spans="1:67" ht="17.399999999999999" customHeight="1">
      <c r="A115" s="1"/>
      <c r="B115" s="501" t="s">
        <v>241</v>
      </c>
      <c r="C115" s="503" t="s">
        <v>258</v>
      </c>
      <c r="D115" s="504"/>
      <c r="E115" s="505"/>
      <c r="F115" s="243" t="s">
        <v>234</v>
      </c>
      <c r="G115" s="346"/>
      <c r="H115" s="346"/>
      <c r="I115" s="346"/>
      <c r="J115" s="243" t="s">
        <v>242</v>
      </c>
      <c r="K115" s="346"/>
      <c r="L115" s="346"/>
      <c r="M115" s="346"/>
      <c r="N115" s="346"/>
      <c r="O115" s="346"/>
      <c r="P115" s="346"/>
      <c r="Q115" s="346"/>
      <c r="R115" s="346"/>
      <c r="S115" s="243" t="s">
        <v>239</v>
      </c>
      <c r="T115" s="346"/>
      <c r="U115" s="346"/>
      <c r="V115" s="346"/>
      <c r="W115" s="346"/>
      <c r="X115" s="346"/>
      <c r="Y115" s="346"/>
      <c r="Z115" s="346"/>
      <c r="AA115" s="346"/>
      <c r="AB115" s="346"/>
      <c r="AC115" s="346"/>
      <c r="AD115" s="346"/>
      <c r="AE115" s="476"/>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2"/>
      <c r="BN115" s="322"/>
      <c r="BO115" s="322"/>
    </row>
    <row r="116" spans="1:67" ht="17.399999999999999" customHeight="1">
      <c r="A116" s="1"/>
      <c r="B116" s="455"/>
      <c r="C116" s="506"/>
      <c r="D116" s="507"/>
      <c r="E116" s="508"/>
      <c r="F116" s="243" t="s">
        <v>235</v>
      </c>
      <c r="G116" s="346"/>
      <c r="H116" s="346"/>
      <c r="I116" s="346"/>
      <c r="J116" s="575">
        <v>3984000</v>
      </c>
      <c r="K116" s="576"/>
      <c r="L116" s="576"/>
      <c r="M116" s="576"/>
      <c r="N116" s="576"/>
      <c r="O116" s="576"/>
      <c r="P116" s="576"/>
      <c r="Q116" s="576"/>
      <c r="R116" s="576"/>
      <c r="S116" s="243"/>
      <c r="T116" s="346"/>
      <c r="U116" s="346"/>
      <c r="V116" s="346"/>
      <c r="W116" s="346"/>
      <c r="X116" s="346"/>
      <c r="Y116" s="346"/>
      <c r="Z116" s="346"/>
      <c r="AA116" s="346"/>
      <c r="AB116" s="346"/>
      <c r="AC116" s="346"/>
      <c r="AD116" s="346"/>
      <c r="AE116" s="476"/>
      <c r="AI116" s="70"/>
      <c r="AJ116" s="322"/>
      <c r="AK116" s="322"/>
      <c r="AL116" s="322"/>
      <c r="AM116" s="322"/>
      <c r="AN116" s="322"/>
      <c r="AO116" s="322"/>
      <c r="AP116" s="322"/>
      <c r="AQ116" s="70"/>
      <c r="AR116" s="328"/>
      <c r="AS116" s="328"/>
      <c r="AT116" s="328"/>
      <c r="AU116" s="328"/>
      <c r="AV116" s="328"/>
      <c r="AW116" s="328"/>
      <c r="AX116" s="328"/>
      <c r="AY116" s="328"/>
      <c r="AZ116" s="328"/>
      <c r="BA116" s="327"/>
      <c r="BB116" s="327"/>
      <c r="BC116" s="327"/>
      <c r="BD116" s="327"/>
      <c r="BE116" s="327"/>
      <c r="BF116" s="327"/>
      <c r="BG116" s="327"/>
      <c r="BH116" s="327"/>
      <c r="BI116" s="327"/>
      <c r="BJ116" s="327"/>
      <c r="BK116" s="327"/>
      <c r="BL116" s="327"/>
      <c r="BM116" s="327"/>
      <c r="BN116" s="327"/>
      <c r="BO116" s="327"/>
    </row>
    <row r="117" spans="1:67" ht="17.399999999999999" customHeight="1">
      <c r="A117" s="1"/>
      <c r="B117" s="455"/>
      <c r="C117" s="506"/>
      <c r="D117" s="507"/>
      <c r="E117" s="508"/>
      <c r="F117" s="243" t="s">
        <v>236</v>
      </c>
      <c r="G117" s="346"/>
      <c r="H117" s="346"/>
      <c r="I117" s="346"/>
      <c r="J117" s="575"/>
      <c r="K117" s="576"/>
      <c r="L117" s="576"/>
      <c r="M117" s="576"/>
      <c r="N117" s="576"/>
      <c r="O117" s="576"/>
      <c r="P117" s="576"/>
      <c r="Q117" s="576"/>
      <c r="R117" s="576"/>
      <c r="S117" s="243"/>
      <c r="T117" s="346"/>
      <c r="U117" s="346"/>
      <c r="V117" s="346"/>
      <c r="W117" s="346"/>
      <c r="X117" s="346"/>
      <c r="Y117" s="346"/>
      <c r="Z117" s="346"/>
      <c r="AA117" s="346"/>
      <c r="AB117" s="346"/>
      <c r="AC117" s="346"/>
      <c r="AD117" s="346"/>
      <c r="AE117" s="476"/>
      <c r="AI117" s="70"/>
      <c r="AJ117" s="322"/>
      <c r="AK117" s="322"/>
      <c r="AL117" s="322"/>
      <c r="AM117" s="322"/>
      <c r="AN117" s="322"/>
      <c r="AO117" s="322"/>
      <c r="AP117" s="322"/>
      <c r="AQ117" s="70"/>
      <c r="AR117" s="328"/>
      <c r="AS117" s="328"/>
      <c r="AT117" s="328"/>
      <c r="AU117" s="328"/>
      <c r="AV117" s="328"/>
      <c r="AW117" s="328"/>
      <c r="AX117" s="328"/>
      <c r="AY117" s="328"/>
      <c r="AZ117" s="328"/>
      <c r="BA117" s="327"/>
      <c r="BB117" s="327"/>
      <c r="BC117" s="327"/>
      <c r="BD117" s="327"/>
      <c r="BE117" s="327"/>
      <c r="BF117" s="327"/>
      <c r="BG117" s="327"/>
      <c r="BH117" s="327"/>
      <c r="BI117" s="327"/>
      <c r="BJ117" s="327"/>
      <c r="BK117" s="327"/>
      <c r="BL117" s="327"/>
      <c r="BM117" s="327"/>
      <c r="BN117" s="327"/>
      <c r="BO117" s="327"/>
    </row>
    <row r="118" spans="1:67" ht="17.399999999999999" customHeight="1">
      <c r="A118" s="1"/>
      <c r="B118" s="455"/>
      <c r="C118" s="506"/>
      <c r="D118" s="507"/>
      <c r="E118" s="508"/>
      <c r="F118" s="243" t="s">
        <v>237</v>
      </c>
      <c r="G118" s="346"/>
      <c r="H118" s="346"/>
      <c r="I118" s="346"/>
      <c r="J118" s="577">
        <f>T111</f>
        <v>2966000</v>
      </c>
      <c r="K118" s="578"/>
      <c r="L118" s="578"/>
      <c r="M118" s="578"/>
      <c r="N118" s="578"/>
      <c r="O118" s="578"/>
      <c r="P118" s="578"/>
      <c r="Q118" s="578"/>
      <c r="R118" s="578"/>
      <c r="S118" s="243"/>
      <c r="T118" s="346"/>
      <c r="U118" s="346"/>
      <c r="V118" s="346"/>
      <c r="W118" s="346"/>
      <c r="X118" s="346"/>
      <c r="Y118" s="346"/>
      <c r="Z118" s="346"/>
      <c r="AA118" s="346"/>
      <c r="AB118" s="346"/>
      <c r="AC118" s="346"/>
      <c r="AD118" s="346"/>
      <c r="AE118" s="476"/>
      <c r="AI118" s="70"/>
      <c r="AJ118" s="322"/>
      <c r="AK118" s="322"/>
      <c r="AL118" s="322"/>
      <c r="AM118" s="322"/>
      <c r="AN118" s="322"/>
      <c r="AO118" s="322"/>
      <c r="AP118" s="322"/>
      <c r="AQ118" s="70"/>
      <c r="AR118" s="329"/>
      <c r="AS118" s="329"/>
      <c r="AT118" s="329"/>
      <c r="AU118" s="329"/>
      <c r="AV118" s="329"/>
      <c r="AW118" s="329"/>
      <c r="AX118" s="329"/>
      <c r="AY118" s="329"/>
      <c r="AZ118" s="329"/>
      <c r="BA118" s="330"/>
      <c r="BB118" s="330"/>
      <c r="BC118" s="330"/>
      <c r="BD118" s="330"/>
      <c r="BE118" s="330"/>
      <c r="BF118" s="330"/>
      <c r="BG118" s="330"/>
      <c r="BH118" s="330"/>
      <c r="BI118" s="330"/>
      <c r="BJ118" s="330"/>
      <c r="BK118" s="330"/>
      <c r="BL118" s="330"/>
      <c r="BM118" s="330"/>
      <c r="BN118" s="330"/>
      <c r="BO118" s="330"/>
    </row>
    <row r="119" spans="1:67" ht="17.399999999999999" customHeight="1">
      <c r="A119" s="1"/>
      <c r="B119" s="455"/>
      <c r="C119" s="506"/>
      <c r="D119" s="507"/>
      <c r="E119" s="508"/>
      <c r="F119" s="243" t="s">
        <v>238</v>
      </c>
      <c r="G119" s="346"/>
      <c r="H119" s="346"/>
      <c r="I119" s="346"/>
      <c r="J119" s="577">
        <v>100000</v>
      </c>
      <c r="K119" s="578"/>
      <c r="L119" s="578"/>
      <c r="M119" s="578"/>
      <c r="N119" s="578"/>
      <c r="O119" s="578"/>
      <c r="P119" s="578"/>
      <c r="Q119" s="578"/>
      <c r="R119" s="578"/>
      <c r="S119" s="243" t="s">
        <v>606</v>
      </c>
      <c r="T119" s="346"/>
      <c r="U119" s="346"/>
      <c r="V119" s="346"/>
      <c r="W119" s="346"/>
      <c r="X119" s="346"/>
      <c r="Y119" s="346"/>
      <c r="Z119" s="346"/>
      <c r="AA119" s="346"/>
      <c r="AB119" s="346"/>
      <c r="AC119" s="346"/>
      <c r="AD119" s="346"/>
      <c r="AE119" s="476"/>
      <c r="AI119" s="70"/>
      <c r="AJ119" s="322"/>
      <c r="AK119" s="322"/>
      <c r="AL119" s="322"/>
      <c r="AM119" s="322"/>
      <c r="AN119" s="322"/>
      <c r="AO119" s="322"/>
      <c r="AP119" s="322"/>
      <c r="AQ119" s="70"/>
      <c r="AR119" s="328"/>
      <c r="AS119" s="328"/>
      <c r="AT119" s="328"/>
      <c r="AU119" s="328"/>
      <c r="AV119" s="328"/>
      <c r="AW119" s="328"/>
      <c r="AX119" s="328"/>
      <c r="AY119" s="328"/>
      <c r="AZ119" s="328"/>
      <c r="BA119" s="327"/>
      <c r="BB119" s="327"/>
      <c r="BC119" s="327"/>
      <c r="BD119" s="327"/>
      <c r="BE119" s="327"/>
      <c r="BF119" s="327"/>
      <c r="BG119" s="327"/>
      <c r="BH119" s="327"/>
      <c r="BI119" s="327"/>
      <c r="BJ119" s="327"/>
      <c r="BK119" s="327"/>
      <c r="BL119" s="327"/>
      <c r="BM119" s="327"/>
      <c r="BN119" s="327"/>
      <c r="BO119" s="327"/>
    </row>
    <row r="120" spans="1:67" ht="17.399999999999999" customHeight="1">
      <c r="A120" s="1"/>
      <c r="B120" s="455"/>
      <c r="C120" s="509"/>
      <c r="D120" s="510"/>
      <c r="E120" s="511"/>
      <c r="F120" s="243" t="s">
        <v>260</v>
      </c>
      <c r="G120" s="346"/>
      <c r="H120" s="346"/>
      <c r="I120" s="346"/>
      <c r="J120" s="580">
        <f>IF(SUM(J116:R119)=N135,SUM(J116:R119),"収入が支出と一致していません！")</f>
        <v>7050000</v>
      </c>
      <c r="K120" s="581"/>
      <c r="L120" s="581"/>
      <c r="M120" s="581"/>
      <c r="N120" s="581"/>
      <c r="O120" s="581"/>
      <c r="P120" s="581"/>
      <c r="Q120" s="581"/>
      <c r="R120" s="582"/>
      <c r="S120" s="477"/>
      <c r="T120" s="478"/>
      <c r="U120" s="478"/>
      <c r="V120" s="479"/>
      <c r="W120" s="479"/>
      <c r="X120" s="479"/>
      <c r="Y120" s="479"/>
      <c r="Z120" s="479"/>
      <c r="AA120" s="479"/>
      <c r="AB120" s="479"/>
      <c r="AC120" s="479"/>
      <c r="AD120" s="479"/>
      <c r="AE120" s="480"/>
      <c r="AI120" s="322"/>
      <c r="AJ120" s="322"/>
      <c r="AK120" s="322"/>
      <c r="AL120" s="322"/>
      <c r="AM120" s="322"/>
      <c r="AN120" s="322"/>
      <c r="AO120" s="322"/>
      <c r="AP120" s="322"/>
      <c r="AQ120" s="322"/>
      <c r="AR120" s="329"/>
      <c r="AS120" s="329"/>
      <c r="AT120" s="329"/>
      <c r="AU120" s="329"/>
      <c r="AV120" s="329"/>
      <c r="AW120" s="329"/>
      <c r="AX120" s="329"/>
      <c r="AY120" s="329"/>
      <c r="AZ120" s="329"/>
      <c r="BA120" s="330"/>
      <c r="BB120" s="330"/>
      <c r="BC120" s="330"/>
      <c r="BD120" s="330"/>
      <c r="BE120" s="330"/>
      <c r="BF120" s="330"/>
      <c r="BG120" s="330"/>
      <c r="BH120" s="330"/>
      <c r="BI120" s="330"/>
      <c r="BJ120" s="330"/>
      <c r="BK120" s="330"/>
      <c r="BL120" s="330"/>
      <c r="BM120" s="330"/>
      <c r="BN120" s="330"/>
      <c r="BO120" s="330"/>
    </row>
    <row r="121" spans="1:67" ht="34.950000000000003" customHeight="1">
      <c r="A121" s="1"/>
      <c r="B121" s="455"/>
      <c r="C121" s="503" t="s">
        <v>259</v>
      </c>
      <c r="D121" s="282"/>
      <c r="E121" s="277"/>
      <c r="F121" s="243" t="s">
        <v>234</v>
      </c>
      <c r="G121" s="346"/>
      <c r="H121" s="346"/>
      <c r="I121" s="346"/>
      <c r="J121" s="257" t="s">
        <v>240</v>
      </c>
      <c r="K121" s="249"/>
      <c r="L121" s="249"/>
      <c r="M121" s="250"/>
      <c r="N121" s="257" t="s">
        <v>242</v>
      </c>
      <c r="O121" s="258"/>
      <c r="P121" s="258"/>
      <c r="Q121" s="258"/>
      <c r="R121" s="300"/>
      <c r="S121" s="409" t="s">
        <v>243</v>
      </c>
      <c r="T121" s="349"/>
      <c r="U121" s="349"/>
      <c r="V121" s="349"/>
      <c r="W121" s="352"/>
      <c r="X121" s="257" t="s">
        <v>239</v>
      </c>
      <c r="Y121" s="249"/>
      <c r="Z121" s="249"/>
      <c r="AA121" s="249"/>
      <c r="AB121" s="249"/>
      <c r="AC121" s="249"/>
      <c r="AD121" s="249"/>
      <c r="AE121" s="41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row>
    <row r="122" spans="1:67" ht="17.399999999999999" customHeight="1">
      <c r="A122" s="1"/>
      <c r="B122" s="455"/>
      <c r="C122" s="512"/>
      <c r="D122" s="443"/>
      <c r="E122" s="444"/>
      <c r="F122" s="321" t="s">
        <v>562</v>
      </c>
      <c r="G122" s="321"/>
      <c r="H122" s="321"/>
      <c r="I122" s="321"/>
      <c r="J122" s="257" t="s">
        <v>246</v>
      </c>
      <c r="K122" s="258"/>
      <c r="L122" s="258"/>
      <c r="M122" s="300"/>
      <c r="N122" s="253">
        <v>3650000</v>
      </c>
      <c r="O122" s="254"/>
      <c r="P122" s="254"/>
      <c r="Q122" s="254"/>
      <c r="R122" s="255"/>
      <c r="S122" s="253">
        <v>3650000</v>
      </c>
      <c r="T122" s="254"/>
      <c r="U122" s="254"/>
      <c r="V122" s="254"/>
      <c r="W122" s="255"/>
      <c r="X122" s="257"/>
      <c r="Y122" s="258"/>
      <c r="Z122" s="258"/>
      <c r="AA122" s="258"/>
      <c r="AB122" s="258"/>
      <c r="AC122" s="258"/>
      <c r="AD122" s="258"/>
      <c r="AE122" s="259"/>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116"/>
    </row>
    <row r="123" spans="1:67" ht="17.399999999999999" customHeight="1">
      <c r="A123" s="1"/>
      <c r="B123" s="455"/>
      <c r="C123" s="512"/>
      <c r="D123" s="443"/>
      <c r="E123" s="444"/>
      <c r="F123" s="321" t="s">
        <v>563</v>
      </c>
      <c r="G123" s="321"/>
      <c r="H123" s="321"/>
      <c r="I123" s="321"/>
      <c r="J123" s="257" t="s">
        <v>246</v>
      </c>
      <c r="K123" s="258"/>
      <c r="L123" s="258"/>
      <c r="M123" s="300"/>
      <c r="N123" s="253">
        <v>1200000</v>
      </c>
      <c r="O123" s="254"/>
      <c r="P123" s="254"/>
      <c r="Q123" s="254"/>
      <c r="R123" s="255"/>
      <c r="S123" s="253">
        <v>1200000</v>
      </c>
      <c r="T123" s="254"/>
      <c r="U123" s="254"/>
      <c r="V123" s="254"/>
      <c r="W123" s="255"/>
      <c r="X123" s="257"/>
      <c r="Y123" s="258"/>
      <c r="Z123" s="258"/>
      <c r="AA123" s="258"/>
      <c r="AB123" s="258"/>
      <c r="AC123" s="258"/>
      <c r="AD123" s="258"/>
      <c r="AE123" s="259"/>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row>
    <row r="124" spans="1:67" ht="17.399999999999999" customHeight="1">
      <c r="A124" s="1"/>
      <c r="B124" s="455"/>
      <c r="C124" s="512"/>
      <c r="D124" s="443"/>
      <c r="E124" s="444"/>
      <c r="F124" s="321"/>
      <c r="G124" s="321"/>
      <c r="H124" s="321"/>
      <c r="I124" s="321"/>
      <c r="J124" s="257" t="s">
        <v>246</v>
      </c>
      <c r="K124" s="258"/>
      <c r="L124" s="258"/>
      <c r="M124" s="300"/>
      <c r="N124" s="253"/>
      <c r="O124" s="254"/>
      <c r="P124" s="254"/>
      <c r="Q124" s="254"/>
      <c r="R124" s="255"/>
      <c r="S124" s="253"/>
      <c r="T124" s="254"/>
      <c r="U124" s="254"/>
      <c r="V124" s="254"/>
      <c r="W124" s="255"/>
      <c r="X124" s="257"/>
      <c r="Y124" s="258"/>
      <c r="Z124" s="258"/>
      <c r="AA124" s="258"/>
      <c r="AB124" s="258"/>
      <c r="AC124" s="258"/>
      <c r="AD124" s="258"/>
      <c r="AE124" s="259"/>
      <c r="AI124" s="324"/>
      <c r="AJ124" s="324"/>
      <c r="AK124" s="324"/>
      <c r="AL124" s="324"/>
      <c r="AM124" s="324"/>
      <c r="AN124" s="325"/>
      <c r="AO124" s="325"/>
      <c r="AP124" s="325"/>
      <c r="AQ124" s="325"/>
      <c r="AR124" s="325"/>
      <c r="AS124" s="326"/>
      <c r="AT124" s="326"/>
      <c r="AU124" s="326"/>
      <c r="AV124" s="326"/>
      <c r="AW124" s="326"/>
      <c r="AX124" s="326"/>
      <c r="AY124" s="326"/>
      <c r="AZ124" s="326"/>
      <c r="BA124" s="326"/>
      <c r="BB124" s="326"/>
      <c r="BC124" s="326"/>
      <c r="BD124" s="326"/>
      <c r="BE124" s="326"/>
      <c r="BF124" s="326"/>
      <c r="BG124" s="327"/>
      <c r="BH124" s="327"/>
      <c r="BI124" s="327"/>
      <c r="BJ124" s="327"/>
      <c r="BK124" s="327"/>
      <c r="BL124" s="327"/>
      <c r="BM124" s="327"/>
      <c r="BN124" s="327"/>
      <c r="BO124" s="327"/>
    </row>
    <row r="125" spans="1:67" ht="17.399999999999999" customHeight="1">
      <c r="A125" s="1"/>
      <c r="B125" s="455"/>
      <c r="C125" s="512"/>
      <c r="D125" s="443"/>
      <c r="E125" s="444"/>
      <c r="F125" s="321"/>
      <c r="G125" s="321"/>
      <c r="H125" s="321"/>
      <c r="I125" s="321"/>
      <c r="J125" s="257" t="s">
        <v>246</v>
      </c>
      <c r="K125" s="258"/>
      <c r="L125" s="258"/>
      <c r="M125" s="300"/>
      <c r="N125" s="253"/>
      <c r="O125" s="254"/>
      <c r="P125" s="254"/>
      <c r="Q125" s="254"/>
      <c r="R125" s="255"/>
      <c r="S125" s="256"/>
      <c r="T125" s="254"/>
      <c r="U125" s="254"/>
      <c r="V125" s="254"/>
      <c r="W125" s="255"/>
      <c r="X125" s="257"/>
      <c r="Y125" s="258"/>
      <c r="Z125" s="258"/>
      <c r="AA125" s="258"/>
      <c r="AB125" s="258"/>
      <c r="AC125" s="258"/>
      <c r="AD125" s="258"/>
      <c r="AE125" s="259"/>
      <c r="AI125" s="117"/>
      <c r="AJ125" s="117"/>
      <c r="AK125" s="117"/>
      <c r="AL125" s="117"/>
      <c r="AM125" s="117"/>
      <c r="AN125" s="118"/>
      <c r="AO125" s="118"/>
      <c r="AP125" s="118"/>
      <c r="AQ125" s="118"/>
      <c r="AR125" s="118"/>
      <c r="AS125" s="119"/>
      <c r="AT125" s="119"/>
      <c r="AU125" s="119"/>
      <c r="AV125" s="119"/>
      <c r="AW125" s="119"/>
      <c r="AX125" s="119"/>
      <c r="AY125" s="119"/>
      <c r="AZ125" s="119"/>
      <c r="BA125" s="119"/>
      <c r="BB125" s="119"/>
      <c r="BC125" s="119"/>
      <c r="BD125" s="119"/>
      <c r="BE125" s="119"/>
      <c r="BF125" s="119"/>
      <c r="BG125" s="114"/>
      <c r="BH125" s="114"/>
      <c r="BI125" s="114"/>
      <c r="BJ125" s="114"/>
      <c r="BK125" s="114"/>
      <c r="BL125" s="114"/>
      <c r="BM125" s="114"/>
      <c r="BN125" s="114"/>
      <c r="BO125" s="114"/>
    </row>
    <row r="126" spans="1:67" ht="17.399999999999999" customHeight="1">
      <c r="A126" s="1"/>
      <c r="B126" s="455"/>
      <c r="C126" s="512"/>
      <c r="D126" s="443"/>
      <c r="E126" s="444"/>
      <c r="F126" s="243" t="s">
        <v>238</v>
      </c>
      <c r="G126" s="243"/>
      <c r="H126" s="243"/>
      <c r="I126" s="243"/>
      <c r="J126" s="257" t="s">
        <v>246</v>
      </c>
      <c r="K126" s="258"/>
      <c r="L126" s="258"/>
      <c r="M126" s="300"/>
      <c r="N126" s="253">
        <v>100000</v>
      </c>
      <c r="O126" s="254"/>
      <c r="P126" s="254"/>
      <c r="Q126" s="254"/>
      <c r="R126" s="255"/>
      <c r="S126" s="514" t="s">
        <v>583</v>
      </c>
      <c r="T126" s="515"/>
      <c r="U126" s="515"/>
      <c r="V126" s="515"/>
      <c r="W126" s="516"/>
      <c r="X126" s="517"/>
      <c r="Y126" s="518"/>
      <c r="Z126" s="518"/>
      <c r="AA126" s="518"/>
      <c r="AB126" s="518"/>
      <c r="AC126" s="518"/>
      <c r="AD126" s="518"/>
      <c r="AE126" s="519"/>
      <c r="AI126" s="117"/>
      <c r="AJ126" s="117"/>
      <c r="AK126" s="117"/>
      <c r="AL126" s="117"/>
      <c r="AM126" s="117"/>
      <c r="AN126" s="118"/>
      <c r="AO126" s="118"/>
      <c r="AP126" s="118"/>
      <c r="AQ126" s="118"/>
      <c r="AR126" s="118"/>
      <c r="AS126" s="119"/>
      <c r="AT126" s="119"/>
      <c r="AU126" s="119"/>
      <c r="AV126" s="119"/>
      <c r="AW126" s="119"/>
      <c r="AX126" s="119"/>
      <c r="AY126" s="119"/>
      <c r="AZ126" s="119"/>
      <c r="BA126" s="119"/>
      <c r="BB126" s="119"/>
      <c r="BC126" s="119"/>
      <c r="BD126" s="119"/>
      <c r="BE126" s="119"/>
      <c r="BF126" s="119"/>
      <c r="BG126" s="114"/>
      <c r="BH126" s="114"/>
      <c r="BI126" s="114"/>
      <c r="BJ126" s="114"/>
      <c r="BK126" s="114"/>
      <c r="BL126" s="114"/>
      <c r="BM126" s="114"/>
      <c r="BN126" s="114"/>
      <c r="BO126" s="114"/>
    </row>
    <row r="127" spans="1:67" ht="17.399999999999999" customHeight="1" thickBot="1">
      <c r="A127" s="1"/>
      <c r="B127" s="455"/>
      <c r="C127" s="512"/>
      <c r="D127" s="443"/>
      <c r="E127" s="444"/>
      <c r="F127" s="260" t="s">
        <v>249</v>
      </c>
      <c r="G127" s="261"/>
      <c r="H127" s="261"/>
      <c r="I127" s="261"/>
      <c r="J127" s="261"/>
      <c r="K127" s="261"/>
      <c r="L127" s="261"/>
      <c r="M127" s="262"/>
      <c r="N127" s="406">
        <f>SUM(N122:R126)</f>
        <v>4950000</v>
      </c>
      <c r="O127" s="407"/>
      <c r="P127" s="407"/>
      <c r="Q127" s="407"/>
      <c r="R127" s="408"/>
      <c r="S127" s="406">
        <f>SUM(S122:W125)</f>
        <v>4850000</v>
      </c>
      <c r="T127" s="407"/>
      <c r="U127" s="407"/>
      <c r="V127" s="407"/>
      <c r="W127" s="408"/>
      <c r="X127" s="263"/>
      <c r="Y127" s="264"/>
      <c r="Z127" s="264"/>
      <c r="AA127" s="264"/>
      <c r="AB127" s="264"/>
      <c r="AC127" s="264"/>
      <c r="AD127" s="264"/>
      <c r="AE127" s="265"/>
      <c r="AI127" s="117"/>
      <c r="AJ127" s="117"/>
      <c r="AK127" s="117"/>
      <c r="AL127" s="117"/>
      <c r="AM127" s="117"/>
      <c r="AN127" s="118"/>
      <c r="AO127" s="118"/>
      <c r="AP127" s="118"/>
      <c r="AQ127" s="118"/>
      <c r="AR127" s="118"/>
      <c r="AS127" s="119"/>
      <c r="AT127" s="119"/>
      <c r="AU127" s="119"/>
      <c r="AV127" s="119"/>
      <c r="AW127" s="119"/>
      <c r="AX127" s="119"/>
      <c r="AY127" s="119"/>
      <c r="AZ127" s="119"/>
      <c r="BA127" s="119"/>
      <c r="BB127" s="119"/>
      <c r="BC127" s="119"/>
      <c r="BD127" s="119"/>
      <c r="BE127" s="119"/>
      <c r="BF127" s="119"/>
      <c r="BG127" s="114"/>
      <c r="BH127" s="114"/>
      <c r="BI127" s="114"/>
      <c r="BJ127" s="114"/>
      <c r="BK127" s="114"/>
      <c r="BL127" s="114"/>
      <c r="BM127" s="114"/>
      <c r="BN127" s="114"/>
      <c r="BO127" s="114"/>
    </row>
    <row r="128" spans="1:67" ht="49.95" customHeight="1" thickTop="1">
      <c r="A128" s="1"/>
      <c r="B128" s="455"/>
      <c r="C128" s="512"/>
      <c r="D128" s="443"/>
      <c r="E128" s="444"/>
      <c r="F128" s="481" t="s">
        <v>252</v>
      </c>
      <c r="G128" s="243"/>
      <c r="H128" s="243"/>
      <c r="I128" s="243"/>
      <c r="J128" s="520" t="s">
        <v>251</v>
      </c>
      <c r="K128" s="474"/>
      <c r="L128" s="474"/>
      <c r="M128" s="521"/>
      <c r="N128" s="253">
        <v>1500000</v>
      </c>
      <c r="O128" s="254"/>
      <c r="P128" s="254"/>
      <c r="Q128" s="254"/>
      <c r="R128" s="255"/>
      <c r="S128" s="253">
        <v>1500000</v>
      </c>
      <c r="T128" s="254"/>
      <c r="U128" s="254"/>
      <c r="V128" s="254"/>
      <c r="W128" s="255"/>
      <c r="X128" s="482"/>
      <c r="Y128" s="258"/>
      <c r="Z128" s="258"/>
      <c r="AA128" s="258"/>
      <c r="AB128" s="258"/>
      <c r="AC128" s="258"/>
      <c r="AD128" s="258"/>
      <c r="AE128" s="259"/>
      <c r="AI128" s="117"/>
      <c r="AJ128" s="117"/>
      <c r="AK128" s="117"/>
      <c r="AL128" s="117"/>
      <c r="AM128" s="117"/>
      <c r="AN128" s="118"/>
      <c r="AO128" s="118"/>
      <c r="AP128" s="118"/>
      <c r="AQ128" s="118"/>
      <c r="AR128" s="118"/>
      <c r="AS128" s="119"/>
      <c r="AT128" s="119"/>
      <c r="AU128" s="119"/>
      <c r="AV128" s="119"/>
      <c r="AW128" s="119"/>
      <c r="AX128" s="119"/>
      <c r="AY128" s="119"/>
      <c r="AZ128" s="119"/>
      <c r="BA128" s="119"/>
      <c r="BB128" s="119"/>
      <c r="BC128" s="119"/>
      <c r="BD128" s="119"/>
      <c r="BE128" s="119"/>
      <c r="BF128" s="119"/>
      <c r="BG128" s="114"/>
      <c r="BH128" s="114"/>
      <c r="BI128" s="114"/>
      <c r="BJ128" s="114"/>
      <c r="BK128" s="114"/>
      <c r="BL128" s="114"/>
      <c r="BM128" s="114"/>
      <c r="BN128" s="114"/>
      <c r="BO128" s="114"/>
    </row>
    <row r="129" spans="1:67" ht="36" customHeight="1">
      <c r="A129" s="1"/>
      <c r="B129" s="455"/>
      <c r="C129" s="512"/>
      <c r="D129" s="443"/>
      <c r="E129" s="444"/>
      <c r="F129" s="481" t="s">
        <v>248</v>
      </c>
      <c r="G129" s="243"/>
      <c r="H129" s="243"/>
      <c r="I129" s="243"/>
      <c r="J129" s="257" t="s">
        <v>247</v>
      </c>
      <c r="K129" s="258"/>
      <c r="L129" s="258"/>
      <c r="M129" s="300"/>
      <c r="N129" s="253"/>
      <c r="O129" s="254"/>
      <c r="P129" s="254"/>
      <c r="Q129" s="254"/>
      <c r="R129" s="255"/>
      <c r="S129" s="253"/>
      <c r="T129" s="254"/>
      <c r="U129" s="254"/>
      <c r="V129" s="254"/>
      <c r="W129" s="255"/>
      <c r="X129" s="257"/>
      <c r="Y129" s="258"/>
      <c r="Z129" s="258"/>
      <c r="AA129" s="258"/>
      <c r="AB129" s="258"/>
      <c r="AC129" s="258"/>
      <c r="AD129" s="258"/>
      <c r="AE129" s="259"/>
      <c r="AI129" s="324"/>
      <c r="AJ129" s="324"/>
      <c r="AK129" s="324"/>
      <c r="AL129" s="324"/>
      <c r="AM129" s="324"/>
      <c r="AN129" s="325"/>
      <c r="AO129" s="325"/>
      <c r="AP129" s="325"/>
      <c r="AQ129" s="325"/>
      <c r="AR129" s="325"/>
      <c r="AS129" s="326"/>
      <c r="AT129" s="326"/>
      <c r="AU129" s="326"/>
      <c r="AV129" s="326"/>
      <c r="AW129" s="326"/>
      <c r="AX129" s="326"/>
      <c r="AY129" s="326"/>
      <c r="AZ129" s="326"/>
      <c r="BA129" s="326"/>
      <c r="BB129" s="326"/>
      <c r="BC129" s="326"/>
      <c r="BD129" s="326"/>
      <c r="BE129" s="326"/>
      <c r="BF129" s="326"/>
      <c r="BG129" s="327"/>
      <c r="BH129" s="327"/>
      <c r="BI129" s="327"/>
      <c r="BJ129" s="327"/>
      <c r="BK129" s="327"/>
      <c r="BL129" s="327"/>
      <c r="BM129" s="327"/>
      <c r="BN129" s="327"/>
      <c r="BO129" s="327"/>
    </row>
    <row r="130" spans="1:67" ht="17.399999999999999" customHeight="1">
      <c r="A130" s="1"/>
      <c r="B130" s="455"/>
      <c r="C130" s="512"/>
      <c r="D130" s="443"/>
      <c r="E130" s="444"/>
      <c r="F130" s="321" t="s">
        <v>563</v>
      </c>
      <c r="G130" s="321"/>
      <c r="H130" s="321"/>
      <c r="I130" s="321"/>
      <c r="J130" s="257" t="s">
        <v>247</v>
      </c>
      <c r="K130" s="258"/>
      <c r="L130" s="258"/>
      <c r="M130" s="300"/>
      <c r="N130" s="253">
        <v>500000</v>
      </c>
      <c r="O130" s="254"/>
      <c r="P130" s="254"/>
      <c r="Q130" s="254"/>
      <c r="R130" s="255"/>
      <c r="S130" s="253">
        <v>500000</v>
      </c>
      <c r="T130" s="254"/>
      <c r="U130" s="254"/>
      <c r="V130" s="254"/>
      <c r="W130" s="255"/>
      <c r="X130" s="257"/>
      <c r="Y130" s="258"/>
      <c r="Z130" s="258"/>
      <c r="AA130" s="258"/>
      <c r="AB130" s="258"/>
      <c r="AC130" s="258"/>
      <c r="AD130" s="258"/>
      <c r="AE130" s="259"/>
      <c r="AI130" s="117"/>
      <c r="AJ130" s="117"/>
      <c r="AK130" s="117"/>
      <c r="AL130" s="117"/>
      <c r="AM130" s="117"/>
      <c r="AN130" s="118"/>
      <c r="AO130" s="118"/>
      <c r="AP130" s="118"/>
      <c r="AQ130" s="118"/>
      <c r="AR130" s="118"/>
      <c r="AS130" s="119"/>
      <c r="AT130" s="119"/>
      <c r="AU130" s="119"/>
      <c r="AV130" s="119"/>
      <c r="AW130" s="119"/>
      <c r="AX130" s="119"/>
      <c r="AY130" s="119"/>
      <c r="AZ130" s="119"/>
      <c r="BA130" s="119"/>
      <c r="BB130" s="119"/>
      <c r="BC130" s="119"/>
      <c r="BD130" s="119"/>
      <c r="BE130" s="119"/>
      <c r="BF130" s="119"/>
      <c r="BG130" s="114"/>
      <c r="BH130" s="114"/>
      <c r="BI130" s="114"/>
      <c r="BJ130" s="114"/>
      <c r="BK130" s="114"/>
      <c r="BL130" s="114"/>
      <c r="BM130" s="114"/>
      <c r="BN130" s="114"/>
      <c r="BO130" s="114"/>
    </row>
    <row r="131" spans="1:67" ht="17.399999999999999" customHeight="1">
      <c r="A131" s="1"/>
      <c r="B131" s="455"/>
      <c r="C131" s="512"/>
      <c r="D131" s="443"/>
      <c r="E131" s="444"/>
      <c r="F131" s="321" t="s">
        <v>604</v>
      </c>
      <c r="G131" s="321"/>
      <c r="H131" s="321"/>
      <c r="I131" s="321"/>
      <c r="J131" s="257" t="s">
        <v>247</v>
      </c>
      <c r="K131" s="258"/>
      <c r="L131" s="258"/>
      <c r="M131" s="300"/>
      <c r="N131" s="253">
        <v>100000</v>
      </c>
      <c r="O131" s="254"/>
      <c r="P131" s="254"/>
      <c r="Q131" s="254"/>
      <c r="R131" s="255"/>
      <c r="S131" s="256">
        <v>100000</v>
      </c>
      <c r="T131" s="254"/>
      <c r="U131" s="254"/>
      <c r="V131" s="254"/>
      <c r="W131" s="255"/>
      <c r="X131" s="257"/>
      <c r="Y131" s="258"/>
      <c r="Z131" s="258"/>
      <c r="AA131" s="258"/>
      <c r="AB131" s="258"/>
      <c r="AC131" s="258"/>
      <c r="AD131" s="258"/>
      <c r="AE131" s="259"/>
      <c r="AI131" s="324"/>
      <c r="AJ131" s="324"/>
      <c r="AK131" s="324"/>
      <c r="AL131" s="324"/>
      <c r="AM131" s="324"/>
      <c r="AN131" s="325"/>
      <c r="AO131" s="325"/>
      <c r="AP131" s="325"/>
      <c r="AQ131" s="325"/>
      <c r="AR131" s="325"/>
      <c r="AS131" s="326"/>
      <c r="AT131" s="326"/>
      <c r="AU131" s="326"/>
      <c r="AV131" s="326"/>
      <c r="AW131" s="326"/>
      <c r="AX131" s="326"/>
      <c r="AY131" s="326"/>
      <c r="AZ131" s="326"/>
      <c r="BA131" s="326"/>
      <c r="BB131" s="326"/>
      <c r="BC131" s="326"/>
      <c r="BD131" s="326"/>
      <c r="BE131" s="326"/>
      <c r="BF131" s="326"/>
      <c r="BG131" s="327"/>
      <c r="BH131" s="327"/>
      <c r="BI131" s="327"/>
      <c r="BJ131" s="327"/>
      <c r="BK131" s="327"/>
      <c r="BL131" s="327"/>
      <c r="BM131" s="327"/>
      <c r="BN131" s="327"/>
      <c r="BO131" s="327"/>
    </row>
    <row r="132" spans="1:67" ht="17.399999999999999" customHeight="1">
      <c r="A132" s="1"/>
      <c r="B132" s="455"/>
      <c r="C132" s="512"/>
      <c r="D132" s="443"/>
      <c r="E132" s="444"/>
      <c r="F132" s="321"/>
      <c r="G132" s="321"/>
      <c r="H132" s="321"/>
      <c r="I132" s="321"/>
      <c r="J132" s="257" t="s">
        <v>247</v>
      </c>
      <c r="K132" s="258"/>
      <c r="L132" s="258"/>
      <c r="M132" s="300"/>
      <c r="N132" s="253"/>
      <c r="O132" s="254"/>
      <c r="P132" s="254"/>
      <c r="Q132" s="254"/>
      <c r="R132" s="255"/>
      <c r="S132" s="256"/>
      <c r="T132" s="254"/>
      <c r="U132" s="254"/>
      <c r="V132" s="254"/>
      <c r="W132" s="255"/>
      <c r="X132" s="257"/>
      <c r="Y132" s="258"/>
      <c r="Z132" s="258"/>
      <c r="AA132" s="258"/>
      <c r="AB132" s="258"/>
      <c r="AC132" s="258"/>
      <c r="AD132" s="258"/>
      <c r="AE132" s="259"/>
      <c r="AI132" s="117"/>
      <c r="AJ132" s="117"/>
      <c r="AK132" s="117"/>
      <c r="AL132" s="117"/>
      <c r="AM132" s="117"/>
      <c r="AN132" s="118"/>
      <c r="AO132" s="118"/>
      <c r="AP132" s="118"/>
      <c r="AQ132" s="118"/>
      <c r="AR132" s="118"/>
      <c r="AS132" s="119"/>
      <c r="AT132" s="119"/>
      <c r="AU132" s="119"/>
      <c r="AV132" s="119"/>
      <c r="AW132" s="119"/>
      <c r="AX132" s="119"/>
      <c r="AY132" s="119"/>
      <c r="AZ132" s="119"/>
      <c r="BA132" s="119"/>
      <c r="BB132" s="119"/>
      <c r="BC132" s="119"/>
      <c r="BD132" s="119"/>
      <c r="BE132" s="119"/>
      <c r="BF132" s="119"/>
      <c r="BG132" s="114"/>
      <c r="BH132" s="114"/>
      <c r="BI132" s="114"/>
      <c r="BJ132" s="114"/>
      <c r="BK132" s="114"/>
      <c r="BL132" s="114"/>
      <c r="BM132" s="114"/>
      <c r="BN132" s="114"/>
      <c r="BO132" s="114"/>
    </row>
    <row r="133" spans="1:67" ht="17.399999999999999" customHeight="1">
      <c r="A133" s="1"/>
      <c r="B133" s="455"/>
      <c r="C133" s="512"/>
      <c r="D133" s="443"/>
      <c r="E133" s="444"/>
      <c r="F133" s="243" t="s">
        <v>238</v>
      </c>
      <c r="G133" s="243"/>
      <c r="H133" s="243"/>
      <c r="I133" s="243"/>
      <c r="J133" s="257" t="s">
        <v>247</v>
      </c>
      <c r="K133" s="258"/>
      <c r="L133" s="258"/>
      <c r="M133" s="300"/>
      <c r="N133" s="253"/>
      <c r="O133" s="254"/>
      <c r="P133" s="254"/>
      <c r="Q133" s="254"/>
      <c r="R133" s="255"/>
      <c r="S133" s="514" t="s">
        <v>583</v>
      </c>
      <c r="T133" s="515"/>
      <c r="U133" s="515"/>
      <c r="V133" s="515"/>
      <c r="W133" s="516"/>
      <c r="X133" s="517"/>
      <c r="Y133" s="518"/>
      <c r="Z133" s="518"/>
      <c r="AA133" s="518"/>
      <c r="AB133" s="518"/>
      <c r="AC133" s="518"/>
      <c r="AD133" s="518"/>
      <c r="AE133" s="519"/>
      <c r="AI133" s="117"/>
      <c r="AJ133" s="117"/>
      <c r="AK133" s="117"/>
      <c r="AL133" s="117"/>
      <c r="AM133" s="117"/>
      <c r="AN133" s="118"/>
      <c r="AO133" s="118"/>
      <c r="AP133" s="118"/>
      <c r="AQ133" s="118"/>
      <c r="AR133" s="118"/>
      <c r="AS133" s="119"/>
      <c r="AT133" s="119"/>
      <c r="AU133" s="119"/>
      <c r="AV133" s="119"/>
      <c r="AW133" s="119"/>
      <c r="AX133" s="119"/>
      <c r="AY133" s="119"/>
      <c r="AZ133" s="119"/>
      <c r="BA133" s="119"/>
      <c r="BB133" s="119"/>
      <c r="BC133" s="119"/>
      <c r="BD133" s="119"/>
      <c r="BE133" s="119"/>
      <c r="BF133" s="119"/>
      <c r="BG133" s="114"/>
      <c r="BH133" s="114"/>
      <c r="BI133" s="114"/>
      <c r="BJ133" s="114"/>
      <c r="BK133" s="114"/>
      <c r="BL133" s="114"/>
      <c r="BM133" s="114"/>
      <c r="BN133" s="114"/>
      <c r="BO133" s="114"/>
    </row>
    <row r="134" spans="1:67" ht="17.399999999999999" customHeight="1" thickBot="1">
      <c r="A134" s="1"/>
      <c r="B134" s="455"/>
      <c r="C134" s="512"/>
      <c r="D134" s="443"/>
      <c r="E134" s="444"/>
      <c r="F134" s="260" t="s">
        <v>250</v>
      </c>
      <c r="G134" s="261"/>
      <c r="H134" s="261"/>
      <c r="I134" s="261"/>
      <c r="J134" s="261"/>
      <c r="K134" s="261"/>
      <c r="L134" s="261"/>
      <c r="M134" s="262"/>
      <c r="N134" s="406">
        <f>SUM(N128:R133)</f>
        <v>2100000</v>
      </c>
      <c r="O134" s="407"/>
      <c r="P134" s="407"/>
      <c r="Q134" s="407"/>
      <c r="R134" s="408"/>
      <c r="S134" s="406">
        <f>SUM(S128:W132)</f>
        <v>2100000</v>
      </c>
      <c r="T134" s="407"/>
      <c r="U134" s="407"/>
      <c r="V134" s="407"/>
      <c r="W134" s="408"/>
      <c r="X134" s="263"/>
      <c r="Y134" s="264"/>
      <c r="Z134" s="264"/>
      <c r="AA134" s="264"/>
      <c r="AB134" s="264"/>
      <c r="AC134" s="264"/>
      <c r="AD134" s="264"/>
      <c r="AE134" s="265"/>
      <c r="AI134" s="117"/>
      <c r="AJ134" s="117"/>
      <c r="AK134" s="117"/>
      <c r="AL134" s="117"/>
      <c r="AM134" s="117"/>
      <c r="AN134" s="118"/>
      <c r="AO134" s="118"/>
      <c r="AP134" s="118"/>
      <c r="AQ134" s="118"/>
      <c r="AR134" s="118"/>
      <c r="AS134" s="119"/>
      <c r="AT134" s="119"/>
      <c r="AU134" s="119"/>
      <c r="AV134" s="119"/>
      <c r="AW134" s="119"/>
      <c r="AX134" s="119"/>
      <c r="AY134" s="119"/>
      <c r="AZ134" s="119"/>
      <c r="BA134" s="119"/>
      <c r="BB134" s="119"/>
      <c r="BC134" s="119"/>
      <c r="BD134" s="119"/>
      <c r="BE134" s="119"/>
      <c r="BF134" s="119"/>
      <c r="BG134" s="114"/>
      <c r="BH134" s="114"/>
      <c r="BI134" s="114"/>
      <c r="BJ134" s="114"/>
      <c r="BK134" s="114"/>
      <c r="BL134" s="114"/>
      <c r="BM134" s="114"/>
      <c r="BN134" s="114"/>
      <c r="BO134" s="114"/>
    </row>
    <row r="135" spans="1:67" ht="17.399999999999999" customHeight="1" thickTop="1" thickBot="1">
      <c r="A135" s="1"/>
      <c r="B135" s="502"/>
      <c r="C135" s="513"/>
      <c r="D135" s="284"/>
      <c r="E135" s="280"/>
      <c r="F135" s="278" t="s">
        <v>261</v>
      </c>
      <c r="G135" s="279"/>
      <c r="H135" s="279"/>
      <c r="I135" s="279"/>
      <c r="J135" s="279"/>
      <c r="K135" s="279"/>
      <c r="L135" s="279"/>
      <c r="M135" s="441"/>
      <c r="N135" s="292">
        <f>N127+N134</f>
        <v>7050000</v>
      </c>
      <c r="O135" s="293"/>
      <c r="P135" s="293"/>
      <c r="Q135" s="293"/>
      <c r="R135" s="294"/>
      <c r="S135" s="292">
        <f>S127+S134</f>
        <v>6950000</v>
      </c>
      <c r="T135" s="293"/>
      <c r="U135" s="293"/>
      <c r="V135" s="293"/>
      <c r="W135" s="294"/>
      <c r="X135" s="295"/>
      <c r="Y135" s="296"/>
      <c r="Z135" s="296"/>
      <c r="AA135" s="296"/>
      <c r="AB135" s="296"/>
      <c r="AC135" s="296"/>
      <c r="AD135" s="296"/>
      <c r="AE135" s="297"/>
      <c r="AI135" s="117"/>
      <c r="AJ135" s="117"/>
      <c r="AK135" s="117"/>
      <c r="AL135" s="117"/>
      <c r="AM135" s="117"/>
      <c r="AN135" s="118"/>
      <c r="AO135" s="118"/>
      <c r="AP135" s="118"/>
      <c r="AQ135" s="118"/>
      <c r="AR135" s="118"/>
      <c r="AS135" s="119"/>
      <c r="AT135" s="119"/>
      <c r="AU135" s="119"/>
      <c r="AV135" s="119"/>
      <c r="AW135" s="119"/>
      <c r="AX135" s="119"/>
      <c r="AY135" s="119"/>
      <c r="AZ135" s="119"/>
      <c r="BA135" s="119"/>
      <c r="BB135" s="119"/>
      <c r="BC135" s="119"/>
      <c r="BD135" s="119"/>
      <c r="BE135" s="119"/>
      <c r="BF135" s="119"/>
      <c r="BG135" s="114"/>
      <c r="BH135" s="114"/>
      <c r="BI135" s="114"/>
      <c r="BJ135" s="114"/>
      <c r="BK135" s="114"/>
      <c r="BL135" s="114"/>
      <c r="BM135" s="114"/>
      <c r="BN135" s="114"/>
      <c r="BO135" s="114"/>
    </row>
    <row r="136" spans="1:67">
      <c r="A136" s="1"/>
      <c r="B136" s="483" t="s">
        <v>105</v>
      </c>
      <c r="C136" s="484"/>
      <c r="D136" s="496" t="s">
        <v>15</v>
      </c>
      <c r="E136" s="365"/>
      <c r="F136" s="365"/>
      <c r="G136" s="366"/>
      <c r="H136" s="172" t="s">
        <v>21</v>
      </c>
      <c r="I136" s="165"/>
      <c r="J136" s="165"/>
      <c r="K136" s="165"/>
      <c r="L136" s="165"/>
      <c r="M136" s="165"/>
      <c r="N136" s="165"/>
      <c r="O136" s="373" t="s">
        <v>294</v>
      </c>
      <c r="P136" s="373"/>
      <c r="Q136" s="373"/>
      <c r="R136" s="373"/>
      <c r="S136" s="373"/>
      <c r="T136" s="373"/>
      <c r="U136" s="165"/>
      <c r="V136" s="165" t="s">
        <v>295</v>
      </c>
      <c r="W136" s="165"/>
      <c r="X136" s="165"/>
      <c r="Y136" s="165"/>
      <c r="Z136" s="165"/>
      <c r="AA136" s="165"/>
      <c r="AB136" s="165"/>
      <c r="AC136" s="165"/>
      <c r="AD136" s="156"/>
      <c r="AE136" s="157"/>
      <c r="AI136" s="322"/>
      <c r="AJ136" s="322"/>
      <c r="AK136" s="322"/>
      <c r="AL136" s="322"/>
      <c r="AM136" s="322"/>
      <c r="AN136" s="322"/>
      <c r="AO136" s="322"/>
      <c r="AP136" s="322"/>
      <c r="AQ136" s="322"/>
      <c r="AR136" s="322"/>
      <c r="AS136" s="323"/>
      <c r="AT136" s="323"/>
      <c r="AU136" s="323"/>
      <c r="AV136" s="323"/>
      <c r="AW136" s="323"/>
      <c r="AX136" s="323"/>
      <c r="AY136" s="323"/>
      <c r="AZ136" s="323"/>
      <c r="BA136" s="323"/>
      <c r="BB136" s="323"/>
      <c r="BC136" s="323"/>
      <c r="BD136" s="323"/>
      <c r="BE136" s="323"/>
      <c r="BF136" s="323"/>
      <c r="BG136" s="322"/>
      <c r="BH136" s="322"/>
      <c r="BI136" s="322"/>
      <c r="BJ136" s="322"/>
      <c r="BK136" s="322"/>
      <c r="BL136" s="322"/>
      <c r="BM136" s="322"/>
      <c r="BN136" s="322"/>
      <c r="BO136" s="322"/>
    </row>
    <row r="137" spans="1:67">
      <c r="A137" s="1"/>
      <c r="B137" s="485"/>
      <c r="C137" s="389"/>
      <c r="D137" s="497"/>
      <c r="E137" s="368"/>
      <c r="F137" s="368"/>
      <c r="G137" s="369"/>
      <c r="H137" s="9" t="s">
        <v>24</v>
      </c>
      <c r="I137" s="579" t="s">
        <v>605</v>
      </c>
      <c r="J137" s="579"/>
      <c r="K137" s="579"/>
      <c r="L137" s="579"/>
      <c r="M137" s="579"/>
      <c r="N137" s="14"/>
      <c r="O137" s="488">
        <v>46296</v>
      </c>
      <c r="P137" s="489"/>
      <c r="Q137" s="489"/>
      <c r="R137" s="489"/>
      <c r="S137" s="489"/>
      <c r="T137" s="489"/>
      <c r="U137" s="1"/>
      <c r="V137" s="488">
        <v>46356</v>
      </c>
      <c r="W137" s="489"/>
      <c r="X137" s="489"/>
      <c r="Y137" s="489"/>
      <c r="Z137" s="489"/>
      <c r="AA137" s="489"/>
      <c r="AB137" s="1"/>
      <c r="AC137" s="1"/>
      <c r="AE137" s="158"/>
    </row>
    <row r="138" spans="1:67">
      <c r="A138" s="1"/>
      <c r="B138" s="485"/>
      <c r="C138" s="389"/>
      <c r="D138" s="497"/>
      <c r="E138" s="368"/>
      <c r="F138" s="368"/>
      <c r="G138" s="369"/>
      <c r="H138" s="9" t="s">
        <v>23</v>
      </c>
      <c r="I138" s="574"/>
      <c r="J138" s="574"/>
      <c r="K138" s="574"/>
      <c r="L138" s="574"/>
      <c r="M138" s="574"/>
      <c r="N138" s="14"/>
      <c r="O138" s="488" t="s">
        <v>95</v>
      </c>
      <c r="P138" s="489"/>
      <c r="Q138" s="489"/>
      <c r="R138" s="489"/>
      <c r="S138" s="489"/>
      <c r="T138" s="489"/>
      <c r="U138" s="1"/>
      <c r="V138" s="488" t="s">
        <v>95</v>
      </c>
      <c r="W138" s="489"/>
      <c r="X138" s="489"/>
      <c r="Y138" s="489"/>
      <c r="Z138" s="489"/>
      <c r="AA138" s="489"/>
      <c r="AB138" s="1"/>
      <c r="AC138" s="1"/>
      <c r="AE138" s="158"/>
    </row>
    <row r="139" spans="1:67">
      <c r="A139" s="1"/>
      <c r="B139" s="485"/>
      <c r="C139" s="389"/>
      <c r="D139" s="497"/>
      <c r="E139" s="368"/>
      <c r="F139" s="368"/>
      <c r="G139" s="369"/>
      <c r="H139" s="5"/>
      <c r="I139" s="1"/>
      <c r="J139" s="1"/>
      <c r="K139" s="1"/>
      <c r="L139" s="1"/>
      <c r="M139" s="1"/>
      <c r="N139" s="1"/>
      <c r="O139" s="1"/>
      <c r="P139" s="1"/>
      <c r="Q139" s="1"/>
      <c r="R139" s="1"/>
      <c r="S139" s="1"/>
      <c r="T139" s="1"/>
      <c r="U139" s="1"/>
      <c r="V139" s="1"/>
      <c r="W139" s="1"/>
      <c r="X139" s="1"/>
      <c r="Y139" s="1"/>
      <c r="Z139" s="1"/>
      <c r="AA139" s="1"/>
      <c r="AB139" s="1"/>
      <c r="AC139" s="1"/>
      <c r="AE139" s="158"/>
    </row>
    <row r="140" spans="1:67">
      <c r="A140" s="1"/>
      <c r="B140" s="485"/>
      <c r="C140" s="389"/>
      <c r="D140" s="498"/>
      <c r="E140" s="371"/>
      <c r="F140" s="371"/>
      <c r="G140" s="372"/>
      <c r="H140" s="298" t="s">
        <v>17</v>
      </c>
      <c r="I140" s="299"/>
      <c r="J140" s="299"/>
      <c r="K140" s="299"/>
      <c r="L140" s="299"/>
      <c r="M140" s="299"/>
      <c r="N140" s="299"/>
      <c r="O140" s="299"/>
      <c r="P140" s="299"/>
      <c r="Q140" s="299"/>
      <c r="R140" s="299"/>
      <c r="S140" s="299"/>
      <c r="T140" s="299"/>
      <c r="U140" s="299"/>
      <c r="V140" s="299"/>
      <c r="W140" s="299"/>
      <c r="X140" s="299"/>
      <c r="Y140" s="299"/>
      <c r="Z140" s="299"/>
      <c r="AA140" s="299"/>
      <c r="AB140" s="7"/>
      <c r="AC140" s="7"/>
      <c r="AD140" s="3"/>
      <c r="AE140" s="159"/>
    </row>
    <row r="141" spans="1:67">
      <c r="A141" s="1"/>
      <c r="B141" s="485"/>
      <c r="C141" s="389"/>
      <c r="D141" s="503" t="s">
        <v>29</v>
      </c>
      <c r="E141" s="282"/>
      <c r="F141" s="282"/>
      <c r="G141" s="277"/>
      <c r="H141" s="306" t="s">
        <v>111</v>
      </c>
      <c r="I141" s="307"/>
      <c r="J141" s="307"/>
      <c r="K141" s="307"/>
      <c r="L141" s="307"/>
      <c r="M141" s="307"/>
      <c r="N141" s="10"/>
      <c r="O141" s="307" t="s">
        <v>112</v>
      </c>
      <c r="P141" s="307"/>
      <c r="Q141" s="307"/>
      <c r="R141" s="307"/>
      <c r="S141" s="307"/>
      <c r="T141" s="307"/>
      <c r="U141" s="307"/>
      <c r="V141" s="307"/>
      <c r="W141" s="307"/>
      <c r="X141" s="307"/>
      <c r="Y141" s="307"/>
      <c r="Z141" s="307"/>
      <c r="AA141" s="307"/>
      <c r="AB141" s="1"/>
      <c r="AC141" s="1"/>
      <c r="AE141" s="158"/>
    </row>
    <row r="142" spans="1:67">
      <c r="A142" s="1"/>
      <c r="B142" s="485"/>
      <c r="C142" s="389"/>
      <c r="D142" s="512"/>
      <c r="E142" s="443"/>
      <c r="F142" s="443"/>
      <c r="G142" s="444"/>
      <c r="H142" s="9" t="s">
        <v>24</v>
      </c>
      <c r="I142" s="489" t="s">
        <v>564</v>
      </c>
      <c r="J142" s="489"/>
      <c r="K142" s="489"/>
      <c r="L142" s="489"/>
      <c r="M142" s="489"/>
      <c r="N142" s="1"/>
      <c r="O142" s="489" t="s">
        <v>565</v>
      </c>
      <c r="P142" s="489"/>
      <c r="Q142" s="489"/>
      <c r="R142" s="489"/>
      <c r="S142" s="489"/>
      <c r="T142" s="489"/>
      <c r="U142" s="489"/>
      <c r="V142" s="489"/>
      <c r="W142" s="489"/>
      <c r="X142" s="489"/>
      <c r="Y142" s="489"/>
      <c r="Z142" s="489"/>
      <c r="AA142" s="489"/>
      <c r="AB142" s="1"/>
      <c r="AC142" s="1"/>
      <c r="AE142" s="158"/>
    </row>
    <row r="143" spans="1:67">
      <c r="A143" s="1"/>
      <c r="B143" s="485"/>
      <c r="C143" s="389"/>
      <c r="D143" s="512"/>
      <c r="E143" s="443"/>
      <c r="F143" s="443"/>
      <c r="G143" s="444"/>
      <c r="H143" s="9" t="s">
        <v>23</v>
      </c>
      <c r="I143" s="348"/>
      <c r="J143" s="348"/>
      <c r="K143" s="348"/>
      <c r="L143" s="348"/>
      <c r="M143" s="348"/>
      <c r="N143" s="1"/>
      <c r="O143" s="348"/>
      <c r="P143" s="348"/>
      <c r="Q143" s="348"/>
      <c r="R143" s="348"/>
      <c r="S143" s="348"/>
      <c r="T143" s="348"/>
      <c r="U143" s="348"/>
      <c r="V143" s="348"/>
      <c r="W143" s="348"/>
      <c r="X143" s="348"/>
      <c r="Y143" s="348"/>
      <c r="Z143" s="348"/>
      <c r="AA143" s="348"/>
      <c r="AB143" s="1"/>
      <c r="AC143" s="1"/>
      <c r="AE143" s="158"/>
    </row>
    <row r="144" spans="1:67" ht="18" customHeight="1">
      <c r="A144" s="1"/>
      <c r="B144" s="485"/>
      <c r="C144" s="389"/>
      <c r="D144" s="512"/>
      <c r="E144" s="443"/>
      <c r="F144" s="443"/>
      <c r="G144" s="444"/>
      <c r="H144" s="301" t="s">
        <v>27</v>
      </c>
      <c r="I144" s="307"/>
      <c r="J144" s="307"/>
      <c r="K144" s="307"/>
      <c r="L144" s="307"/>
      <c r="M144" s="307"/>
      <c r="N144" s="10"/>
      <c r="O144" s="307" t="s">
        <v>28</v>
      </c>
      <c r="P144" s="307"/>
      <c r="Q144" s="307"/>
      <c r="R144" s="307"/>
      <c r="S144" s="307"/>
      <c r="T144" s="307"/>
      <c r="U144" s="307"/>
      <c r="V144" s="307"/>
      <c r="W144" s="307"/>
      <c r="X144" s="307"/>
      <c r="Y144" s="307"/>
      <c r="Z144" s="307"/>
      <c r="AA144" s="307"/>
      <c r="AB144" s="1"/>
      <c r="AC144" s="1"/>
      <c r="AE144" s="158"/>
    </row>
    <row r="145" spans="1:31">
      <c r="A145" s="1"/>
      <c r="B145" s="485"/>
      <c r="C145" s="389"/>
      <c r="D145" s="512"/>
      <c r="E145" s="443"/>
      <c r="F145" s="443"/>
      <c r="G145" s="444"/>
      <c r="H145" s="9" t="s">
        <v>24</v>
      </c>
      <c r="I145" s="489" t="s">
        <v>564</v>
      </c>
      <c r="J145" s="489"/>
      <c r="K145" s="489"/>
      <c r="L145" s="489"/>
      <c r="M145" s="489"/>
      <c r="N145" s="1"/>
      <c r="O145" s="489" t="s">
        <v>565</v>
      </c>
      <c r="P145" s="489"/>
      <c r="Q145" s="489"/>
      <c r="R145" s="489"/>
      <c r="S145" s="489"/>
      <c r="T145" s="489"/>
      <c r="U145" s="489"/>
      <c r="V145" s="489"/>
      <c r="W145" s="489"/>
      <c r="X145" s="489"/>
      <c r="Y145" s="489"/>
      <c r="Z145" s="489"/>
      <c r="AA145" s="489"/>
      <c r="AB145" s="1"/>
      <c r="AC145" s="1"/>
      <c r="AE145" s="158"/>
    </row>
    <row r="146" spans="1:31">
      <c r="A146" s="1"/>
      <c r="B146" s="485"/>
      <c r="C146" s="389"/>
      <c r="D146" s="512"/>
      <c r="E146" s="443"/>
      <c r="F146" s="443"/>
      <c r="G146" s="444"/>
      <c r="H146" s="9" t="s">
        <v>23</v>
      </c>
      <c r="I146" s="348"/>
      <c r="J146" s="348"/>
      <c r="K146" s="348"/>
      <c r="L146" s="348"/>
      <c r="M146" s="348"/>
      <c r="N146" s="1"/>
      <c r="O146" s="348"/>
      <c r="P146" s="348"/>
      <c r="Q146" s="348"/>
      <c r="R146" s="348"/>
      <c r="S146" s="348"/>
      <c r="T146" s="348"/>
      <c r="U146" s="348"/>
      <c r="V146" s="348"/>
      <c r="W146" s="348"/>
      <c r="X146" s="348"/>
      <c r="Y146" s="348"/>
      <c r="Z146" s="348"/>
      <c r="AA146" s="348"/>
      <c r="AB146" s="1"/>
      <c r="AC146" s="1"/>
      <c r="AE146" s="158"/>
    </row>
    <row r="147" spans="1:31">
      <c r="A147" s="1"/>
      <c r="B147" s="485"/>
      <c r="C147" s="389"/>
      <c r="D147" s="512"/>
      <c r="E147" s="443"/>
      <c r="F147" s="443"/>
      <c r="G147" s="444"/>
      <c r="H147" s="5"/>
      <c r="I147" s="1"/>
      <c r="J147" s="1"/>
      <c r="K147" s="1"/>
      <c r="L147" s="1"/>
      <c r="M147" s="1"/>
      <c r="N147" s="1"/>
      <c r="O147" s="1"/>
      <c r="P147" s="1"/>
      <c r="Q147" s="1"/>
      <c r="R147" s="1"/>
      <c r="S147" s="1"/>
      <c r="T147" s="1"/>
      <c r="U147" s="1"/>
      <c r="V147" s="1"/>
      <c r="W147" s="1"/>
      <c r="X147" s="1"/>
      <c r="Y147" s="1"/>
      <c r="Z147" s="1"/>
      <c r="AA147" s="1"/>
      <c r="AB147" s="1"/>
      <c r="AC147" s="1"/>
      <c r="AE147" s="158"/>
    </row>
    <row r="148" spans="1:31">
      <c r="A148" s="1"/>
      <c r="B148" s="485"/>
      <c r="C148" s="389"/>
      <c r="D148" s="512"/>
      <c r="E148" s="443"/>
      <c r="F148" s="443"/>
      <c r="G148" s="444"/>
      <c r="H148" s="301" t="s">
        <v>17</v>
      </c>
      <c r="I148" s="268"/>
      <c r="J148" s="268"/>
      <c r="K148" s="268"/>
      <c r="L148" s="268"/>
      <c r="M148" s="268"/>
      <c r="N148" s="268"/>
      <c r="O148" s="268"/>
      <c r="P148" s="268"/>
      <c r="Q148" s="268"/>
      <c r="R148" s="268"/>
      <c r="S148" s="268"/>
      <c r="T148" s="268"/>
      <c r="U148" s="268"/>
      <c r="V148" s="268"/>
      <c r="W148" s="268"/>
      <c r="X148" s="268"/>
      <c r="Y148" s="268"/>
      <c r="Z148" s="268"/>
      <c r="AA148" s="268"/>
      <c r="AB148" s="1"/>
      <c r="AC148" s="1"/>
      <c r="AE148" s="158"/>
    </row>
    <row r="149" spans="1:31" ht="18.600000000000001" thickBot="1">
      <c r="A149" s="1"/>
      <c r="B149" s="486"/>
      <c r="C149" s="487"/>
      <c r="D149" s="513"/>
      <c r="E149" s="284"/>
      <c r="F149" s="284"/>
      <c r="G149" s="280"/>
      <c r="H149" s="426"/>
      <c r="I149" s="360"/>
      <c r="J149" s="360"/>
      <c r="K149" s="360"/>
      <c r="L149" s="360"/>
      <c r="M149" s="360"/>
      <c r="N149" s="360"/>
      <c r="O149" s="360"/>
      <c r="P149" s="360"/>
      <c r="Q149" s="360"/>
      <c r="R149" s="360"/>
      <c r="S149" s="360"/>
      <c r="T149" s="360"/>
      <c r="U149" s="360"/>
      <c r="V149" s="360"/>
      <c r="W149" s="360"/>
      <c r="X149" s="360"/>
      <c r="Y149" s="360"/>
      <c r="Z149" s="360"/>
      <c r="AA149" s="360"/>
      <c r="AB149" s="166"/>
      <c r="AC149" s="166"/>
      <c r="AD149" s="167"/>
      <c r="AE149" s="168"/>
    </row>
    <row r="150" spans="1:3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31">
      <c r="A151" s="1"/>
      <c r="B151" s="14" t="s">
        <v>30</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31" ht="18.600000000000001" thickBo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31">
      <c r="A153" s="1"/>
      <c r="B153" s="561" t="s">
        <v>414</v>
      </c>
      <c r="C153" s="562"/>
      <c r="D153" s="311" t="s">
        <v>173</v>
      </c>
      <c r="E153" s="312"/>
      <c r="F153" s="312"/>
      <c r="G153" s="312"/>
      <c r="H153" s="312"/>
      <c r="I153" s="312"/>
      <c r="J153" s="312"/>
      <c r="K153" s="313"/>
      <c r="L153" s="311" t="s">
        <v>174</v>
      </c>
      <c r="M153" s="373"/>
      <c r="N153" s="373"/>
      <c r="O153" s="373"/>
      <c r="P153" s="373"/>
      <c r="Q153" s="165"/>
      <c r="R153" s="583" t="s">
        <v>566</v>
      </c>
      <c r="S153" s="373"/>
      <c r="T153" s="373"/>
      <c r="U153" s="373"/>
      <c r="V153" s="373"/>
      <c r="W153" s="373"/>
      <c r="X153" s="373"/>
      <c r="Y153" s="373"/>
      <c r="Z153" s="373"/>
      <c r="AA153" s="373"/>
      <c r="AB153" s="312"/>
      <c r="AC153" s="312"/>
      <c r="AD153" s="312"/>
      <c r="AE153" s="374"/>
    </row>
    <row r="154" spans="1:31">
      <c r="A154" s="1"/>
      <c r="B154" s="563"/>
      <c r="C154" s="564"/>
      <c r="D154" s="301"/>
      <c r="E154" s="269"/>
      <c r="F154" s="269"/>
      <c r="G154" s="269"/>
      <c r="H154" s="269"/>
      <c r="I154" s="269"/>
      <c r="J154" s="269"/>
      <c r="K154" s="314"/>
      <c r="L154" s="301" t="s">
        <v>31</v>
      </c>
      <c r="M154" s="268"/>
      <c r="N154" s="268"/>
      <c r="O154" s="268"/>
      <c r="P154" s="268"/>
      <c r="Q154" s="1"/>
      <c r="R154" s="274" t="s">
        <v>536</v>
      </c>
      <c r="S154" s="268"/>
      <c r="T154" s="268"/>
      <c r="U154" s="268"/>
      <c r="V154" s="268"/>
      <c r="W154" s="268"/>
      <c r="X154" s="268"/>
      <c r="Y154" s="268"/>
      <c r="Z154" s="268"/>
      <c r="AA154" s="302"/>
      <c r="AB154" s="269"/>
      <c r="AC154" s="269"/>
      <c r="AD154" s="269"/>
      <c r="AE154" s="270"/>
    </row>
    <row r="155" spans="1:31">
      <c r="A155" s="1"/>
      <c r="B155" s="563"/>
      <c r="C155" s="564"/>
      <c r="D155" s="301"/>
      <c r="E155" s="269"/>
      <c r="F155" s="269"/>
      <c r="G155" s="269"/>
      <c r="H155" s="269"/>
      <c r="I155" s="269"/>
      <c r="J155" s="269"/>
      <c r="K155" s="314"/>
      <c r="L155" s="301" t="s">
        <v>278</v>
      </c>
      <c r="M155" s="268"/>
      <c r="N155" s="268"/>
      <c r="O155" s="268"/>
      <c r="P155" s="268"/>
      <c r="Q155" s="269"/>
      <c r="R155" s="266">
        <v>1000</v>
      </c>
      <c r="S155" s="252"/>
      <c r="T155" s="252"/>
      <c r="U155" s="252"/>
      <c r="V155" s="252"/>
      <c r="W155" s="252"/>
      <c r="X155" s="252"/>
      <c r="Y155" s="1" t="s">
        <v>132</v>
      </c>
      <c r="Z155" s="1"/>
      <c r="AA155" s="274">
        <v>50</v>
      </c>
      <c r="AB155" s="319"/>
      <c r="AC155" s="319"/>
      <c r="AD155" s="319"/>
      <c r="AE155" s="320"/>
    </row>
    <row r="156" spans="1:31">
      <c r="A156" s="1"/>
      <c r="B156" s="565"/>
      <c r="C156" s="564"/>
      <c r="D156" s="315"/>
      <c r="E156" s="269"/>
      <c r="F156" s="269"/>
      <c r="G156" s="269"/>
      <c r="H156" s="269"/>
      <c r="I156" s="269"/>
      <c r="J156" s="269"/>
      <c r="K156" s="314"/>
      <c r="L156" s="298" t="s">
        <v>277</v>
      </c>
      <c r="M156" s="299"/>
      <c r="N156" s="299"/>
      <c r="O156" s="299"/>
      <c r="P156" s="299"/>
      <c r="Q156" s="7"/>
      <c r="R156" s="303">
        <v>50</v>
      </c>
      <c r="S156" s="304"/>
      <c r="T156" s="304"/>
      <c r="U156" s="304"/>
      <c r="V156" s="304"/>
      <c r="W156" s="304"/>
      <c r="X156" s="304"/>
      <c r="Y156" s="304"/>
      <c r="Z156" s="304"/>
      <c r="AA156" s="304"/>
      <c r="AB156" s="304"/>
      <c r="AC156" s="304"/>
      <c r="AD156" s="304"/>
      <c r="AE156" s="305"/>
    </row>
    <row r="157" spans="1:31">
      <c r="A157" s="1"/>
      <c r="B157" s="565"/>
      <c r="C157" s="564"/>
      <c r="D157" s="315"/>
      <c r="E157" s="269"/>
      <c r="F157" s="269"/>
      <c r="G157" s="269"/>
      <c r="H157" s="269"/>
      <c r="I157" s="269"/>
      <c r="J157" s="269"/>
      <c r="K157" s="314"/>
      <c r="L157" s="306" t="s">
        <v>175</v>
      </c>
      <c r="M157" s="307"/>
      <c r="N157" s="307"/>
      <c r="O157" s="307"/>
      <c r="P157" s="307"/>
      <c r="Q157" s="10"/>
      <c r="R157" s="308"/>
      <c r="S157" s="307"/>
      <c r="T157" s="307"/>
      <c r="U157" s="307"/>
      <c r="V157" s="307"/>
      <c r="W157" s="307"/>
      <c r="X157" s="307"/>
      <c r="Y157" s="307"/>
      <c r="Z157" s="307"/>
      <c r="AA157" s="307"/>
      <c r="AB157" s="309"/>
      <c r="AC157" s="309"/>
      <c r="AD157" s="309"/>
      <c r="AE157" s="310"/>
    </row>
    <row r="158" spans="1:31">
      <c r="A158" s="1"/>
      <c r="B158" s="565"/>
      <c r="C158" s="564"/>
      <c r="D158" s="315"/>
      <c r="E158" s="269"/>
      <c r="F158" s="269"/>
      <c r="G158" s="269"/>
      <c r="H158" s="269"/>
      <c r="I158" s="269"/>
      <c r="J158" s="269"/>
      <c r="K158" s="314"/>
      <c r="L158" s="301" t="s">
        <v>31</v>
      </c>
      <c r="M158" s="268"/>
      <c r="N158" s="268"/>
      <c r="O158" s="268"/>
      <c r="P158" s="268"/>
      <c r="Q158" s="1"/>
      <c r="R158" s="274"/>
      <c r="S158" s="268"/>
      <c r="T158" s="268"/>
      <c r="U158" s="268"/>
      <c r="V158" s="268"/>
      <c r="W158" s="268"/>
      <c r="X158" s="268"/>
      <c r="Y158" s="268"/>
      <c r="Z158" s="268"/>
      <c r="AA158" s="302"/>
      <c r="AB158" s="269"/>
      <c r="AC158" s="269"/>
      <c r="AD158" s="269"/>
      <c r="AE158" s="270"/>
    </row>
    <row r="159" spans="1:31">
      <c r="A159" s="1"/>
      <c r="B159" s="565"/>
      <c r="C159" s="564"/>
      <c r="D159" s="315"/>
      <c r="E159" s="269"/>
      <c r="F159" s="269"/>
      <c r="G159" s="269"/>
      <c r="H159" s="269"/>
      <c r="I159" s="269"/>
      <c r="J159" s="269"/>
      <c r="K159" s="314"/>
      <c r="L159" s="301" t="s">
        <v>278</v>
      </c>
      <c r="M159" s="268"/>
      <c r="N159" s="268"/>
      <c r="O159" s="268"/>
      <c r="P159" s="268"/>
      <c r="Q159" s="269"/>
      <c r="R159" s="266"/>
      <c r="S159" s="252"/>
      <c r="T159" s="252"/>
      <c r="U159" s="252"/>
      <c r="V159" s="252"/>
      <c r="W159" s="252"/>
      <c r="X159" s="252"/>
      <c r="Y159" s="1" t="s">
        <v>132</v>
      </c>
      <c r="Z159" s="1"/>
      <c r="AA159" s="274"/>
      <c r="AB159" s="319"/>
      <c r="AC159" s="319"/>
      <c r="AD159" s="319"/>
      <c r="AE159" s="320"/>
    </row>
    <row r="160" spans="1:31">
      <c r="A160" s="1"/>
      <c r="B160" s="565"/>
      <c r="C160" s="564"/>
      <c r="D160" s="316"/>
      <c r="E160" s="317"/>
      <c r="F160" s="317"/>
      <c r="G160" s="317"/>
      <c r="H160" s="317"/>
      <c r="I160" s="317"/>
      <c r="J160" s="317"/>
      <c r="K160" s="318"/>
      <c r="L160" s="298" t="s">
        <v>277</v>
      </c>
      <c r="M160" s="299"/>
      <c r="N160" s="299"/>
      <c r="O160" s="299"/>
      <c r="P160" s="299"/>
      <c r="Q160" s="7"/>
      <c r="R160" s="303"/>
      <c r="S160" s="304"/>
      <c r="T160" s="304"/>
      <c r="U160" s="304"/>
      <c r="V160" s="304"/>
      <c r="W160" s="304"/>
      <c r="X160" s="304"/>
      <c r="Y160" s="304"/>
      <c r="Z160" s="304"/>
      <c r="AA160" s="304"/>
      <c r="AB160" s="304"/>
      <c r="AC160" s="304"/>
      <c r="AD160" s="304"/>
      <c r="AE160" s="305"/>
    </row>
    <row r="161" spans="1:31" ht="18" customHeight="1">
      <c r="A161" s="1"/>
      <c r="B161" s="565"/>
      <c r="C161" s="564"/>
      <c r="D161" s="275" t="s">
        <v>35</v>
      </c>
      <c r="E161" s="276"/>
      <c r="F161" s="276"/>
      <c r="G161" s="276"/>
      <c r="H161" s="276"/>
      <c r="I161" s="276"/>
      <c r="J161" s="276"/>
      <c r="K161" s="412"/>
      <c r="L161" s="306" t="s">
        <v>174</v>
      </c>
      <c r="M161" s="307"/>
      <c r="N161" s="307"/>
      <c r="O161" s="307"/>
      <c r="P161" s="307"/>
      <c r="Q161" s="10"/>
      <c r="R161" s="308" t="s">
        <v>566</v>
      </c>
      <c r="S161" s="307"/>
      <c r="T161" s="307"/>
      <c r="U161" s="307"/>
      <c r="V161" s="307"/>
      <c r="W161" s="307"/>
      <c r="X161" s="307"/>
      <c r="Y161" s="307"/>
      <c r="Z161" s="307"/>
      <c r="AA161" s="307"/>
      <c r="AB161" s="309"/>
      <c r="AC161" s="309"/>
      <c r="AD161" s="309"/>
      <c r="AE161" s="310"/>
    </row>
    <row r="162" spans="1:31">
      <c r="A162" s="1"/>
      <c r="B162" s="565"/>
      <c r="C162" s="564"/>
      <c r="D162" s="497"/>
      <c r="E162" s="368"/>
      <c r="F162" s="368"/>
      <c r="G162" s="368"/>
      <c r="H162" s="368"/>
      <c r="I162" s="368"/>
      <c r="J162" s="368"/>
      <c r="K162" s="369"/>
      <c r="L162" s="301" t="s">
        <v>31</v>
      </c>
      <c r="M162" s="268"/>
      <c r="N162" s="268"/>
      <c r="O162" s="268"/>
      <c r="P162" s="268"/>
      <c r="Q162" s="1"/>
      <c r="R162" s="274" t="s">
        <v>567</v>
      </c>
      <c r="S162" s="268"/>
      <c r="T162" s="268"/>
      <c r="U162" s="268"/>
      <c r="V162" s="268"/>
      <c r="W162" s="268"/>
      <c r="X162" s="268"/>
      <c r="Y162" s="268"/>
      <c r="Z162" s="268"/>
      <c r="AA162" s="302"/>
      <c r="AB162" s="269"/>
      <c r="AC162" s="269"/>
      <c r="AD162" s="269"/>
      <c r="AE162" s="270"/>
    </row>
    <row r="163" spans="1:31">
      <c r="A163" s="1"/>
      <c r="B163" s="565"/>
      <c r="C163" s="564"/>
      <c r="D163" s="497"/>
      <c r="E163" s="368"/>
      <c r="F163" s="368"/>
      <c r="G163" s="368"/>
      <c r="H163" s="368"/>
      <c r="I163" s="368"/>
      <c r="J163" s="368"/>
      <c r="K163" s="369"/>
      <c r="L163" s="301" t="s">
        <v>276</v>
      </c>
      <c r="M163" s="268"/>
      <c r="N163" s="268"/>
      <c r="O163" s="268"/>
      <c r="P163" s="268"/>
      <c r="Q163" s="1"/>
      <c r="R163" s="274">
        <v>24.5</v>
      </c>
      <c r="S163" s="269"/>
      <c r="T163" s="269"/>
      <c r="U163" s="269"/>
      <c r="V163" s="269"/>
      <c r="W163" s="269"/>
      <c r="X163" s="269"/>
      <c r="Y163" s="269"/>
      <c r="Z163" s="269"/>
      <c r="AA163" s="269"/>
      <c r="AB163" s="269"/>
      <c r="AC163" s="269"/>
      <c r="AD163" s="269"/>
      <c r="AE163" s="270"/>
    </row>
    <row r="164" spans="1:31">
      <c r="A164" s="1"/>
      <c r="B164" s="565"/>
      <c r="C164" s="564"/>
      <c r="D164" s="497"/>
      <c r="E164" s="368"/>
      <c r="F164" s="368"/>
      <c r="G164" s="368"/>
      <c r="H164" s="368"/>
      <c r="I164" s="368"/>
      <c r="J164" s="368"/>
      <c r="K164" s="369"/>
      <c r="L164" s="298" t="s">
        <v>36</v>
      </c>
      <c r="M164" s="299"/>
      <c r="N164" s="299"/>
      <c r="O164" s="299"/>
      <c r="P164" s="299"/>
      <c r="Q164" s="7"/>
      <c r="R164" s="522" t="s">
        <v>52</v>
      </c>
      <c r="S164" s="317"/>
      <c r="T164" s="317"/>
      <c r="U164" s="317"/>
      <c r="V164" s="317"/>
      <c r="W164" s="317"/>
      <c r="X164" s="317"/>
      <c r="Y164" s="317"/>
      <c r="Z164" s="317"/>
      <c r="AA164" s="317"/>
      <c r="AB164" s="29" t="s">
        <v>75</v>
      </c>
      <c r="AC164" s="29"/>
      <c r="AD164" s="3"/>
      <c r="AE164" s="159"/>
    </row>
    <row r="165" spans="1:31">
      <c r="A165" s="1"/>
      <c r="B165" s="565"/>
      <c r="C165" s="564"/>
      <c r="D165" s="497"/>
      <c r="E165" s="368"/>
      <c r="F165" s="368"/>
      <c r="G165" s="368"/>
      <c r="H165" s="368"/>
      <c r="I165" s="368"/>
      <c r="J165" s="368"/>
      <c r="K165" s="369"/>
      <c r="L165" s="306" t="s">
        <v>175</v>
      </c>
      <c r="M165" s="307"/>
      <c r="N165" s="307"/>
      <c r="O165" s="307"/>
      <c r="P165" s="307"/>
      <c r="Q165" s="1"/>
      <c r="R165" s="274"/>
      <c r="S165" s="268"/>
      <c r="T165" s="268"/>
      <c r="U165" s="268"/>
      <c r="V165" s="268"/>
      <c r="W165" s="268"/>
      <c r="X165" s="268"/>
      <c r="Y165" s="268"/>
      <c r="Z165" s="268"/>
      <c r="AA165" s="302"/>
      <c r="AB165" s="269"/>
      <c r="AC165" s="269"/>
      <c r="AD165" s="269"/>
      <c r="AE165" s="270"/>
    </row>
    <row r="166" spans="1:31">
      <c r="A166" s="1"/>
      <c r="B166" s="565"/>
      <c r="C166" s="564"/>
      <c r="D166" s="497"/>
      <c r="E166" s="368"/>
      <c r="F166" s="368"/>
      <c r="G166" s="368"/>
      <c r="H166" s="368"/>
      <c r="I166" s="368"/>
      <c r="J166" s="368"/>
      <c r="K166" s="369"/>
      <c r="L166" s="301" t="s">
        <v>31</v>
      </c>
      <c r="M166" s="268"/>
      <c r="N166" s="268"/>
      <c r="O166" s="268"/>
      <c r="P166" s="268"/>
      <c r="Q166" s="1"/>
      <c r="R166" s="274"/>
      <c r="S166" s="268"/>
      <c r="T166" s="268"/>
      <c r="U166" s="268"/>
      <c r="V166" s="268"/>
      <c r="W166" s="268"/>
      <c r="X166" s="268"/>
      <c r="Y166" s="268"/>
      <c r="Z166" s="268"/>
      <c r="AA166" s="302"/>
      <c r="AB166" s="269"/>
      <c r="AC166" s="269"/>
      <c r="AD166" s="269"/>
      <c r="AE166" s="270"/>
    </row>
    <row r="167" spans="1:31">
      <c r="A167" s="1"/>
      <c r="B167" s="565"/>
      <c r="C167" s="564"/>
      <c r="D167" s="497"/>
      <c r="E167" s="368"/>
      <c r="F167" s="368"/>
      <c r="G167" s="368"/>
      <c r="H167" s="368"/>
      <c r="I167" s="368"/>
      <c r="J167" s="368"/>
      <c r="K167" s="369"/>
      <c r="L167" s="301" t="s">
        <v>276</v>
      </c>
      <c r="M167" s="268"/>
      <c r="N167" s="268"/>
      <c r="O167" s="268"/>
      <c r="P167" s="268"/>
      <c r="Q167" s="1"/>
      <c r="R167" s="274"/>
      <c r="S167" s="269"/>
      <c r="T167" s="269"/>
      <c r="U167" s="269"/>
      <c r="V167" s="269"/>
      <c r="W167" s="269"/>
      <c r="X167" s="269"/>
      <c r="Y167" s="269"/>
      <c r="Z167" s="269"/>
      <c r="AA167" s="269"/>
      <c r="AB167" s="269"/>
      <c r="AC167" s="269"/>
      <c r="AD167" s="269"/>
      <c r="AE167" s="270"/>
    </row>
    <row r="168" spans="1:31">
      <c r="A168" s="1"/>
      <c r="B168" s="565"/>
      <c r="C168" s="564"/>
      <c r="D168" s="498"/>
      <c r="E168" s="371"/>
      <c r="F168" s="371"/>
      <c r="G168" s="371"/>
      <c r="H168" s="371"/>
      <c r="I168" s="371"/>
      <c r="J168" s="371"/>
      <c r="K168" s="372"/>
      <c r="L168" s="298" t="s">
        <v>36</v>
      </c>
      <c r="M168" s="299"/>
      <c r="N168" s="299"/>
      <c r="O168" s="299"/>
      <c r="P168" s="299"/>
      <c r="Q168" s="7"/>
      <c r="R168" s="522" t="s">
        <v>52</v>
      </c>
      <c r="S168" s="317"/>
      <c r="T168" s="317"/>
      <c r="U168" s="317"/>
      <c r="V168" s="317"/>
      <c r="W168" s="317"/>
      <c r="X168" s="317"/>
      <c r="Y168" s="317"/>
      <c r="Z168" s="317"/>
      <c r="AA168" s="317"/>
      <c r="AB168" s="29" t="s">
        <v>75</v>
      </c>
      <c r="AC168" s="29"/>
      <c r="AD168" s="3"/>
      <c r="AE168" s="159"/>
    </row>
    <row r="169" spans="1:31">
      <c r="A169" s="1"/>
      <c r="B169" s="565"/>
      <c r="C169" s="564"/>
      <c r="D169" s="503" t="s">
        <v>262</v>
      </c>
      <c r="E169" s="504"/>
      <c r="F169" s="504"/>
      <c r="G169" s="504"/>
      <c r="H169" s="504"/>
      <c r="I169" s="504"/>
      <c r="J169" s="504"/>
      <c r="K169" s="505"/>
      <c r="L169" s="569" t="s">
        <v>107</v>
      </c>
      <c r="M169" s="536"/>
      <c r="N169" s="536"/>
      <c r="O169" s="536"/>
      <c r="P169" s="536"/>
      <c r="Q169" s="570"/>
      <c r="R169" s="571" t="s">
        <v>108</v>
      </c>
      <c r="S169" s="536"/>
      <c r="T169" s="536"/>
      <c r="U169" s="536"/>
      <c r="V169" s="536"/>
      <c r="W169" s="536"/>
      <c r="X169" s="535" t="s">
        <v>109</v>
      </c>
      <c r="Y169" s="536"/>
      <c r="Z169" s="536"/>
      <c r="AA169" s="536"/>
      <c r="AB169" s="536"/>
      <c r="AC169" s="536"/>
      <c r="AD169" s="536"/>
      <c r="AE169" s="537"/>
    </row>
    <row r="170" spans="1:31">
      <c r="A170" s="1"/>
      <c r="B170" s="565"/>
      <c r="C170" s="564"/>
      <c r="D170" s="568"/>
      <c r="E170" s="507"/>
      <c r="F170" s="507"/>
      <c r="G170" s="507"/>
      <c r="H170" s="507"/>
      <c r="I170" s="507"/>
      <c r="J170" s="507"/>
      <c r="K170" s="508"/>
      <c r="L170" s="530">
        <v>65000</v>
      </c>
      <c r="M170" s="281"/>
      <c r="N170" s="281"/>
      <c r="O170" s="281"/>
      <c r="P170" s="281"/>
      <c r="Q170" s="281"/>
      <c r="R170" s="531">
        <v>49000</v>
      </c>
      <c r="S170" s="532"/>
      <c r="T170" s="532"/>
      <c r="U170" s="532"/>
      <c r="V170" s="532"/>
      <c r="W170" s="532"/>
      <c r="X170" s="525">
        <f>IF(R170="","",IF(R170/L170&gt;0,R170/L170,""))</f>
        <v>0.75384615384615383</v>
      </c>
      <c r="Y170" s="526"/>
      <c r="Z170" s="526"/>
      <c r="AA170" s="526"/>
      <c r="AB170" s="526"/>
      <c r="AC170" s="526"/>
      <c r="AD170" s="526"/>
      <c r="AE170" s="527"/>
    </row>
    <row r="171" spans="1:31">
      <c r="A171" s="1"/>
      <c r="B171" s="565"/>
      <c r="C171" s="564"/>
      <c r="D171" s="568"/>
      <c r="E171" s="507"/>
      <c r="F171" s="507"/>
      <c r="G171" s="507"/>
      <c r="H171" s="507"/>
      <c r="I171" s="507"/>
      <c r="J171" s="507"/>
      <c r="K171" s="508"/>
      <c r="L171" s="512"/>
      <c r="M171" s="443"/>
      <c r="N171" s="443"/>
      <c r="O171" s="443"/>
      <c r="P171" s="443"/>
      <c r="Q171" s="443"/>
      <c r="R171" s="533" t="s">
        <v>448</v>
      </c>
      <c r="S171" s="534"/>
      <c r="T171" s="534"/>
      <c r="U171" s="534"/>
      <c r="V171" s="534"/>
      <c r="W171" s="534"/>
      <c r="X171" s="535" t="s">
        <v>449</v>
      </c>
      <c r="Y171" s="536"/>
      <c r="Z171" s="536"/>
      <c r="AA171" s="536"/>
      <c r="AB171" s="536"/>
      <c r="AC171" s="536"/>
      <c r="AD171" s="536"/>
      <c r="AE171" s="537"/>
    </row>
    <row r="172" spans="1:31">
      <c r="A172" s="1"/>
      <c r="B172" s="565"/>
      <c r="C172" s="564"/>
      <c r="D172" s="509"/>
      <c r="E172" s="510"/>
      <c r="F172" s="510"/>
      <c r="G172" s="510"/>
      <c r="H172" s="510"/>
      <c r="I172" s="510"/>
      <c r="J172" s="510"/>
      <c r="K172" s="511"/>
      <c r="L172" s="529"/>
      <c r="M172" s="433"/>
      <c r="N172" s="433"/>
      <c r="O172" s="433"/>
      <c r="P172" s="433"/>
      <c r="Q172" s="433"/>
      <c r="R172" s="523">
        <v>0</v>
      </c>
      <c r="S172" s="524"/>
      <c r="T172" s="524"/>
      <c r="U172" s="524"/>
      <c r="V172" s="524"/>
      <c r="W172" s="524"/>
      <c r="X172" s="525" t="str">
        <f>IF(R172="","",IF(R172/L170&gt;0,R172/L170,""))</f>
        <v/>
      </c>
      <c r="Y172" s="526"/>
      <c r="Z172" s="526"/>
      <c r="AA172" s="526"/>
      <c r="AB172" s="526"/>
      <c r="AC172" s="526"/>
      <c r="AD172" s="526"/>
      <c r="AE172" s="527"/>
    </row>
    <row r="173" spans="1:31">
      <c r="A173" s="1"/>
      <c r="B173" s="565"/>
      <c r="C173" s="564"/>
      <c r="D173" s="503" t="s">
        <v>529</v>
      </c>
      <c r="E173" s="276"/>
      <c r="F173" s="276"/>
      <c r="G173" s="276"/>
      <c r="H173" s="276"/>
      <c r="I173" s="276"/>
      <c r="J173" s="276"/>
      <c r="K173" s="412"/>
      <c r="L173" s="242" t="s">
        <v>191</v>
      </c>
      <c r="M173" s="243"/>
      <c r="N173" s="243"/>
      <c r="O173" s="243"/>
      <c r="P173" s="243"/>
      <c r="Q173" s="243"/>
      <c r="R173" s="242" t="s">
        <v>530</v>
      </c>
      <c r="S173" s="243"/>
      <c r="T173" s="243"/>
      <c r="U173" s="243"/>
      <c r="V173" s="243"/>
      <c r="W173" s="246"/>
      <c r="X173" s="538" t="s">
        <v>451</v>
      </c>
      <c r="Y173" s="539"/>
      <c r="Z173" s="539"/>
      <c r="AA173" s="539"/>
      <c r="AB173" s="539"/>
      <c r="AC173" s="539"/>
      <c r="AD173" s="539"/>
      <c r="AE173" s="540"/>
    </row>
    <row r="174" spans="1:31">
      <c r="A174" s="1"/>
      <c r="B174" s="565"/>
      <c r="C174" s="564"/>
      <c r="D174" s="498"/>
      <c r="E174" s="371"/>
      <c r="F174" s="371"/>
      <c r="G174" s="371"/>
      <c r="H174" s="371"/>
      <c r="I174" s="371"/>
      <c r="J174" s="371"/>
      <c r="K174" s="372"/>
      <c r="L174" s="244" t="s">
        <v>568</v>
      </c>
      <c r="M174" s="245"/>
      <c r="N174" s="245"/>
      <c r="O174" s="245"/>
      <c r="P174" s="245"/>
      <c r="Q174" s="245"/>
      <c r="R174" s="247">
        <v>58000</v>
      </c>
      <c r="S174" s="249"/>
      <c r="T174" s="249"/>
      <c r="U174" s="250"/>
      <c r="V174" s="247" t="s">
        <v>450</v>
      </c>
      <c r="W174" s="248"/>
      <c r="X174" s="541"/>
      <c r="Y174" s="542"/>
      <c r="Z174" s="542"/>
      <c r="AA174" s="542"/>
      <c r="AB174" s="542"/>
      <c r="AC174" s="542"/>
      <c r="AD174" s="542"/>
      <c r="AE174" s="543"/>
    </row>
    <row r="175" spans="1:31">
      <c r="A175" s="1"/>
      <c r="B175" s="565"/>
      <c r="C175" s="564"/>
      <c r="D175" s="275" t="s">
        <v>37</v>
      </c>
      <c r="E175" s="276"/>
      <c r="F175" s="276"/>
      <c r="G175" s="276"/>
      <c r="H175" s="276"/>
      <c r="I175" s="276"/>
      <c r="J175" s="276"/>
      <c r="K175" s="412"/>
      <c r="L175" s="528">
        <v>46381</v>
      </c>
      <c r="M175" s="282"/>
      <c r="N175" s="282"/>
      <c r="O175" s="282"/>
      <c r="P175" s="282"/>
      <c r="Q175" s="282"/>
      <c r="R175" s="282"/>
      <c r="S175" s="282"/>
      <c r="T175" s="282"/>
      <c r="U175" s="282"/>
      <c r="V175" s="282"/>
      <c r="W175" s="282"/>
      <c r="X175" s="443"/>
      <c r="Y175" s="21" t="s">
        <v>38</v>
      </c>
      <c r="Z175" s="21"/>
      <c r="AB175" s="1"/>
      <c r="AC175" s="1"/>
      <c r="AE175" s="158"/>
    </row>
    <row r="176" spans="1:31">
      <c r="A176" s="1"/>
      <c r="B176" s="565"/>
      <c r="C176" s="564"/>
      <c r="D176" s="498" t="s">
        <v>53</v>
      </c>
      <c r="E176" s="371"/>
      <c r="F176" s="371"/>
      <c r="G176" s="371"/>
      <c r="H176" s="371"/>
      <c r="I176" s="371"/>
      <c r="J176" s="371"/>
      <c r="K176" s="372"/>
      <c r="L176" s="529"/>
      <c r="M176" s="433"/>
      <c r="N176" s="433"/>
      <c r="O176" s="433"/>
      <c r="P176" s="433"/>
      <c r="Q176" s="433"/>
      <c r="R176" s="433"/>
      <c r="S176" s="433"/>
      <c r="T176" s="433"/>
      <c r="U176" s="433"/>
      <c r="V176" s="433"/>
      <c r="W176" s="433"/>
      <c r="X176" s="433"/>
      <c r="Y176" s="3"/>
      <c r="Z176" s="7"/>
      <c r="AA176" s="7"/>
      <c r="AB176" s="7"/>
      <c r="AC176" s="7"/>
      <c r="AD176" s="3"/>
      <c r="AE176" s="159"/>
    </row>
    <row r="177" spans="1:36" ht="58.2" customHeight="1">
      <c r="A177" s="1"/>
      <c r="B177" s="565"/>
      <c r="C177" s="564"/>
      <c r="D177" s="405" t="s">
        <v>407</v>
      </c>
      <c r="E177" s="394"/>
      <c r="F177" s="394"/>
      <c r="G177" s="394"/>
      <c r="H177" s="394"/>
      <c r="I177" s="394"/>
      <c r="J177" s="394"/>
      <c r="K177" s="394"/>
      <c r="L177" s="394"/>
      <c r="M177" s="394"/>
      <c r="N177" s="394"/>
      <c r="O177" s="394"/>
      <c r="P177" s="394"/>
      <c r="Q177" s="394"/>
      <c r="R177" s="394"/>
      <c r="S177" s="394"/>
      <c r="T177" s="394"/>
      <c r="U177" s="394"/>
      <c r="V177" s="394"/>
      <c r="W177" s="394"/>
      <c r="X177" s="394"/>
      <c r="Y177" s="394"/>
      <c r="Z177" s="394"/>
      <c r="AA177" s="394"/>
      <c r="AB177" s="387"/>
      <c r="AC177" s="387"/>
      <c r="AD177" s="387"/>
      <c r="AE177" s="388"/>
    </row>
    <row r="178" spans="1:36" ht="36" customHeight="1">
      <c r="A178" s="1"/>
      <c r="B178" s="565"/>
      <c r="C178" s="564"/>
      <c r="D178" s="405" t="s">
        <v>401</v>
      </c>
      <c r="E178" s="394"/>
      <c r="F178" s="394"/>
      <c r="G178" s="394"/>
      <c r="H178" s="394"/>
      <c r="I178" s="394"/>
      <c r="J178" s="394"/>
      <c r="K178" s="394"/>
      <c r="L178" s="394"/>
      <c r="M178" s="394"/>
      <c r="N178" s="394"/>
      <c r="O178" s="394"/>
      <c r="P178" s="394"/>
      <c r="Q178" s="394"/>
      <c r="R178" s="394"/>
      <c r="S178" s="394"/>
      <c r="T178" s="394"/>
      <c r="U178" s="394"/>
      <c r="V178" s="394"/>
      <c r="W178" s="394"/>
      <c r="X178" s="394"/>
      <c r="Y178" s="394"/>
      <c r="Z178" s="394"/>
      <c r="AA178" s="394"/>
      <c r="AB178" s="349"/>
      <c r="AC178" s="349"/>
      <c r="AD178" s="349"/>
      <c r="AE178" s="350"/>
    </row>
    <row r="179" spans="1:36">
      <c r="A179" s="1"/>
      <c r="B179" s="565"/>
      <c r="C179" s="564"/>
      <c r="D179" s="376" t="s">
        <v>69</v>
      </c>
      <c r="E179" s="377"/>
      <c r="F179" s="377"/>
      <c r="G179" s="377"/>
      <c r="H179" s="377"/>
      <c r="I179" s="377"/>
      <c r="J179" s="377"/>
      <c r="K179" s="377"/>
      <c r="L179" s="377"/>
      <c r="M179" s="377"/>
      <c r="N179" s="377"/>
      <c r="O179" s="377"/>
      <c r="P179" s="377"/>
      <c r="Q179" s="377"/>
      <c r="R179" s="377"/>
      <c r="S179" s="377"/>
      <c r="T179" s="377"/>
      <c r="U179" s="377"/>
      <c r="V179" s="377"/>
      <c r="W179" s="377"/>
      <c r="X179" s="377"/>
      <c r="Y179" s="377"/>
      <c r="Z179" s="377"/>
      <c r="AA179" s="377"/>
      <c r="AB179" s="349"/>
      <c r="AC179" s="349"/>
      <c r="AD179" s="349"/>
      <c r="AE179" s="350"/>
    </row>
    <row r="180" spans="1:36" ht="36" customHeight="1">
      <c r="A180" s="1"/>
      <c r="B180" s="565"/>
      <c r="C180" s="564"/>
      <c r="D180" s="405" t="s">
        <v>402</v>
      </c>
      <c r="E180" s="394"/>
      <c r="F180" s="394"/>
      <c r="G180" s="394"/>
      <c r="H180" s="394"/>
      <c r="I180" s="394"/>
      <c r="J180" s="394"/>
      <c r="K180" s="394"/>
      <c r="L180" s="394"/>
      <c r="M180" s="394"/>
      <c r="N180" s="394"/>
      <c r="O180" s="394"/>
      <c r="P180" s="394"/>
      <c r="Q180" s="394"/>
      <c r="R180" s="394"/>
      <c r="S180" s="394"/>
      <c r="T180" s="394"/>
      <c r="U180" s="394"/>
      <c r="V180" s="394"/>
      <c r="W180" s="394"/>
      <c r="X180" s="394"/>
      <c r="Y180" s="394"/>
      <c r="Z180" s="394"/>
      <c r="AA180" s="394"/>
      <c r="AB180" s="349"/>
      <c r="AC180" s="349"/>
      <c r="AD180" s="349"/>
      <c r="AE180" s="350"/>
      <c r="AJ180" s="182"/>
    </row>
    <row r="181" spans="1:36" ht="57" customHeight="1">
      <c r="A181" s="1"/>
      <c r="B181" s="565"/>
      <c r="C181" s="564"/>
      <c r="D181" s="405" t="s">
        <v>365</v>
      </c>
      <c r="E181" s="394"/>
      <c r="F181" s="394"/>
      <c r="G181" s="394"/>
      <c r="H181" s="394"/>
      <c r="I181" s="394"/>
      <c r="J181" s="394"/>
      <c r="K181" s="394"/>
      <c r="L181" s="394"/>
      <c r="M181" s="394"/>
      <c r="N181" s="394"/>
      <c r="O181" s="394"/>
      <c r="P181" s="394"/>
      <c r="Q181" s="394"/>
      <c r="R181" s="394"/>
      <c r="S181" s="394"/>
      <c r="T181" s="394"/>
      <c r="U181" s="394"/>
      <c r="V181" s="394"/>
      <c r="W181" s="394"/>
      <c r="X181" s="394"/>
      <c r="Y181" s="394"/>
      <c r="Z181" s="394"/>
      <c r="AA181" s="394"/>
      <c r="AB181" s="349"/>
      <c r="AC181" s="349"/>
      <c r="AD181" s="349"/>
      <c r="AE181" s="350"/>
    </row>
    <row r="182" spans="1:36" ht="85.95" customHeight="1">
      <c r="A182" s="1"/>
      <c r="B182" s="565"/>
      <c r="C182" s="564"/>
      <c r="D182" s="405" t="s">
        <v>366</v>
      </c>
      <c r="E182" s="394"/>
      <c r="F182" s="394"/>
      <c r="G182" s="394"/>
      <c r="H182" s="394"/>
      <c r="I182" s="394"/>
      <c r="J182" s="394"/>
      <c r="K182" s="394"/>
      <c r="L182" s="394"/>
      <c r="M182" s="394"/>
      <c r="N182" s="394"/>
      <c r="O182" s="394"/>
      <c r="P182" s="394"/>
      <c r="Q182" s="394"/>
      <c r="R182" s="394"/>
      <c r="S182" s="394"/>
      <c r="T182" s="394"/>
      <c r="U182" s="394"/>
      <c r="V182" s="394"/>
      <c r="W182" s="394"/>
      <c r="X182" s="394"/>
      <c r="Y182" s="394"/>
      <c r="Z182" s="394"/>
      <c r="AA182" s="394"/>
      <c r="AB182" s="349"/>
      <c r="AC182" s="349"/>
      <c r="AD182" s="349"/>
      <c r="AE182" s="350"/>
    </row>
    <row r="183" spans="1:36" ht="64.2" customHeight="1">
      <c r="A183" s="1"/>
      <c r="B183" s="565"/>
      <c r="C183" s="564"/>
      <c r="D183" s="405" t="s">
        <v>495</v>
      </c>
      <c r="E183" s="394"/>
      <c r="F183" s="394"/>
      <c r="G183" s="394"/>
      <c r="H183" s="394"/>
      <c r="I183" s="394"/>
      <c r="J183" s="394"/>
      <c r="K183" s="394"/>
      <c r="L183" s="394"/>
      <c r="M183" s="394"/>
      <c r="N183" s="394"/>
      <c r="O183" s="394"/>
      <c r="P183" s="394"/>
      <c r="Q183" s="394"/>
      <c r="R183" s="394"/>
      <c r="S183" s="394"/>
      <c r="T183" s="394"/>
      <c r="U183" s="394"/>
      <c r="V183" s="394"/>
      <c r="W183" s="394"/>
      <c r="X183" s="394"/>
      <c r="Y183" s="394"/>
      <c r="Z183" s="394"/>
      <c r="AA183" s="394"/>
      <c r="AB183" s="349"/>
      <c r="AC183" s="349"/>
      <c r="AD183" s="349"/>
      <c r="AE183" s="350"/>
    </row>
    <row r="184" spans="1:36" ht="36" customHeight="1">
      <c r="A184" s="1"/>
      <c r="B184" s="565"/>
      <c r="C184" s="564"/>
      <c r="D184" s="555" t="s">
        <v>413</v>
      </c>
      <c r="E184" s="573"/>
      <c r="F184" s="573"/>
      <c r="G184" s="573"/>
      <c r="H184" s="573"/>
      <c r="I184" s="573"/>
      <c r="J184" s="573"/>
      <c r="K184" s="573"/>
      <c r="L184" s="573"/>
      <c r="M184" s="573"/>
      <c r="N184" s="573"/>
      <c r="O184" s="573"/>
      <c r="P184" s="573"/>
      <c r="Q184" s="573"/>
      <c r="R184" s="573"/>
      <c r="S184" s="573"/>
      <c r="T184" s="573"/>
      <c r="U184" s="573"/>
      <c r="V184" s="573"/>
      <c r="W184" s="573"/>
      <c r="X184" s="573"/>
      <c r="Y184" s="573"/>
      <c r="Z184" s="573"/>
      <c r="AA184" s="573"/>
      <c r="AB184" s="317"/>
      <c r="AC184" s="317"/>
      <c r="AD184" s="317"/>
      <c r="AE184" s="347"/>
    </row>
    <row r="185" spans="1:36">
      <c r="A185" s="1"/>
      <c r="B185" s="565"/>
      <c r="C185" s="564"/>
      <c r="D185" s="306" t="s">
        <v>244</v>
      </c>
      <c r="E185" s="307"/>
      <c r="F185" s="307"/>
      <c r="G185" s="307"/>
      <c r="H185" s="307"/>
      <c r="I185" s="307"/>
      <c r="J185" s="307"/>
      <c r="K185" s="307"/>
      <c r="L185" s="307"/>
      <c r="M185" s="307"/>
      <c r="N185" s="307"/>
      <c r="O185" s="307"/>
      <c r="P185" s="307"/>
      <c r="Q185" s="307"/>
      <c r="R185" s="307"/>
      <c r="S185" s="307"/>
      <c r="T185" s="307"/>
      <c r="U185" s="307"/>
      <c r="V185" s="307"/>
      <c r="W185" s="307"/>
      <c r="X185" s="307"/>
      <c r="Y185" s="307"/>
      <c r="Z185" s="307"/>
      <c r="AA185" s="307"/>
      <c r="AB185" s="1"/>
      <c r="AC185" s="1"/>
      <c r="AE185" s="158"/>
    </row>
    <row r="186" spans="1:36">
      <c r="A186" s="1"/>
      <c r="B186" s="565"/>
      <c r="C186" s="564"/>
      <c r="D186" s="28"/>
      <c r="E186" s="464" t="s">
        <v>70</v>
      </c>
      <c r="F186" s="464"/>
      <c r="G186" s="464"/>
      <c r="I186" s="14" t="s">
        <v>71</v>
      </c>
      <c r="K186" s="1"/>
      <c r="L186" s="1"/>
      <c r="M186" s="1"/>
      <c r="N186" s="1"/>
      <c r="O186" s="1"/>
      <c r="P186" s="1"/>
      <c r="Q186" s="1"/>
      <c r="R186" s="1"/>
      <c r="S186" s="1"/>
      <c r="T186" s="175" t="s">
        <v>106</v>
      </c>
      <c r="U186" s="1"/>
      <c r="V186" s="1"/>
      <c r="W186" s="1"/>
      <c r="X186" s="1"/>
      <c r="Y186" s="1"/>
      <c r="Z186" s="1"/>
      <c r="AA186" s="1"/>
      <c r="AB186" s="1"/>
      <c r="AC186" s="1"/>
      <c r="AE186" s="158"/>
    </row>
    <row r="187" spans="1:36">
      <c r="A187" s="1"/>
      <c r="B187" s="565"/>
      <c r="C187" s="564"/>
      <c r="D187" s="243" t="s">
        <v>334</v>
      </c>
      <c r="E187" s="243"/>
      <c r="F187" s="243"/>
      <c r="G187" s="242"/>
      <c r="H187" s="557"/>
      <c r="I187" s="557"/>
      <c r="J187" s="557"/>
      <c r="K187" s="557"/>
      <c r="L187" s="557"/>
      <c r="M187" s="557"/>
      <c r="N187" s="557"/>
      <c r="O187" s="557"/>
      <c r="P187" s="557"/>
      <c r="Q187" s="557"/>
      <c r="R187" s="275" t="s">
        <v>335</v>
      </c>
      <c r="S187" s="276"/>
      <c r="T187" s="276"/>
      <c r="U187" s="277"/>
      <c r="V187" s="281"/>
      <c r="W187" s="282"/>
      <c r="X187" s="282"/>
      <c r="Y187" s="282"/>
      <c r="Z187" s="282"/>
      <c r="AA187" s="282"/>
      <c r="AB187" s="282"/>
      <c r="AC187" s="282"/>
      <c r="AD187" s="282"/>
      <c r="AE187" s="283"/>
    </row>
    <row r="188" spans="1:36" ht="18.600000000000001" thickBot="1">
      <c r="A188" s="1"/>
      <c r="B188" s="566"/>
      <c r="C188" s="567"/>
      <c r="D188" s="572"/>
      <c r="E188" s="572"/>
      <c r="F188" s="572"/>
      <c r="G188" s="560"/>
      <c r="H188" s="560"/>
      <c r="I188" s="560"/>
      <c r="J188" s="560"/>
      <c r="K188" s="560"/>
      <c r="L188" s="560"/>
      <c r="M188" s="560"/>
      <c r="N188" s="560"/>
      <c r="O188" s="560"/>
      <c r="P188" s="560"/>
      <c r="Q188" s="560"/>
      <c r="R188" s="278"/>
      <c r="S188" s="279"/>
      <c r="T188" s="279"/>
      <c r="U188" s="280"/>
      <c r="V188" s="284"/>
      <c r="W188" s="284"/>
      <c r="X188" s="284"/>
      <c r="Y188" s="284"/>
      <c r="Z188" s="284"/>
      <c r="AA188" s="284"/>
      <c r="AB188" s="284"/>
      <c r="AC188" s="284"/>
      <c r="AD188" s="284"/>
      <c r="AE188" s="285"/>
    </row>
    <row r="189" spans="1:36" ht="36" customHeight="1">
      <c r="A189" s="1"/>
      <c r="B189" s="545" t="s">
        <v>32</v>
      </c>
      <c r="C189" s="546"/>
      <c r="D189" s="556" t="s">
        <v>33</v>
      </c>
      <c r="E189" s="556"/>
      <c r="F189" s="556"/>
      <c r="G189" s="558"/>
      <c r="H189" s="559"/>
      <c r="I189" s="559"/>
      <c r="J189" s="559"/>
      <c r="K189" s="559"/>
      <c r="L189" s="559"/>
      <c r="M189" s="559"/>
      <c r="N189" s="559"/>
      <c r="O189" s="559"/>
      <c r="P189" s="559"/>
      <c r="Q189" s="559"/>
      <c r="R189" s="286" t="s">
        <v>34</v>
      </c>
      <c r="S189" s="287"/>
      <c r="T189" s="287"/>
      <c r="U189" s="288"/>
      <c r="V189" s="289"/>
      <c r="W189" s="290"/>
      <c r="X189" s="290"/>
      <c r="Y189" s="290"/>
      <c r="Z189" s="290"/>
      <c r="AA189" s="290"/>
      <c r="AB189" s="290"/>
      <c r="AC189" s="290"/>
      <c r="AD189" s="290"/>
      <c r="AE189" s="291"/>
    </row>
    <row r="190" spans="1:36">
      <c r="A190" s="1"/>
      <c r="B190" s="547"/>
      <c r="C190" s="548"/>
      <c r="D190" s="275" t="s">
        <v>176</v>
      </c>
      <c r="E190" s="276"/>
      <c r="F190" s="412"/>
      <c r="G190" s="242"/>
      <c r="H190" s="557"/>
      <c r="I190" s="557"/>
      <c r="J190" s="557"/>
      <c r="K190" s="557"/>
      <c r="L190" s="557"/>
      <c r="M190" s="557"/>
      <c r="N190" s="557"/>
      <c r="O190" s="557"/>
      <c r="P190" s="557"/>
      <c r="Q190" s="557"/>
      <c r="R190" s="257"/>
      <c r="S190" s="258"/>
      <c r="T190" s="258"/>
      <c r="U190" s="276"/>
      <c r="V190" s="309"/>
      <c r="W190" s="309"/>
      <c r="X190" s="309"/>
      <c r="Y190" s="309"/>
      <c r="Z190" s="309"/>
      <c r="AA190" s="309"/>
      <c r="AB190" s="309"/>
      <c r="AC190" s="309"/>
      <c r="AD190" s="309"/>
      <c r="AE190" s="310"/>
    </row>
    <row r="191" spans="1:36">
      <c r="A191" s="1"/>
      <c r="B191" s="547"/>
      <c r="C191" s="548"/>
      <c r="D191" s="529"/>
      <c r="E191" s="433"/>
      <c r="F191" s="446"/>
      <c r="G191" s="557"/>
      <c r="H191" s="557"/>
      <c r="I191" s="557"/>
      <c r="J191" s="557"/>
      <c r="K191" s="557"/>
      <c r="L191" s="557"/>
      <c r="M191" s="557"/>
      <c r="N191" s="557"/>
      <c r="O191" s="557"/>
      <c r="P191" s="557"/>
      <c r="Q191" s="557"/>
      <c r="R191" s="275"/>
      <c r="S191" s="276"/>
      <c r="T191" s="276"/>
      <c r="U191" s="269"/>
      <c r="V191" s="269"/>
      <c r="W191" s="269"/>
      <c r="X191" s="269"/>
      <c r="Y191" s="269"/>
      <c r="Z191" s="269"/>
      <c r="AA191" s="269"/>
      <c r="AB191" s="269"/>
      <c r="AC191" s="269"/>
      <c r="AD191" s="269"/>
      <c r="AE191" s="270"/>
    </row>
    <row r="192" spans="1:36">
      <c r="A192" s="1"/>
      <c r="B192" s="547"/>
      <c r="C192" s="548"/>
      <c r="D192" s="376" t="s">
        <v>72</v>
      </c>
      <c r="E192" s="377"/>
      <c r="F192" s="377"/>
      <c r="G192" s="377"/>
      <c r="H192" s="377"/>
      <c r="I192" s="377"/>
      <c r="J192" s="377"/>
      <c r="K192" s="377"/>
      <c r="L192" s="377"/>
      <c r="M192" s="377"/>
      <c r="N192" s="377"/>
      <c r="O192" s="377"/>
      <c r="P192" s="377"/>
      <c r="Q192" s="377"/>
      <c r="R192" s="299"/>
      <c r="S192" s="299"/>
      <c r="T192" s="299"/>
      <c r="U192" s="299"/>
      <c r="V192" s="299"/>
      <c r="W192" s="299"/>
      <c r="X192" s="299"/>
      <c r="Y192" s="299"/>
      <c r="Z192" s="299"/>
      <c r="AA192" s="299"/>
      <c r="AB192" s="317"/>
      <c r="AC192" s="317"/>
      <c r="AD192" s="317"/>
      <c r="AE192" s="347"/>
    </row>
    <row r="193" spans="1:31" ht="36" customHeight="1">
      <c r="A193" s="1"/>
      <c r="B193" s="547"/>
      <c r="C193" s="548"/>
      <c r="D193" s="405" t="s">
        <v>73</v>
      </c>
      <c r="E193" s="394"/>
      <c r="F193" s="39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49"/>
      <c r="AC193" s="349"/>
      <c r="AD193" s="349"/>
      <c r="AE193" s="350"/>
    </row>
    <row r="194" spans="1:31" ht="18" customHeight="1">
      <c r="A194" s="1"/>
      <c r="B194" s="547"/>
      <c r="C194" s="548"/>
      <c r="D194" s="298" t="s">
        <v>74</v>
      </c>
      <c r="E194" s="299"/>
      <c r="F194" s="299"/>
      <c r="G194" s="299"/>
      <c r="H194" s="299"/>
      <c r="I194" s="299"/>
      <c r="J194" s="299"/>
      <c r="K194" s="299"/>
      <c r="L194" s="299"/>
      <c r="M194" s="299"/>
      <c r="N194" s="299"/>
      <c r="O194" s="299"/>
      <c r="P194" s="299"/>
      <c r="Q194" s="299"/>
      <c r="R194" s="299"/>
      <c r="S194" s="299"/>
      <c r="T194" s="299"/>
      <c r="U194" s="299"/>
      <c r="V194" s="299"/>
      <c r="W194" s="299"/>
      <c r="X194" s="299"/>
      <c r="Y194" s="299"/>
      <c r="Z194" s="299"/>
      <c r="AA194" s="299"/>
      <c r="AB194" s="317"/>
      <c r="AC194" s="317"/>
      <c r="AD194" s="317"/>
      <c r="AE194" s="347"/>
    </row>
    <row r="195" spans="1:31" ht="36" customHeight="1">
      <c r="A195" s="1"/>
      <c r="B195" s="547"/>
      <c r="C195" s="548"/>
      <c r="D195" s="551" t="s">
        <v>419</v>
      </c>
      <c r="E195" s="552"/>
      <c r="F195" s="552"/>
      <c r="G195" s="552"/>
      <c r="H195" s="552"/>
      <c r="I195" s="552"/>
      <c r="J195" s="552"/>
      <c r="K195" s="552"/>
      <c r="L195" s="552"/>
      <c r="M195" s="552"/>
      <c r="N195" s="552"/>
      <c r="O195" s="552"/>
      <c r="P195" s="552"/>
      <c r="Q195" s="552"/>
      <c r="R195" s="552"/>
      <c r="S195" s="552"/>
      <c r="T195" s="552"/>
      <c r="U195" s="552"/>
      <c r="V195" s="552"/>
      <c r="W195" s="552"/>
      <c r="X195" s="552"/>
      <c r="Y195" s="552"/>
      <c r="Z195" s="552"/>
      <c r="AA195" s="552"/>
      <c r="AB195" s="553"/>
      <c r="AC195" s="553"/>
      <c r="AD195" s="553"/>
      <c r="AE195" s="554"/>
    </row>
    <row r="196" spans="1:31" ht="60.6" customHeight="1">
      <c r="A196" s="1"/>
      <c r="B196" s="547"/>
      <c r="C196" s="548"/>
      <c r="D196" s="555" t="s">
        <v>363</v>
      </c>
      <c r="E196" s="299"/>
      <c r="F196" s="299"/>
      <c r="G196" s="299"/>
      <c r="H196" s="299"/>
      <c r="I196" s="299"/>
      <c r="J196" s="299"/>
      <c r="K196" s="299"/>
      <c r="L196" s="299"/>
      <c r="M196" s="299"/>
      <c r="N196" s="299"/>
      <c r="O196" s="299"/>
      <c r="P196" s="299"/>
      <c r="Q196" s="299"/>
      <c r="R196" s="299"/>
      <c r="S196" s="299"/>
      <c r="T196" s="299"/>
      <c r="U196" s="299"/>
      <c r="V196" s="299"/>
      <c r="W196" s="299"/>
      <c r="X196" s="299"/>
      <c r="Y196" s="299"/>
      <c r="Z196" s="299"/>
      <c r="AA196" s="299"/>
      <c r="AB196" s="317"/>
      <c r="AC196" s="317"/>
      <c r="AD196" s="317"/>
      <c r="AE196" s="347"/>
    </row>
    <row r="197" spans="1:31" ht="88.95" customHeight="1">
      <c r="A197" s="1"/>
      <c r="B197" s="547"/>
      <c r="C197" s="548"/>
      <c r="D197" s="405" t="s">
        <v>364</v>
      </c>
      <c r="E197" s="377"/>
      <c r="F197" s="377"/>
      <c r="G197" s="377"/>
      <c r="H197" s="377"/>
      <c r="I197" s="377"/>
      <c r="J197" s="377"/>
      <c r="K197" s="377"/>
      <c r="L197" s="377"/>
      <c r="M197" s="377"/>
      <c r="N197" s="377"/>
      <c r="O197" s="377"/>
      <c r="P197" s="377"/>
      <c r="Q197" s="377"/>
      <c r="R197" s="377"/>
      <c r="S197" s="377"/>
      <c r="T197" s="377"/>
      <c r="U197" s="377"/>
      <c r="V197" s="377"/>
      <c r="W197" s="377"/>
      <c r="X197" s="377"/>
      <c r="Y197" s="377"/>
      <c r="Z197" s="377"/>
      <c r="AA197" s="377"/>
      <c r="AB197" s="349"/>
      <c r="AC197" s="349"/>
      <c r="AD197" s="349"/>
      <c r="AE197" s="350"/>
    </row>
    <row r="198" spans="1:31" ht="21.6" customHeight="1" thickBot="1">
      <c r="A198" s="1"/>
      <c r="B198" s="549"/>
      <c r="C198" s="550"/>
      <c r="D198" s="544" t="s">
        <v>383</v>
      </c>
      <c r="E198" s="360"/>
      <c r="F198" s="360"/>
      <c r="G198" s="360"/>
      <c r="H198" s="360"/>
      <c r="I198" s="360"/>
      <c r="J198" s="360"/>
      <c r="K198" s="360"/>
      <c r="L198" s="360"/>
      <c r="M198" s="360"/>
      <c r="N198" s="360"/>
      <c r="O198" s="360"/>
      <c r="P198" s="360"/>
      <c r="Q198" s="360"/>
      <c r="R198" s="360"/>
      <c r="S198" s="360"/>
      <c r="T198" s="360"/>
      <c r="U198" s="360"/>
      <c r="V198" s="360"/>
      <c r="W198" s="360"/>
      <c r="X198" s="360"/>
      <c r="Y198" s="360"/>
      <c r="Z198" s="360"/>
      <c r="AA198" s="360"/>
      <c r="AB198" s="427"/>
      <c r="AC198" s="427"/>
      <c r="AD198" s="427"/>
      <c r="AE198" s="428"/>
    </row>
    <row r="199" spans="1:3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3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3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3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3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3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3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3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3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3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sheetData>
  <mergeCells count="371">
    <mergeCell ref="D184:AE184"/>
    <mergeCell ref="O142:AA142"/>
    <mergeCell ref="I143:M143"/>
    <mergeCell ref="I138:M138"/>
    <mergeCell ref="Z108:AC108"/>
    <mergeCell ref="U108:X108"/>
    <mergeCell ref="S115:AE115"/>
    <mergeCell ref="J116:R116"/>
    <mergeCell ref="J117:R117"/>
    <mergeCell ref="J118:R118"/>
    <mergeCell ref="I137:M137"/>
    <mergeCell ref="V137:AA137"/>
    <mergeCell ref="J119:R119"/>
    <mergeCell ref="J120:R120"/>
    <mergeCell ref="V138:AA138"/>
    <mergeCell ref="S117:AE117"/>
    <mergeCell ref="O146:AA146"/>
    <mergeCell ref="I145:M145"/>
    <mergeCell ref="H148:AA148"/>
    <mergeCell ref="I146:M146"/>
    <mergeCell ref="R153:AE153"/>
    <mergeCell ref="L165:P165"/>
    <mergeCell ref="L153:P153"/>
    <mergeCell ref="L156:P156"/>
    <mergeCell ref="D198:AE198"/>
    <mergeCell ref="B189:C198"/>
    <mergeCell ref="D194:AE194"/>
    <mergeCell ref="D195:AE195"/>
    <mergeCell ref="D196:AE196"/>
    <mergeCell ref="D197:AE197"/>
    <mergeCell ref="D185:AA185"/>
    <mergeCell ref="E186:G186"/>
    <mergeCell ref="D189:F189"/>
    <mergeCell ref="G190:Q191"/>
    <mergeCell ref="R190:T191"/>
    <mergeCell ref="U190:AE191"/>
    <mergeCell ref="D190:F191"/>
    <mergeCell ref="G189:Q189"/>
    <mergeCell ref="G187:Q188"/>
    <mergeCell ref="D192:AE192"/>
    <mergeCell ref="D193:AE193"/>
    <mergeCell ref="B153:C188"/>
    <mergeCell ref="L168:P168"/>
    <mergeCell ref="D169:K172"/>
    <mergeCell ref="L169:Q169"/>
    <mergeCell ref="R169:W169"/>
    <mergeCell ref="X169:AE169"/>
    <mergeCell ref="D187:F188"/>
    <mergeCell ref="R168:AA168"/>
    <mergeCell ref="D183:AE183"/>
    <mergeCell ref="D182:AE182"/>
    <mergeCell ref="D175:K175"/>
    <mergeCell ref="D176:K176"/>
    <mergeCell ref="R172:W172"/>
    <mergeCell ref="X172:AE172"/>
    <mergeCell ref="L175:X176"/>
    <mergeCell ref="D161:K168"/>
    <mergeCell ref="R167:AE167"/>
    <mergeCell ref="R163:AE163"/>
    <mergeCell ref="L162:P162"/>
    <mergeCell ref="L170:Q172"/>
    <mergeCell ref="R170:W170"/>
    <mergeCell ref="X170:AE170"/>
    <mergeCell ref="R171:W171"/>
    <mergeCell ref="X171:AE171"/>
    <mergeCell ref="L166:P166"/>
    <mergeCell ref="R166:AE166"/>
    <mergeCell ref="R164:AA164"/>
    <mergeCell ref="R161:AE161"/>
    <mergeCell ref="R162:AE162"/>
    <mergeCell ref="D173:K174"/>
    <mergeCell ref="X173:AE174"/>
    <mergeCell ref="J126:M126"/>
    <mergeCell ref="F133:I133"/>
    <mergeCell ref="J133:M133"/>
    <mergeCell ref="D141:G149"/>
    <mergeCell ref="O143:AA143"/>
    <mergeCell ref="H149:AA149"/>
    <mergeCell ref="J128:M128"/>
    <mergeCell ref="O145:AA145"/>
    <mergeCell ref="N128:R128"/>
    <mergeCell ref="N130:R130"/>
    <mergeCell ref="S122:W122"/>
    <mergeCell ref="R165:AE165"/>
    <mergeCell ref="S129:W129"/>
    <mergeCell ref="S131:W131"/>
    <mergeCell ref="S130:W130"/>
    <mergeCell ref="N126:R126"/>
    <mergeCell ref="S126:W126"/>
    <mergeCell ref="X126:AE126"/>
    <mergeCell ref="N133:R133"/>
    <mergeCell ref="S133:W133"/>
    <mergeCell ref="X133:AE133"/>
    <mergeCell ref="S128:W128"/>
    <mergeCell ref="R159:X159"/>
    <mergeCell ref="AA159:AE159"/>
    <mergeCell ref="L160:P160"/>
    <mergeCell ref="R160:AE160"/>
    <mergeCell ref="J123:M123"/>
    <mergeCell ref="J124:M124"/>
    <mergeCell ref="J129:M129"/>
    <mergeCell ref="J131:M131"/>
    <mergeCell ref="J132:M132"/>
    <mergeCell ref="L159:Q159"/>
    <mergeCell ref="I142:M142"/>
    <mergeCell ref="F126:I126"/>
    <mergeCell ref="B136:C149"/>
    <mergeCell ref="O136:T136"/>
    <mergeCell ref="O137:T137"/>
    <mergeCell ref="G95:W95"/>
    <mergeCell ref="W90:Z90"/>
    <mergeCell ref="W93:Z93"/>
    <mergeCell ref="O138:T138"/>
    <mergeCell ref="D136:G140"/>
    <mergeCell ref="S116:AE116"/>
    <mergeCell ref="R93:T93"/>
    <mergeCell ref="B115:B135"/>
    <mergeCell ref="C115:E120"/>
    <mergeCell ref="C121:E135"/>
    <mergeCell ref="F115:I115"/>
    <mergeCell ref="F116:I116"/>
    <mergeCell ref="F117:I117"/>
    <mergeCell ref="F118:I118"/>
    <mergeCell ref="F119:I119"/>
    <mergeCell ref="F120:I120"/>
    <mergeCell ref="F121:I121"/>
    <mergeCell ref="F135:M135"/>
    <mergeCell ref="F122:I122"/>
    <mergeCell ref="F123:I123"/>
    <mergeCell ref="J130:M130"/>
    <mergeCell ref="S118:AE118"/>
    <mergeCell ref="S119:AE119"/>
    <mergeCell ref="S120:AE120"/>
    <mergeCell ref="X132:AE132"/>
    <mergeCell ref="F124:I124"/>
    <mergeCell ref="H140:AA140"/>
    <mergeCell ref="H141:M141"/>
    <mergeCell ref="J121:M121"/>
    <mergeCell ref="H144:M144"/>
    <mergeCell ref="O144:AA144"/>
    <mergeCell ref="F129:I129"/>
    <mergeCell ref="F131:I131"/>
    <mergeCell ref="F128:I128"/>
    <mergeCell ref="F130:I130"/>
    <mergeCell ref="S132:W132"/>
    <mergeCell ref="X128:AE128"/>
    <mergeCell ref="X130:AE130"/>
    <mergeCell ref="S123:W123"/>
    <mergeCell ref="S124:W124"/>
    <mergeCell ref="N121:R121"/>
    <mergeCell ref="N122:R122"/>
    <mergeCell ref="N123:R123"/>
    <mergeCell ref="N124:R124"/>
    <mergeCell ref="N129:R129"/>
    <mergeCell ref="B78:E83"/>
    <mergeCell ref="D59:G59"/>
    <mergeCell ref="D60:G61"/>
    <mergeCell ref="B62:E77"/>
    <mergeCell ref="H60:AE60"/>
    <mergeCell ref="H61:AE61"/>
    <mergeCell ref="B54:C61"/>
    <mergeCell ref="D54:AE54"/>
    <mergeCell ref="D55:G55"/>
    <mergeCell ref="H55:AE55"/>
    <mergeCell ref="D56:G56"/>
    <mergeCell ref="F80:K80"/>
    <mergeCell ref="P71:AE71"/>
    <mergeCell ref="F73:I77"/>
    <mergeCell ref="K73:AE73"/>
    <mergeCell ref="J66:AE66"/>
    <mergeCell ref="F66:I66"/>
    <mergeCell ref="F63:I64"/>
    <mergeCell ref="K62:L62"/>
    <mergeCell ref="N62:P62"/>
    <mergeCell ref="H56:AE56"/>
    <mergeCell ref="J76:O76"/>
    <mergeCell ref="J77:O77"/>
    <mergeCell ref="P76:AE76"/>
    <mergeCell ref="B89:E114"/>
    <mergeCell ref="J67:AE67"/>
    <mergeCell ref="F78:AE78"/>
    <mergeCell ref="F81:K81"/>
    <mergeCell ref="L81:P81"/>
    <mergeCell ref="H59:AE59"/>
    <mergeCell ref="L80:P80"/>
    <mergeCell ref="F82:AE82"/>
    <mergeCell ref="F83:AE83"/>
    <mergeCell ref="F89:AE89"/>
    <mergeCell ref="I86:P86"/>
    <mergeCell ref="L99:Q99"/>
    <mergeCell ref="T98:W98"/>
    <mergeCell ref="I93:K93"/>
    <mergeCell ref="J90:L90"/>
    <mergeCell ref="F90:I90"/>
    <mergeCell ref="F114:AA114"/>
    <mergeCell ref="F85:AE85"/>
    <mergeCell ref="J88:P88"/>
    <mergeCell ref="J63:AE64"/>
    <mergeCell ref="J65:AE65"/>
    <mergeCell ref="F62:I62"/>
    <mergeCell ref="F65:I65"/>
    <mergeCell ref="F67:I67"/>
    <mergeCell ref="B84:E88"/>
    <mergeCell ref="D177:AE177"/>
    <mergeCell ref="D178:AE178"/>
    <mergeCell ref="D179:AE179"/>
    <mergeCell ref="D180:AE180"/>
    <mergeCell ref="D181:AE181"/>
    <mergeCell ref="L163:P163"/>
    <mergeCell ref="L167:P167"/>
    <mergeCell ref="L161:P161"/>
    <mergeCell ref="F134:M134"/>
    <mergeCell ref="N134:R134"/>
    <mergeCell ref="S134:W134"/>
    <mergeCell ref="X134:AE134"/>
    <mergeCell ref="N127:R127"/>
    <mergeCell ref="S127:W127"/>
    <mergeCell ref="X123:AE123"/>
    <mergeCell ref="X124:AE124"/>
    <mergeCell ref="X129:AE129"/>
    <mergeCell ref="X131:AE131"/>
    <mergeCell ref="S121:W121"/>
    <mergeCell ref="X121:AE121"/>
    <mergeCell ref="X122:AE122"/>
    <mergeCell ref="F125:I125"/>
    <mergeCell ref="J122:M122"/>
    <mergeCell ref="P77:AE77"/>
    <mergeCell ref="F68:I72"/>
    <mergeCell ref="K68:AE68"/>
    <mergeCell ref="K70:AE70"/>
    <mergeCell ref="K69:AE69"/>
    <mergeCell ref="K74:AE74"/>
    <mergeCell ref="K75:AE75"/>
    <mergeCell ref="F42:AE42"/>
    <mergeCell ref="F43:AE43"/>
    <mergeCell ref="F44:AE44"/>
    <mergeCell ref="H49:K49"/>
    <mergeCell ref="W50:AE50"/>
    <mergeCell ref="J71:O71"/>
    <mergeCell ref="P72:AE72"/>
    <mergeCell ref="J72:O72"/>
    <mergeCell ref="D57:G58"/>
    <mergeCell ref="H57:AE57"/>
    <mergeCell ref="H58:AE58"/>
    <mergeCell ref="F32:AE32"/>
    <mergeCell ref="F33:AE33"/>
    <mergeCell ref="G10:AA10"/>
    <mergeCell ref="F36:AE36"/>
    <mergeCell ref="F37:AE37"/>
    <mergeCell ref="F34:AE34"/>
    <mergeCell ref="F35:AE35"/>
    <mergeCell ref="F46:AE46"/>
    <mergeCell ref="F41:AE41"/>
    <mergeCell ref="L47:AE47"/>
    <mergeCell ref="L48:AE48"/>
    <mergeCell ref="L49:AE49"/>
    <mergeCell ref="H50:K50"/>
    <mergeCell ref="H51:K51"/>
    <mergeCell ref="B47:G51"/>
    <mergeCell ref="H48:K48"/>
    <mergeCell ref="H47:K47"/>
    <mergeCell ref="L50:T50"/>
    <mergeCell ref="L51:AE51"/>
    <mergeCell ref="B19:E46"/>
    <mergeCell ref="F19:AE19"/>
    <mergeCell ref="F20:AE20"/>
    <mergeCell ref="F23:AE23"/>
    <mergeCell ref="F24:AE24"/>
    <mergeCell ref="F25:AE25"/>
    <mergeCell ref="F40:AE40"/>
    <mergeCell ref="AI115:AQ115"/>
    <mergeCell ref="AR115:AZ115"/>
    <mergeCell ref="BA115:BO115"/>
    <mergeCell ref="AJ116:AP116"/>
    <mergeCell ref="AR116:AZ116"/>
    <mergeCell ref="BA116:BO116"/>
    <mergeCell ref="T111:W111"/>
    <mergeCell ref="P108:S108"/>
    <mergeCell ref="L79:R79"/>
    <mergeCell ref="L111:P111"/>
    <mergeCell ref="F113:AA113"/>
    <mergeCell ref="L100:O100"/>
    <mergeCell ref="L96:O96"/>
    <mergeCell ref="L97:O97"/>
    <mergeCell ref="L104:O104"/>
    <mergeCell ref="Z111:AE111"/>
    <mergeCell ref="J115:R115"/>
    <mergeCell ref="AJ117:AP117"/>
    <mergeCell ref="AR117:AZ117"/>
    <mergeCell ref="BA117:BO117"/>
    <mergeCell ref="AZ124:BF124"/>
    <mergeCell ref="BG124:BO124"/>
    <mergeCell ref="AJ118:AP118"/>
    <mergeCell ref="AR118:AZ118"/>
    <mergeCell ref="BA118:BO118"/>
    <mergeCell ref="AJ119:AP119"/>
    <mergeCell ref="AR119:AZ119"/>
    <mergeCell ref="BA119:BO119"/>
    <mergeCell ref="AI120:AQ120"/>
    <mergeCell ref="AR120:AZ120"/>
    <mergeCell ref="BA120:BO120"/>
    <mergeCell ref="AI123:AM123"/>
    <mergeCell ref="AN123:AR123"/>
    <mergeCell ref="AS123:AY123"/>
    <mergeCell ref="AZ123:BF123"/>
    <mergeCell ref="BG123:BO123"/>
    <mergeCell ref="AI124:AM124"/>
    <mergeCell ref="AN124:AR124"/>
    <mergeCell ref="AS124:AY124"/>
    <mergeCell ref="AI136:AR136"/>
    <mergeCell ref="AS136:AY136"/>
    <mergeCell ref="AZ136:BF136"/>
    <mergeCell ref="BG136:BO136"/>
    <mergeCell ref="AI129:AM129"/>
    <mergeCell ref="AN129:AR129"/>
    <mergeCell ref="AS129:AY129"/>
    <mergeCell ref="AZ129:BF129"/>
    <mergeCell ref="BG129:BO129"/>
    <mergeCell ref="AI131:AM131"/>
    <mergeCell ref="AN131:AR131"/>
    <mergeCell ref="AS131:AY131"/>
    <mergeCell ref="AZ131:BF131"/>
    <mergeCell ref="BG131:BO131"/>
    <mergeCell ref="R187:U188"/>
    <mergeCell ref="V187:AE188"/>
    <mergeCell ref="R189:U189"/>
    <mergeCell ref="V189:AE189"/>
    <mergeCell ref="N135:R135"/>
    <mergeCell ref="S135:W135"/>
    <mergeCell ref="X135:AE135"/>
    <mergeCell ref="L164:P164"/>
    <mergeCell ref="J125:M125"/>
    <mergeCell ref="L154:P154"/>
    <mergeCell ref="R154:AE154"/>
    <mergeCell ref="R156:AE156"/>
    <mergeCell ref="L157:P157"/>
    <mergeCell ref="R157:AE157"/>
    <mergeCell ref="L158:P158"/>
    <mergeCell ref="R158:AE158"/>
    <mergeCell ref="L155:Q155"/>
    <mergeCell ref="D153:K160"/>
    <mergeCell ref="R155:X155"/>
    <mergeCell ref="AA155:AE155"/>
    <mergeCell ref="O141:AA141"/>
    <mergeCell ref="N132:R132"/>
    <mergeCell ref="F132:I132"/>
    <mergeCell ref="N131:R131"/>
    <mergeCell ref="L173:Q173"/>
    <mergeCell ref="L174:Q174"/>
    <mergeCell ref="R173:W173"/>
    <mergeCell ref="V174:W174"/>
    <mergeCell ref="R174:U174"/>
    <mergeCell ref="AA1:AF1"/>
    <mergeCell ref="N125:R125"/>
    <mergeCell ref="S125:W125"/>
    <mergeCell ref="X125:AE125"/>
    <mergeCell ref="F127:M127"/>
    <mergeCell ref="X127:AE127"/>
    <mergeCell ref="X3:Y3"/>
    <mergeCell ref="AA3:AC3"/>
    <mergeCell ref="U4:AF5"/>
    <mergeCell ref="F45:AE45"/>
    <mergeCell ref="F21:AE21"/>
    <mergeCell ref="F22:AE22"/>
    <mergeCell ref="F26:AE26"/>
    <mergeCell ref="F27:AE27"/>
    <mergeCell ref="F38:AE38"/>
    <mergeCell ref="F39:AE39"/>
    <mergeCell ref="X7:AF7"/>
    <mergeCell ref="X8:AF8"/>
    <mergeCell ref="F31:AE31"/>
  </mergeCells>
  <phoneticPr fontId="2"/>
  <dataValidations count="3">
    <dataValidation type="list" allowBlank="1" showInputMessage="1" showErrorMessage="1" sqref="F122:I125 F130:I132" xr:uid="{DAEC3EF8-D373-46F9-B87A-FD162EAE7302}">
      <formula1>"設備費,本工事費,付帯工事費,処分費"</formula1>
    </dataValidation>
    <dataValidation type="list" allowBlank="1" showInputMessage="1" showErrorMessage="1" sqref="AI130:AM135" xr:uid="{7E2BB947-ABDD-40D7-902B-303E6955515F}">
      <formula1>$BO$64:$BO$68</formula1>
    </dataValidation>
    <dataValidation type="list" allowBlank="1" showInputMessage="1" showErrorMessage="1" sqref="L99:O99" xr:uid="{E4E53229-2999-4B51-9B28-9B5B78BB0D20}">
      <formula1>"4800Ah・セル未満,4800Ah・セル以上"</formula1>
    </dataValidation>
  </dataValidations>
  <hyperlinks>
    <hyperlink ref="L51" r:id="rId1" xr:uid="{4BBF0608-698A-40ED-959B-E75CD5553C62}"/>
  </hyperlinks>
  <pageMargins left="1" right="1" top="1" bottom="1" header="0.5" footer="0.5"/>
  <pageSetup paperSize="9" scale="57" fitToWidth="0" orientation="portrait" r:id="rId2"/>
  <rowBreaks count="5" manualBreakCount="5">
    <brk id="52" max="31" man="1"/>
    <brk id="83" max="31" man="1"/>
    <brk id="135" max="31" man="1"/>
    <brk id="188" max="31" man="1"/>
    <brk id="199" max="31" man="1"/>
  </rowBreaks>
  <drawing r:id="rId3"/>
  <legacyDrawing r:id="rId4"/>
  <mc:AlternateContent xmlns:mc="http://schemas.openxmlformats.org/markup-compatibility/2006">
    <mc:Choice Requires="x14">
      <controls>
        <mc:AlternateContent xmlns:mc="http://schemas.openxmlformats.org/markup-compatibility/2006">
          <mc:Choice Requires="x14">
            <control shapeId="3074" r:id="rId5" name="Check Box 2">
              <controlPr defaultSize="0" autoFill="0" autoLine="0" autoPict="0">
                <anchor moveWithCells="1">
                  <from>
                    <xdr:col>5</xdr:col>
                    <xdr:colOff>22860</xdr:colOff>
                    <xdr:row>18</xdr:row>
                    <xdr:rowOff>0</xdr:rowOff>
                  </from>
                  <to>
                    <xdr:col>5</xdr:col>
                    <xdr:colOff>236220</xdr:colOff>
                    <xdr:row>19</xdr:row>
                    <xdr:rowOff>22860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22860</xdr:colOff>
                    <xdr:row>25</xdr:row>
                    <xdr:rowOff>0</xdr:rowOff>
                  </from>
                  <to>
                    <xdr:col>5</xdr:col>
                    <xdr:colOff>236220</xdr:colOff>
                    <xdr:row>26</xdr:row>
                    <xdr:rowOff>22860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6</xdr:col>
                    <xdr:colOff>22860</xdr:colOff>
                    <xdr:row>26</xdr:row>
                    <xdr:rowOff>220980</xdr:rowOff>
                  </from>
                  <to>
                    <xdr:col>6</xdr:col>
                    <xdr:colOff>236220</xdr:colOff>
                    <xdr:row>28</xdr:row>
                    <xdr:rowOff>7620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5</xdr:col>
                    <xdr:colOff>22860</xdr:colOff>
                    <xdr:row>30</xdr:row>
                    <xdr:rowOff>0</xdr:rowOff>
                  </from>
                  <to>
                    <xdr:col>5</xdr:col>
                    <xdr:colOff>236220</xdr:colOff>
                    <xdr:row>31</xdr:row>
                    <xdr:rowOff>22860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5</xdr:col>
                    <xdr:colOff>22860</xdr:colOff>
                    <xdr:row>31</xdr:row>
                    <xdr:rowOff>0</xdr:rowOff>
                  </from>
                  <to>
                    <xdr:col>5</xdr:col>
                    <xdr:colOff>236220</xdr:colOff>
                    <xdr:row>32</xdr:row>
                    <xdr:rowOff>22860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5</xdr:col>
                    <xdr:colOff>22860</xdr:colOff>
                    <xdr:row>35</xdr:row>
                    <xdr:rowOff>0</xdr:rowOff>
                  </from>
                  <to>
                    <xdr:col>5</xdr:col>
                    <xdr:colOff>236220</xdr:colOff>
                    <xdr:row>36</xdr:row>
                    <xdr:rowOff>22860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5</xdr:col>
                    <xdr:colOff>22860</xdr:colOff>
                    <xdr:row>40</xdr:row>
                    <xdr:rowOff>0</xdr:rowOff>
                  </from>
                  <to>
                    <xdr:col>5</xdr:col>
                    <xdr:colOff>236220</xdr:colOff>
                    <xdr:row>41</xdr:row>
                    <xdr:rowOff>22860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5</xdr:col>
                    <xdr:colOff>22860</xdr:colOff>
                    <xdr:row>78</xdr:row>
                    <xdr:rowOff>0</xdr:rowOff>
                  </from>
                  <to>
                    <xdr:col>5</xdr:col>
                    <xdr:colOff>236220</xdr:colOff>
                    <xdr:row>79</xdr:row>
                    <xdr:rowOff>22860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5</xdr:col>
                    <xdr:colOff>22860</xdr:colOff>
                    <xdr:row>81</xdr:row>
                    <xdr:rowOff>0</xdr:rowOff>
                  </from>
                  <to>
                    <xdr:col>5</xdr:col>
                    <xdr:colOff>236220</xdr:colOff>
                    <xdr:row>82</xdr:row>
                    <xdr:rowOff>22860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5</xdr:col>
                    <xdr:colOff>22860</xdr:colOff>
                    <xdr:row>83</xdr:row>
                    <xdr:rowOff>0</xdr:rowOff>
                  </from>
                  <to>
                    <xdr:col>5</xdr:col>
                    <xdr:colOff>236220</xdr:colOff>
                    <xdr:row>84</xdr:row>
                    <xdr:rowOff>22860</xdr:rowOff>
                  </to>
                </anchor>
              </controlPr>
            </control>
          </mc:Choice>
        </mc:AlternateContent>
        <mc:AlternateContent xmlns:mc="http://schemas.openxmlformats.org/markup-compatibility/2006">
          <mc:Choice Requires="x14">
            <control shapeId="3087" r:id="rId15" name="Check Box 15">
              <controlPr defaultSize="0" autoFill="0" autoLine="0" autoPict="0">
                <anchor moveWithCells="1">
                  <from>
                    <xdr:col>3</xdr:col>
                    <xdr:colOff>22860</xdr:colOff>
                    <xdr:row>176</xdr:row>
                    <xdr:rowOff>0</xdr:rowOff>
                  </from>
                  <to>
                    <xdr:col>3</xdr:col>
                    <xdr:colOff>236220</xdr:colOff>
                    <xdr:row>176</xdr:row>
                    <xdr:rowOff>251460</xdr:rowOff>
                  </to>
                </anchor>
              </controlPr>
            </control>
          </mc:Choice>
        </mc:AlternateContent>
        <mc:AlternateContent xmlns:mc="http://schemas.openxmlformats.org/markup-compatibility/2006">
          <mc:Choice Requires="x14">
            <control shapeId="3088" r:id="rId16" name="Check Box 16">
              <controlPr defaultSize="0" autoFill="0" autoLine="0" autoPict="0">
                <anchor moveWithCells="1">
                  <from>
                    <xdr:col>3</xdr:col>
                    <xdr:colOff>22860</xdr:colOff>
                    <xdr:row>177</xdr:row>
                    <xdr:rowOff>0</xdr:rowOff>
                  </from>
                  <to>
                    <xdr:col>3</xdr:col>
                    <xdr:colOff>236220</xdr:colOff>
                    <xdr:row>177</xdr:row>
                    <xdr:rowOff>251460</xdr:rowOff>
                  </to>
                </anchor>
              </controlPr>
            </control>
          </mc:Choice>
        </mc:AlternateContent>
        <mc:AlternateContent xmlns:mc="http://schemas.openxmlformats.org/markup-compatibility/2006">
          <mc:Choice Requires="x14">
            <control shapeId="3089" r:id="rId17" name="Check Box 17">
              <controlPr defaultSize="0" autoFill="0" autoLine="0" autoPict="0">
                <anchor moveWithCells="1">
                  <from>
                    <xdr:col>3</xdr:col>
                    <xdr:colOff>22860</xdr:colOff>
                    <xdr:row>178</xdr:row>
                    <xdr:rowOff>0</xdr:rowOff>
                  </from>
                  <to>
                    <xdr:col>3</xdr:col>
                    <xdr:colOff>236220</xdr:colOff>
                    <xdr:row>179</xdr:row>
                    <xdr:rowOff>22860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3</xdr:col>
                    <xdr:colOff>22860</xdr:colOff>
                    <xdr:row>182</xdr:row>
                    <xdr:rowOff>0</xdr:rowOff>
                  </from>
                  <to>
                    <xdr:col>3</xdr:col>
                    <xdr:colOff>236220</xdr:colOff>
                    <xdr:row>182</xdr:row>
                    <xdr:rowOff>251460</xdr:rowOff>
                  </to>
                </anchor>
              </controlPr>
            </control>
          </mc:Choice>
        </mc:AlternateContent>
        <mc:AlternateContent xmlns:mc="http://schemas.openxmlformats.org/markup-compatibility/2006">
          <mc:Choice Requires="x14">
            <control shapeId="3093" r:id="rId19" name="Check Box 21">
              <controlPr defaultSize="0" autoFill="0" autoLine="0" autoPict="0">
                <anchor moveWithCells="1">
                  <from>
                    <xdr:col>8</xdr:col>
                    <xdr:colOff>22860</xdr:colOff>
                    <xdr:row>185</xdr:row>
                    <xdr:rowOff>0</xdr:rowOff>
                  </from>
                  <to>
                    <xdr:col>8</xdr:col>
                    <xdr:colOff>236220</xdr:colOff>
                    <xdr:row>186</xdr:row>
                    <xdr:rowOff>22860</xdr:rowOff>
                  </to>
                </anchor>
              </controlPr>
            </control>
          </mc:Choice>
        </mc:AlternateContent>
        <mc:AlternateContent xmlns:mc="http://schemas.openxmlformats.org/markup-compatibility/2006">
          <mc:Choice Requires="x14">
            <control shapeId="3094" r:id="rId20" name="Check Box 22">
              <controlPr defaultSize="0" autoFill="0" autoLine="0" autoPict="0">
                <anchor moveWithCells="1">
                  <from>
                    <xdr:col>3</xdr:col>
                    <xdr:colOff>22860</xdr:colOff>
                    <xdr:row>191</xdr:row>
                    <xdr:rowOff>0</xdr:rowOff>
                  </from>
                  <to>
                    <xdr:col>3</xdr:col>
                    <xdr:colOff>236220</xdr:colOff>
                    <xdr:row>192</xdr:row>
                    <xdr:rowOff>22860</xdr:rowOff>
                  </to>
                </anchor>
              </controlPr>
            </control>
          </mc:Choice>
        </mc:AlternateContent>
        <mc:AlternateContent xmlns:mc="http://schemas.openxmlformats.org/markup-compatibility/2006">
          <mc:Choice Requires="x14">
            <control shapeId="3095" r:id="rId21" name="Check Box 23">
              <controlPr defaultSize="0" autoFill="0" autoLine="0" autoPict="0">
                <anchor moveWithCells="1">
                  <from>
                    <xdr:col>3</xdr:col>
                    <xdr:colOff>22860</xdr:colOff>
                    <xdr:row>192</xdr:row>
                    <xdr:rowOff>0</xdr:rowOff>
                  </from>
                  <to>
                    <xdr:col>3</xdr:col>
                    <xdr:colOff>236220</xdr:colOff>
                    <xdr:row>192</xdr:row>
                    <xdr:rowOff>251460</xdr:rowOff>
                  </to>
                </anchor>
              </controlPr>
            </control>
          </mc:Choice>
        </mc:AlternateContent>
        <mc:AlternateContent xmlns:mc="http://schemas.openxmlformats.org/markup-compatibility/2006">
          <mc:Choice Requires="x14">
            <control shapeId="3098" r:id="rId22" name="Check Box 26">
              <controlPr defaultSize="0" autoFill="0" autoLine="0" autoPict="0">
                <anchor moveWithCells="1">
                  <from>
                    <xdr:col>4</xdr:col>
                    <xdr:colOff>0</xdr:colOff>
                    <xdr:row>185</xdr:row>
                    <xdr:rowOff>0</xdr:rowOff>
                  </from>
                  <to>
                    <xdr:col>4</xdr:col>
                    <xdr:colOff>220980</xdr:colOff>
                    <xdr:row>186</xdr:row>
                    <xdr:rowOff>22860</xdr:rowOff>
                  </to>
                </anchor>
              </controlPr>
            </control>
          </mc:Choice>
        </mc:AlternateContent>
        <mc:AlternateContent xmlns:mc="http://schemas.openxmlformats.org/markup-compatibility/2006">
          <mc:Choice Requires="x14">
            <control shapeId="3100" r:id="rId23" name="Check Box 28">
              <controlPr defaultSize="0" autoFill="0" autoLine="0" autoPict="0">
                <anchor moveWithCells="1">
                  <from>
                    <xdr:col>6</xdr:col>
                    <xdr:colOff>22860</xdr:colOff>
                    <xdr:row>27</xdr:row>
                    <xdr:rowOff>220980</xdr:rowOff>
                  </from>
                  <to>
                    <xdr:col>6</xdr:col>
                    <xdr:colOff>236220</xdr:colOff>
                    <xdr:row>29</xdr:row>
                    <xdr:rowOff>7620</xdr:rowOff>
                  </to>
                </anchor>
              </controlPr>
            </control>
          </mc:Choice>
        </mc:AlternateContent>
        <mc:AlternateContent xmlns:mc="http://schemas.openxmlformats.org/markup-compatibility/2006">
          <mc:Choice Requires="x14">
            <control shapeId="3101" r:id="rId24" name="Check Box 29">
              <controlPr defaultSize="0" autoFill="0" autoLine="0" autoPict="0">
                <anchor moveWithCells="1">
                  <from>
                    <xdr:col>5</xdr:col>
                    <xdr:colOff>22860</xdr:colOff>
                    <xdr:row>44</xdr:row>
                    <xdr:rowOff>0</xdr:rowOff>
                  </from>
                  <to>
                    <xdr:col>5</xdr:col>
                    <xdr:colOff>236220</xdr:colOff>
                    <xdr:row>45</xdr:row>
                    <xdr:rowOff>22860</xdr:rowOff>
                  </to>
                </anchor>
              </controlPr>
            </control>
          </mc:Choice>
        </mc:AlternateContent>
        <mc:AlternateContent xmlns:mc="http://schemas.openxmlformats.org/markup-compatibility/2006">
          <mc:Choice Requires="x14">
            <control shapeId="3102" r:id="rId25" name="Check Box 30">
              <controlPr defaultSize="0" autoFill="0" autoLine="0" autoPict="0">
                <anchor moveWithCells="1">
                  <from>
                    <xdr:col>9</xdr:col>
                    <xdr:colOff>22860</xdr:colOff>
                    <xdr:row>66</xdr:row>
                    <xdr:rowOff>220980</xdr:rowOff>
                  </from>
                  <to>
                    <xdr:col>10</xdr:col>
                    <xdr:colOff>22860</xdr:colOff>
                    <xdr:row>68</xdr:row>
                    <xdr:rowOff>7620</xdr:rowOff>
                  </to>
                </anchor>
              </controlPr>
            </control>
          </mc:Choice>
        </mc:AlternateContent>
        <mc:AlternateContent xmlns:mc="http://schemas.openxmlformats.org/markup-compatibility/2006">
          <mc:Choice Requires="x14">
            <control shapeId="3103" r:id="rId26" name="Check Box 31">
              <controlPr defaultSize="0" autoFill="0" autoLine="0" autoPict="0">
                <anchor moveWithCells="1">
                  <from>
                    <xdr:col>9</xdr:col>
                    <xdr:colOff>22860</xdr:colOff>
                    <xdr:row>67</xdr:row>
                    <xdr:rowOff>220980</xdr:rowOff>
                  </from>
                  <to>
                    <xdr:col>10</xdr:col>
                    <xdr:colOff>22860</xdr:colOff>
                    <xdr:row>69</xdr:row>
                    <xdr:rowOff>7620</xdr:rowOff>
                  </to>
                </anchor>
              </controlPr>
            </control>
          </mc:Choice>
        </mc:AlternateContent>
        <mc:AlternateContent xmlns:mc="http://schemas.openxmlformats.org/markup-compatibility/2006">
          <mc:Choice Requires="x14">
            <control shapeId="3104" r:id="rId27" name="Check Box 32">
              <controlPr defaultSize="0" autoFill="0" autoLine="0" autoPict="0">
                <anchor moveWithCells="1">
                  <from>
                    <xdr:col>9</xdr:col>
                    <xdr:colOff>22860</xdr:colOff>
                    <xdr:row>71</xdr:row>
                    <xdr:rowOff>220980</xdr:rowOff>
                  </from>
                  <to>
                    <xdr:col>10</xdr:col>
                    <xdr:colOff>22860</xdr:colOff>
                    <xdr:row>73</xdr:row>
                    <xdr:rowOff>7620</xdr:rowOff>
                  </to>
                </anchor>
              </controlPr>
            </control>
          </mc:Choice>
        </mc:AlternateContent>
        <mc:AlternateContent xmlns:mc="http://schemas.openxmlformats.org/markup-compatibility/2006">
          <mc:Choice Requires="x14">
            <control shapeId="3105" r:id="rId28" name="Check Box 33">
              <controlPr defaultSize="0" autoFill="0" autoLine="0" autoPict="0">
                <anchor moveWithCells="1">
                  <from>
                    <xdr:col>9</xdr:col>
                    <xdr:colOff>22860</xdr:colOff>
                    <xdr:row>72</xdr:row>
                    <xdr:rowOff>220980</xdr:rowOff>
                  </from>
                  <to>
                    <xdr:col>10</xdr:col>
                    <xdr:colOff>22860</xdr:colOff>
                    <xdr:row>74</xdr:row>
                    <xdr:rowOff>7620</xdr:rowOff>
                  </to>
                </anchor>
              </controlPr>
            </control>
          </mc:Choice>
        </mc:AlternateContent>
        <mc:AlternateContent xmlns:mc="http://schemas.openxmlformats.org/markup-compatibility/2006">
          <mc:Choice Requires="x14">
            <control shapeId="3106" r:id="rId29" name="Check Box 34">
              <controlPr defaultSize="0" autoFill="0" autoLine="0" autoPict="0">
                <anchor moveWithCells="1">
                  <from>
                    <xdr:col>7</xdr:col>
                    <xdr:colOff>22860</xdr:colOff>
                    <xdr:row>56</xdr:row>
                    <xdr:rowOff>22860</xdr:rowOff>
                  </from>
                  <to>
                    <xdr:col>8</xdr:col>
                    <xdr:colOff>0</xdr:colOff>
                    <xdr:row>57</xdr:row>
                    <xdr:rowOff>7620</xdr:rowOff>
                  </to>
                </anchor>
              </controlPr>
            </control>
          </mc:Choice>
        </mc:AlternateContent>
        <mc:AlternateContent xmlns:mc="http://schemas.openxmlformats.org/markup-compatibility/2006">
          <mc:Choice Requires="x14">
            <control shapeId="3107" r:id="rId30" name="Check Box 35">
              <controlPr defaultSize="0" autoFill="0" autoLine="0" autoPict="0">
                <anchor moveWithCells="1">
                  <from>
                    <xdr:col>10</xdr:col>
                    <xdr:colOff>76200</xdr:colOff>
                    <xdr:row>56</xdr:row>
                    <xdr:rowOff>22860</xdr:rowOff>
                  </from>
                  <to>
                    <xdr:col>11</xdr:col>
                    <xdr:colOff>60960</xdr:colOff>
                    <xdr:row>57</xdr:row>
                    <xdr:rowOff>7620</xdr:rowOff>
                  </to>
                </anchor>
              </controlPr>
            </control>
          </mc:Choice>
        </mc:AlternateContent>
        <mc:AlternateContent xmlns:mc="http://schemas.openxmlformats.org/markup-compatibility/2006">
          <mc:Choice Requires="x14">
            <control shapeId="3108" r:id="rId31" name="Check Box 36">
              <controlPr defaultSize="0" autoFill="0" autoLine="0" autoPict="0">
                <anchor moveWithCells="1">
                  <from>
                    <xdr:col>13</xdr:col>
                    <xdr:colOff>83820</xdr:colOff>
                    <xdr:row>56</xdr:row>
                    <xdr:rowOff>22860</xdr:rowOff>
                  </from>
                  <to>
                    <xdr:col>14</xdr:col>
                    <xdr:colOff>60960</xdr:colOff>
                    <xdr:row>57</xdr:row>
                    <xdr:rowOff>7620</xdr:rowOff>
                  </to>
                </anchor>
              </controlPr>
            </control>
          </mc:Choice>
        </mc:AlternateContent>
        <mc:AlternateContent xmlns:mc="http://schemas.openxmlformats.org/markup-compatibility/2006">
          <mc:Choice Requires="x14">
            <control shapeId="3126" r:id="rId32" name="Check Box 54">
              <controlPr defaultSize="0" autoFill="0" autoLine="0" autoPict="0">
                <anchor moveWithCells="1">
                  <from>
                    <xdr:col>9</xdr:col>
                    <xdr:colOff>60960</xdr:colOff>
                    <xdr:row>127</xdr:row>
                    <xdr:rowOff>198120</xdr:rowOff>
                  </from>
                  <to>
                    <xdr:col>10</xdr:col>
                    <xdr:colOff>60960</xdr:colOff>
                    <xdr:row>127</xdr:row>
                    <xdr:rowOff>441960</xdr:rowOff>
                  </to>
                </anchor>
              </controlPr>
            </control>
          </mc:Choice>
        </mc:AlternateContent>
        <mc:AlternateContent xmlns:mc="http://schemas.openxmlformats.org/markup-compatibility/2006">
          <mc:Choice Requires="x14">
            <control shapeId="3127" r:id="rId33" name="Check Box 55">
              <controlPr defaultSize="0" autoFill="0" autoLine="0" autoPict="0">
                <anchor moveWithCells="1">
                  <from>
                    <xdr:col>9</xdr:col>
                    <xdr:colOff>60960</xdr:colOff>
                    <xdr:row>127</xdr:row>
                    <xdr:rowOff>373380</xdr:rowOff>
                  </from>
                  <to>
                    <xdr:col>10</xdr:col>
                    <xdr:colOff>60960</xdr:colOff>
                    <xdr:row>127</xdr:row>
                    <xdr:rowOff>617220</xdr:rowOff>
                  </to>
                </anchor>
              </controlPr>
            </control>
          </mc:Choice>
        </mc:AlternateContent>
        <mc:AlternateContent xmlns:mc="http://schemas.openxmlformats.org/markup-compatibility/2006">
          <mc:Choice Requires="x14">
            <control shapeId="3131" r:id="rId34" name="Check Box 59">
              <controlPr defaultSize="0" autoFill="0" autoLine="0" autoPict="0">
                <anchor moveWithCells="1">
                  <from>
                    <xdr:col>11</xdr:col>
                    <xdr:colOff>144780</xdr:colOff>
                    <xdr:row>78</xdr:row>
                    <xdr:rowOff>0</xdr:rowOff>
                  </from>
                  <to>
                    <xdr:col>12</xdr:col>
                    <xdr:colOff>144780</xdr:colOff>
                    <xdr:row>79</xdr:row>
                    <xdr:rowOff>22860</xdr:rowOff>
                  </to>
                </anchor>
              </controlPr>
            </control>
          </mc:Choice>
        </mc:AlternateContent>
        <mc:AlternateContent xmlns:mc="http://schemas.openxmlformats.org/markup-compatibility/2006">
          <mc:Choice Requires="x14">
            <control shapeId="3132" r:id="rId35" name="Check Box 60">
              <controlPr defaultSize="0" autoFill="0" autoLine="0" autoPict="0">
                <anchor moveWithCells="1">
                  <from>
                    <xdr:col>14</xdr:col>
                    <xdr:colOff>121920</xdr:colOff>
                    <xdr:row>77</xdr:row>
                    <xdr:rowOff>220980</xdr:rowOff>
                  </from>
                  <to>
                    <xdr:col>15</xdr:col>
                    <xdr:colOff>121920</xdr:colOff>
                    <xdr:row>79</xdr:row>
                    <xdr:rowOff>7620</xdr:rowOff>
                  </to>
                </anchor>
              </controlPr>
            </control>
          </mc:Choice>
        </mc:AlternateContent>
        <mc:AlternateContent xmlns:mc="http://schemas.openxmlformats.org/markup-compatibility/2006">
          <mc:Choice Requires="x14">
            <control shapeId="3138" r:id="rId36" name="Check Box 66">
              <controlPr defaultSize="0" autoFill="0" autoLine="0" autoPict="0">
                <anchor moveWithCells="1">
                  <from>
                    <xdr:col>9</xdr:col>
                    <xdr:colOff>22860</xdr:colOff>
                    <xdr:row>68</xdr:row>
                    <xdr:rowOff>220980</xdr:rowOff>
                  </from>
                  <to>
                    <xdr:col>10</xdr:col>
                    <xdr:colOff>22860</xdr:colOff>
                    <xdr:row>70</xdr:row>
                    <xdr:rowOff>7620</xdr:rowOff>
                  </to>
                </anchor>
              </controlPr>
            </control>
          </mc:Choice>
        </mc:AlternateContent>
        <mc:AlternateContent xmlns:mc="http://schemas.openxmlformats.org/markup-compatibility/2006">
          <mc:Choice Requires="x14">
            <control shapeId="3139" r:id="rId37" name="Check Box 67">
              <controlPr defaultSize="0" autoFill="0" autoLine="0" autoPict="0">
                <anchor moveWithCells="1">
                  <from>
                    <xdr:col>9</xdr:col>
                    <xdr:colOff>22860</xdr:colOff>
                    <xdr:row>67</xdr:row>
                    <xdr:rowOff>220980</xdr:rowOff>
                  </from>
                  <to>
                    <xdr:col>10</xdr:col>
                    <xdr:colOff>22860</xdr:colOff>
                    <xdr:row>69</xdr:row>
                    <xdr:rowOff>7620</xdr:rowOff>
                  </to>
                </anchor>
              </controlPr>
            </control>
          </mc:Choice>
        </mc:AlternateContent>
        <mc:AlternateContent xmlns:mc="http://schemas.openxmlformats.org/markup-compatibility/2006">
          <mc:Choice Requires="x14">
            <control shapeId="3140" r:id="rId38" name="Check Box 68">
              <controlPr defaultSize="0" autoFill="0" autoLine="0" autoPict="0">
                <anchor moveWithCells="1">
                  <from>
                    <xdr:col>9</xdr:col>
                    <xdr:colOff>22860</xdr:colOff>
                    <xdr:row>72</xdr:row>
                    <xdr:rowOff>220980</xdr:rowOff>
                  </from>
                  <to>
                    <xdr:col>10</xdr:col>
                    <xdr:colOff>22860</xdr:colOff>
                    <xdr:row>74</xdr:row>
                    <xdr:rowOff>7620</xdr:rowOff>
                  </to>
                </anchor>
              </controlPr>
            </control>
          </mc:Choice>
        </mc:AlternateContent>
        <mc:AlternateContent xmlns:mc="http://schemas.openxmlformats.org/markup-compatibility/2006">
          <mc:Choice Requires="x14">
            <control shapeId="3141" r:id="rId39" name="Check Box 69">
              <controlPr defaultSize="0" autoFill="0" autoLine="0" autoPict="0">
                <anchor moveWithCells="1">
                  <from>
                    <xdr:col>9</xdr:col>
                    <xdr:colOff>22860</xdr:colOff>
                    <xdr:row>73</xdr:row>
                    <xdr:rowOff>213360</xdr:rowOff>
                  </from>
                  <to>
                    <xdr:col>10</xdr:col>
                    <xdr:colOff>22860</xdr:colOff>
                    <xdr:row>75</xdr:row>
                    <xdr:rowOff>0</xdr:rowOff>
                  </to>
                </anchor>
              </controlPr>
            </control>
          </mc:Choice>
        </mc:AlternateContent>
        <mc:AlternateContent xmlns:mc="http://schemas.openxmlformats.org/markup-compatibility/2006">
          <mc:Choice Requires="x14">
            <control shapeId="3142" r:id="rId40" name="Check Box 70">
              <controlPr defaultSize="0" autoFill="0" autoLine="0" autoPict="0">
                <anchor moveWithCells="1">
                  <from>
                    <xdr:col>3</xdr:col>
                    <xdr:colOff>22860</xdr:colOff>
                    <xdr:row>179</xdr:row>
                    <xdr:rowOff>0</xdr:rowOff>
                  </from>
                  <to>
                    <xdr:col>3</xdr:col>
                    <xdr:colOff>236220</xdr:colOff>
                    <xdr:row>179</xdr:row>
                    <xdr:rowOff>251460</xdr:rowOff>
                  </to>
                </anchor>
              </controlPr>
            </control>
          </mc:Choice>
        </mc:AlternateContent>
        <mc:AlternateContent xmlns:mc="http://schemas.openxmlformats.org/markup-compatibility/2006">
          <mc:Choice Requires="x14">
            <control shapeId="3143" r:id="rId41" name="Check Box 71">
              <controlPr defaultSize="0" autoFill="0" autoLine="0" autoPict="0">
                <anchor moveWithCells="1">
                  <from>
                    <xdr:col>3</xdr:col>
                    <xdr:colOff>22860</xdr:colOff>
                    <xdr:row>180</xdr:row>
                    <xdr:rowOff>0</xdr:rowOff>
                  </from>
                  <to>
                    <xdr:col>3</xdr:col>
                    <xdr:colOff>236220</xdr:colOff>
                    <xdr:row>180</xdr:row>
                    <xdr:rowOff>251460</xdr:rowOff>
                  </to>
                </anchor>
              </controlPr>
            </control>
          </mc:Choice>
        </mc:AlternateContent>
        <mc:AlternateContent xmlns:mc="http://schemas.openxmlformats.org/markup-compatibility/2006">
          <mc:Choice Requires="x14">
            <control shapeId="3144" r:id="rId42" name="Check Box 72">
              <controlPr defaultSize="0" autoFill="0" autoLine="0" autoPict="0">
                <anchor moveWithCells="1">
                  <from>
                    <xdr:col>3</xdr:col>
                    <xdr:colOff>22860</xdr:colOff>
                    <xdr:row>181</xdr:row>
                    <xdr:rowOff>0</xdr:rowOff>
                  </from>
                  <to>
                    <xdr:col>3</xdr:col>
                    <xdr:colOff>236220</xdr:colOff>
                    <xdr:row>181</xdr:row>
                    <xdr:rowOff>251460</xdr:rowOff>
                  </to>
                </anchor>
              </controlPr>
            </control>
          </mc:Choice>
        </mc:AlternateContent>
        <mc:AlternateContent xmlns:mc="http://schemas.openxmlformats.org/markup-compatibility/2006">
          <mc:Choice Requires="x14">
            <control shapeId="3145" r:id="rId43" name="Check Box 73">
              <controlPr defaultSize="0" autoFill="0" autoLine="0" autoPict="0">
                <anchor moveWithCells="1">
                  <from>
                    <xdr:col>3</xdr:col>
                    <xdr:colOff>22860</xdr:colOff>
                    <xdr:row>193</xdr:row>
                    <xdr:rowOff>0</xdr:rowOff>
                  </from>
                  <to>
                    <xdr:col>3</xdr:col>
                    <xdr:colOff>236220</xdr:colOff>
                    <xdr:row>194</xdr:row>
                    <xdr:rowOff>22860</xdr:rowOff>
                  </to>
                </anchor>
              </controlPr>
            </control>
          </mc:Choice>
        </mc:AlternateContent>
        <mc:AlternateContent xmlns:mc="http://schemas.openxmlformats.org/markup-compatibility/2006">
          <mc:Choice Requires="x14">
            <control shapeId="3146" r:id="rId44" name="Check Box 74">
              <controlPr defaultSize="0" autoFill="0" autoLine="0" autoPict="0">
                <anchor moveWithCells="1">
                  <from>
                    <xdr:col>3</xdr:col>
                    <xdr:colOff>22860</xdr:colOff>
                    <xdr:row>194</xdr:row>
                    <xdr:rowOff>0</xdr:rowOff>
                  </from>
                  <to>
                    <xdr:col>3</xdr:col>
                    <xdr:colOff>236220</xdr:colOff>
                    <xdr:row>194</xdr:row>
                    <xdr:rowOff>251460</xdr:rowOff>
                  </to>
                </anchor>
              </controlPr>
            </control>
          </mc:Choice>
        </mc:AlternateContent>
        <mc:AlternateContent xmlns:mc="http://schemas.openxmlformats.org/markup-compatibility/2006">
          <mc:Choice Requires="x14">
            <control shapeId="3147" r:id="rId45" name="Check Box 75">
              <controlPr defaultSize="0" autoFill="0" autoLine="0" autoPict="0">
                <anchor moveWithCells="1">
                  <from>
                    <xdr:col>3</xdr:col>
                    <xdr:colOff>22860</xdr:colOff>
                    <xdr:row>195</xdr:row>
                    <xdr:rowOff>0</xdr:rowOff>
                  </from>
                  <to>
                    <xdr:col>3</xdr:col>
                    <xdr:colOff>236220</xdr:colOff>
                    <xdr:row>195</xdr:row>
                    <xdr:rowOff>251460</xdr:rowOff>
                  </to>
                </anchor>
              </controlPr>
            </control>
          </mc:Choice>
        </mc:AlternateContent>
        <mc:AlternateContent xmlns:mc="http://schemas.openxmlformats.org/markup-compatibility/2006">
          <mc:Choice Requires="x14">
            <control shapeId="3148" r:id="rId46" name="Check Box 76">
              <controlPr defaultSize="0" autoFill="0" autoLine="0" autoPict="0">
                <anchor moveWithCells="1">
                  <from>
                    <xdr:col>3</xdr:col>
                    <xdr:colOff>22860</xdr:colOff>
                    <xdr:row>196</xdr:row>
                    <xdr:rowOff>0</xdr:rowOff>
                  </from>
                  <to>
                    <xdr:col>3</xdr:col>
                    <xdr:colOff>236220</xdr:colOff>
                    <xdr:row>196</xdr:row>
                    <xdr:rowOff>251460</xdr:rowOff>
                  </to>
                </anchor>
              </controlPr>
            </control>
          </mc:Choice>
        </mc:AlternateContent>
        <mc:AlternateContent xmlns:mc="http://schemas.openxmlformats.org/markup-compatibility/2006">
          <mc:Choice Requires="x14">
            <control shapeId="3158" r:id="rId47" name="Check Box 86">
              <controlPr defaultSize="0" autoFill="0" autoLine="0" autoPict="0">
                <anchor moveWithCells="1">
                  <from>
                    <xdr:col>3</xdr:col>
                    <xdr:colOff>22860</xdr:colOff>
                    <xdr:row>197</xdr:row>
                    <xdr:rowOff>0</xdr:rowOff>
                  </from>
                  <to>
                    <xdr:col>3</xdr:col>
                    <xdr:colOff>236220</xdr:colOff>
                    <xdr:row>197</xdr:row>
                    <xdr:rowOff>251460</xdr:rowOff>
                  </to>
                </anchor>
              </controlPr>
            </control>
          </mc:Choice>
        </mc:AlternateContent>
        <mc:AlternateContent xmlns:mc="http://schemas.openxmlformats.org/markup-compatibility/2006">
          <mc:Choice Requires="x14">
            <control shapeId="3160" r:id="rId48" name="Check Box 88">
              <controlPr defaultSize="0" autoFill="0" autoLine="0" autoPict="0">
                <anchor moveWithCells="1">
                  <from>
                    <xdr:col>3</xdr:col>
                    <xdr:colOff>22860</xdr:colOff>
                    <xdr:row>182</xdr:row>
                    <xdr:rowOff>1112520</xdr:rowOff>
                  </from>
                  <to>
                    <xdr:col>4</xdr:col>
                    <xdr:colOff>30480</xdr:colOff>
                    <xdr:row>183</xdr:row>
                    <xdr:rowOff>251460</xdr:rowOff>
                  </to>
                </anchor>
              </controlPr>
            </control>
          </mc:Choice>
        </mc:AlternateContent>
        <mc:AlternateContent xmlns:mc="http://schemas.openxmlformats.org/markup-compatibility/2006">
          <mc:Choice Requires="x14">
            <control shapeId="3162" r:id="rId49" name="Check Box 90">
              <controlPr defaultSize="0" autoFill="0" autoLine="0" autoPict="0">
                <anchor moveWithCells="1">
                  <from>
                    <xdr:col>5</xdr:col>
                    <xdr:colOff>22860</xdr:colOff>
                    <xdr:row>33</xdr:row>
                    <xdr:rowOff>0</xdr:rowOff>
                  </from>
                  <to>
                    <xdr:col>5</xdr:col>
                    <xdr:colOff>236220</xdr:colOff>
                    <xdr:row>34</xdr:row>
                    <xdr:rowOff>22860</xdr:rowOff>
                  </to>
                </anchor>
              </controlPr>
            </control>
          </mc:Choice>
        </mc:AlternateContent>
        <mc:AlternateContent xmlns:mc="http://schemas.openxmlformats.org/markup-compatibility/2006">
          <mc:Choice Requires="x14">
            <control shapeId="3163" r:id="rId50" name="Check Box 91">
              <controlPr defaultSize="0" autoFill="0" autoLine="0" autoPict="0">
                <anchor moveWithCells="1">
                  <from>
                    <xdr:col>5</xdr:col>
                    <xdr:colOff>22860</xdr:colOff>
                    <xdr:row>33</xdr:row>
                    <xdr:rowOff>0</xdr:rowOff>
                  </from>
                  <to>
                    <xdr:col>5</xdr:col>
                    <xdr:colOff>236220</xdr:colOff>
                    <xdr:row>34</xdr:row>
                    <xdr:rowOff>22860</xdr:rowOff>
                  </to>
                </anchor>
              </controlPr>
            </control>
          </mc:Choice>
        </mc:AlternateContent>
        <mc:AlternateContent xmlns:mc="http://schemas.openxmlformats.org/markup-compatibility/2006">
          <mc:Choice Requires="x14">
            <control shapeId="3170" r:id="rId51" name="Check Box 98">
              <controlPr defaultSize="0" autoFill="0" autoLine="0" autoPict="0">
                <anchor moveWithCells="1">
                  <from>
                    <xdr:col>5</xdr:col>
                    <xdr:colOff>22860</xdr:colOff>
                    <xdr:row>39</xdr:row>
                    <xdr:rowOff>0</xdr:rowOff>
                  </from>
                  <to>
                    <xdr:col>5</xdr:col>
                    <xdr:colOff>236220</xdr:colOff>
                    <xdr:row>40</xdr:row>
                    <xdr:rowOff>22860</xdr:rowOff>
                  </to>
                </anchor>
              </controlPr>
            </control>
          </mc:Choice>
        </mc:AlternateContent>
        <mc:AlternateContent xmlns:mc="http://schemas.openxmlformats.org/markup-compatibility/2006">
          <mc:Choice Requires="x14">
            <control shapeId="3178" r:id="rId52" name="Check Box 106">
              <controlPr defaultSize="0" autoFill="0" autoLine="0" autoPict="0">
                <anchor moveWithCells="1">
                  <from>
                    <xdr:col>5</xdr:col>
                    <xdr:colOff>22860</xdr:colOff>
                    <xdr:row>22</xdr:row>
                    <xdr:rowOff>0</xdr:rowOff>
                  </from>
                  <to>
                    <xdr:col>5</xdr:col>
                    <xdr:colOff>236220</xdr:colOff>
                    <xdr:row>23</xdr:row>
                    <xdr:rowOff>22860</xdr:rowOff>
                  </to>
                </anchor>
              </controlPr>
            </control>
          </mc:Choice>
        </mc:AlternateContent>
        <mc:AlternateContent xmlns:mc="http://schemas.openxmlformats.org/markup-compatibility/2006">
          <mc:Choice Requires="x14">
            <control shapeId="3179" r:id="rId53" name="Check Box 107">
              <controlPr defaultSize="0" autoFill="0" autoLine="0" autoPict="0">
                <anchor moveWithCells="1">
                  <from>
                    <xdr:col>5</xdr:col>
                    <xdr:colOff>22860</xdr:colOff>
                    <xdr:row>30</xdr:row>
                    <xdr:rowOff>0</xdr:rowOff>
                  </from>
                  <to>
                    <xdr:col>5</xdr:col>
                    <xdr:colOff>236220</xdr:colOff>
                    <xdr:row>31</xdr:row>
                    <xdr:rowOff>22860</xdr:rowOff>
                  </to>
                </anchor>
              </controlPr>
            </control>
          </mc:Choice>
        </mc:AlternateContent>
        <mc:AlternateContent xmlns:mc="http://schemas.openxmlformats.org/markup-compatibility/2006">
          <mc:Choice Requires="x14">
            <control shapeId="3180" r:id="rId54" name="Check Box 108">
              <controlPr defaultSize="0" autoFill="0" autoLine="0" autoPict="0">
                <anchor moveWithCells="1">
                  <from>
                    <xdr:col>5</xdr:col>
                    <xdr:colOff>22860</xdr:colOff>
                    <xdr:row>22</xdr:row>
                    <xdr:rowOff>0</xdr:rowOff>
                  </from>
                  <to>
                    <xdr:col>5</xdr:col>
                    <xdr:colOff>236220</xdr:colOff>
                    <xdr:row>23</xdr:row>
                    <xdr:rowOff>22860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16207-EB28-4D81-B316-098A7A7EF09E}">
  <dimension ref="A1:AI45"/>
  <sheetViews>
    <sheetView view="pageBreakPreview" zoomScale="110" zoomScaleNormal="100" zoomScaleSheetLayoutView="110" workbookViewId="0"/>
  </sheetViews>
  <sheetFormatPr defaultRowHeight="18"/>
  <cols>
    <col min="1" max="36" width="3.19921875" customWidth="1"/>
  </cols>
  <sheetData>
    <row r="1" spans="1:35">
      <c r="A1" s="13"/>
      <c r="B1" s="13" t="s">
        <v>512</v>
      </c>
      <c r="C1" s="13"/>
      <c r="D1" s="13"/>
      <c r="E1" s="13"/>
      <c r="F1" s="13"/>
      <c r="G1" s="13"/>
      <c r="H1" s="13"/>
      <c r="I1" s="13"/>
      <c r="J1" s="13"/>
      <c r="K1" s="13"/>
      <c r="L1" s="13"/>
      <c r="M1" s="13"/>
      <c r="N1" s="13"/>
      <c r="O1" s="13"/>
      <c r="P1" s="13"/>
      <c r="Q1" s="13"/>
      <c r="V1" s="1"/>
      <c r="W1" s="1"/>
      <c r="X1" s="1"/>
      <c r="AB1" s="658">
        <v>46858</v>
      </c>
      <c r="AC1" s="269"/>
      <c r="AD1" s="269"/>
      <c r="AE1" s="269"/>
      <c r="AF1" s="269"/>
      <c r="AG1" s="269"/>
    </row>
    <row r="2" spans="1:35">
      <c r="A2" s="13"/>
      <c r="B2" s="13"/>
      <c r="C2" s="13"/>
      <c r="D2" s="13"/>
      <c r="E2" s="13"/>
      <c r="F2" s="13"/>
      <c r="G2" s="13"/>
      <c r="H2" s="13"/>
      <c r="I2" s="13"/>
      <c r="J2" s="13"/>
      <c r="K2" s="13"/>
      <c r="L2" s="13"/>
      <c r="M2" s="13"/>
      <c r="N2" s="13"/>
      <c r="O2" s="13"/>
      <c r="P2" s="13"/>
      <c r="Q2" s="13"/>
      <c r="R2" s="1"/>
      <c r="S2" s="1"/>
      <c r="T2" s="1"/>
      <c r="U2" s="1"/>
      <c r="V2" s="1"/>
      <c r="W2" s="1"/>
      <c r="X2" s="1"/>
      <c r="Y2" s="1"/>
      <c r="Z2" s="1"/>
      <c r="AA2" s="1"/>
      <c r="AB2" s="1"/>
      <c r="AC2" s="1"/>
      <c r="AD2" s="1"/>
    </row>
    <row r="3" spans="1:35">
      <c r="A3" s="13"/>
      <c r="B3" s="13" t="s">
        <v>290</v>
      </c>
      <c r="C3" s="13"/>
      <c r="D3" s="13"/>
      <c r="E3" s="13"/>
      <c r="F3" s="13"/>
      <c r="G3" s="13"/>
      <c r="H3" s="13"/>
      <c r="I3" s="13"/>
      <c r="J3" s="13"/>
      <c r="K3" s="13"/>
      <c r="L3" s="13"/>
      <c r="M3" s="13"/>
      <c r="N3" s="13"/>
      <c r="O3" s="13"/>
      <c r="P3" s="13"/>
      <c r="Q3" s="13"/>
      <c r="R3" s="1"/>
      <c r="U3" s="1" t="s">
        <v>48</v>
      </c>
      <c r="V3" s="1"/>
      <c r="W3" s="1"/>
      <c r="X3" s="1" t="s">
        <v>76</v>
      </c>
      <c r="Y3" s="756">
        <f>IF('1_交付申請'!X3="","",'1_交付申請'!X3)</f>
        <v>520</v>
      </c>
      <c r="Z3" s="757"/>
      <c r="AA3" s="15" t="s">
        <v>77</v>
      </c>
      <c r="AB3" s="756" t="str">
        <f>IF('1_交付申請'!AA3="","",'1_交付申請'!AA3)</f>
        <v>0806</v>
      </c>
      <c r="AC3" s="757"/>
      <c r="AD3" s="757"/>
      <c r="AE3" s="13"/>
      <c r="AF3" s="13"/>
      <c r="AG3" s="13"/>
    </row>
    <row r="4" spans="1:35">
      <c r="A4" s="13"/>
      <c r="B4" s="13" t="s">
        <v>8</v>
      </c>
      <c r="C4" s="13"/>
      <c r="D4" s="13"/>
      <c r="E4" s="1" t="s">
        <v>291</v>
      </c>
      <c r="F4" s="1"/>
      <c r="G4" s="1"/>
      <c r="H4" s="1"/>
      <c r="I4" s="1"/>
      <c r="J4" s="13"/>
      <c r="K4" s="13"/>
      <c r="L4" s="13"/>
      <c r="M4" s="13"/>
      <c r="N4" s="13"/>
      <c r="O4" s="13"/>
      <c r="P4" s="13"/>
      <c r="Q4" s="13"/>
      <c r="R4" s="1"/>
      <c r="S4" s="1"/>
      <c r="T4" s="1"/>
      <c r="U4" s="726" t="str">
        <f>IF('1_交付申請'!U4="","",'1_交付申請'!U4)</f>
        <v>滋賀県大津市打出浜２－１</v>
      </c>
      <c r="V4" s="726"/>
      <c r="W4" s="726"/>
      <c r="X4" s="726"/>
      <c r="Y4" s="726"/>
      <c r="Z4" s="726"/>
      <c r="AA4" s="726"/>
      <c r="AB4" s="726"/>
      <c r="AC4" s="726"/>
      <c r="AD4" s="726"/>
      <c r="AE4" s="726"/>
      <c r="AF4" s="726"/>
      <c r="AG4" s="726"/>
    </row>
    <row r="5" spans="1:35">
      <c r="A5" s="13"/>
      <c r="B5" s="13"/>
      <c r="C5" s="13"/>
      <c r="D5" s="13"/>
      <c r="E5" s="13"/>
      <c r="F5" s="13"/>
      <c r="G5" s="13"/>
      <c r="H5" s="13"/>
      <c r="I5" s="13"/>
      <c r="J5" s="13"/>
      <c r="K5" s="13"/>
      <c r="L5" s="13"/>
      <c r="M5" s="13"/>
      <c r="N5" s="13"/>
      <c r="O5" s="13"/>
      <c r="P5" s="13"/>
      <c r="Q5" s="13"/>
      <c r="R5" s="1"/>
      <c r="S5" s="1"/>
      <c r="T5" s="1"/>
      <c r="U5" s="726"/>
      <c r="V5" s="726"/>
      <c r="W5" s="726"/>
      <c r="X5" s="726"/>
      <c r="Y5" s="726"/>
      <c r="Z5" s="726"/>
      <c r="AA5" s="726"/>
      <c r="AB5" s="726"/>
      <c r="AC5" s="726"/>
      <c r="AD5" s="726"/>
      <c r="AE5" s="726"/>
      <c r="AF5" s="726"/>
      <c r="AG5" s="726"/>
    </row>
    <row r="6" spans="1:35">
      <c r="A6" s="13"/>
      <c r="B6" s="13"/>
      <c r="C6" s="13"/>
      <c r="D6" s="13"/>
      <c r="E6" s="13"/>
      <c r="F6" s="13"/>
      <c r="G6" s="13"/>
      <c r="H6" s="13"/>
      <c r="I6" s="13"/>
      <c r="J6" s="13"/>
      <c r="K6" s="13"/>
      <c r="L6" s="13"/>
      <c r="M6" s="13"/>
      <c r="N6" s="13"/>
      <c r="O6" s="13"/>
      <c r="P6" s="13"/>
      <c r="Q6" s="13"/>
      <c r="R6" s="1"/>
      <c r="AD6" s="1"/>
    </row>
    <row r="7" spans="1:35">
      <c r="A7" s="13"/>
      <c r="B7" s="13"/>
      <c r="C7" s="13"/>
      <c r="D7" s="13"/>
      <c r="E7" s="13"/>
      <c r="F7" s="13"/>
      <c r="G7" s="13"/>
      <c r="H7" s="13"/>
      <c r="I7" s="13"/>
      <c r="J7" s="13"/>
      <c r="K7" s="13"/>
      <c r="L7" s="13"/>
      <c r="M7" s="13"/>
      <c r="N7" s="13"/>
      <c r="O7" s="13"/>
      <c r="P7" s="13"/>
      <c r="Q7" s="13"/>
      <c r="R7" s="1" t="s">
        <v>10</v>
      </c>
      <c r="Y7" s="756" t="str">
        <f>IF('1_交付申請'!X7="","",'1_交付申請'!X7)</f>
        <v>琵琶湖商事株式会社</v>
      </c>
      <c r="Z7" s="757"/>
      <c r="AA7" s="757"/>
      <c r="AB7" s="757"/>
      <c r="AC7" s="757"/>
      <c r="AD7" s="757"/>
      <c r="AE7" s="757"/>
      <c r="AF7" s="757"/>
      <c r="AG7" s="757"/>
    </row>
    <row r="8" spans="1:35">
      <c r="A8" s="13"/>
      <c r="B8" s="13"/>
      <c r="C8" s="13"/>
      <c r="D8" s="13"/>
      <c r="E8" s="13"/>
      <c r="F8" s="13"/>
      <c r="G8" s="13"/>
      <c r="H8" s="13"/>
      <c r="I8" s="13"/>
      <c r="J8" s="13"/>
      <c r="K8" s="13"/>
      <c r="L8" s="13"/>
      <c r="M8" s="13"/>
      <c r="N8" s="13"/>
      <c r="O8" s="13"/>
      <c r="P8" s="13"/>
      <c r="Q8" s="13"/>
      <c r="R8" s="1" t="s">
        <v>9</v>
      </c>
      <c r="Y8" s="756" t="str">
        <f>IF('1_交付申請'!X8="","",'1_交付申請'!X8)</f>
        <v>大津　太郎</v>
      </c>
      <c r="Z8" s="757"/>
      <c r="AA8" s="757"/>
      <c r="AB8" s="757"/>
      <c r="AC8" s="757"/>
      <c r="AD8" s="757"/>
      <c r="AE8" s="757"/>
      <c r="AF8" s="757"/>
      <c r="AG8" s="757"/>
    </row>
    <row r="9" spans="1:35">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row>
    <row r="10" spans="1:35">
      <c r="A10" s="13"/>
      <c r="B10" s="13"/>
      <c r="C10" s="13"/>
      <c r="D10" s="13"/>
      <c r="E10" s="13"/>
      <c r="F10" s="368" t="s">
        <v>453</v>
      </c>
      <c r="G10" s="368"/>
      <c r="H10" s="368"/>
      <c r="I10" s="368"/>
      <c r="J10" s="368"/>
      <c r="K10" s="368"/>
      <c r="L10" s="368"/>
      <c r="M10" s="368"/>
      <c r="N10" s="368"/>
      <c r="O10" s="368"/>
      <c r="P10" s="368"/>
      <c r="Q10" s="368"/>
      <c r="R10" s="368"/>
      <c r="S10" s="368"/>
      <c r="T10" s="368"/>
      <c r="U10" s="368"/>
      <c r="V10" s="368"/>
      <c r="W10" s="368"/>
      <c r="X10" s="368"/>
      <c r="Y10" s="368"/>
      <c r="Z10" s="368"/>
      <c r="AA10" s="368"/>
      <c r="AB10" s="13"/>
      <c r="AC10" s="13"/>
      <c r="AD10" s="13"/>
      <c r="AE10" s="13"/>
      <c r="AF10" s="13"/>
      <c r="AG10" s="13"/>
    </row>
    <row r="11" spans="1:35">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5" ht="54" customHeight="1" thickBot="1">
      <c r="A12" s="13"/>
      <c r="B12" s="13"/>
      <c r="C12" s="13"/>
      <c r="D12" s="761" t="s">
        <v>511</v>
      </c>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269"/>
      <c r="AC12" s="269"/>
      <c r="AD12" s="269"/>
      <c r="AE12" s="13"/>
      <c r="AF12" s="13"/>
      <c r="AG12" s="13"/>
    </row>
    <row r="13" spans="1:35">
      <c r="A13" s="13"/>
      <c r="B13" s="897" t="s">
        <v>455</v>
      </c>
      <c r="C13" s="898"/>
      <c r="D13" s="898"/>
      <c r="E13" s="898"/>
      <c r="F13" s="898"/>
      <c r="G13" s="898"/>
      <c r="H13" s="898"/>
      <c r="I13" s="898"/>
      <c r="J13" s="898"/>
      <c r="K13" s="898"/>
      <c r="L13" s="898"/>
      <c r="M13" s="898"/>
      <c r="N13" s="898"/>
      <c r="O13" s="899"/>
      <c r="P13" s="909">
        <f>IF('7_実績報告'!Q68="","",'7_実績報告'!Q68)</f>
        <v>2966000</v>
      </c>
      <c r="Q13" s="910"/>
      <c r="R13" s="910"/>
      <c r="S13" s="910"/>
      <c r="T13" s="910"/>
      <c r="U13" s="910"/>
      <c r="V13" s="910"/>
      <c r="W13" s="910"/>
      <c r="X13" s="910"/>
      <c r="Y13" s="910"/>
      <c r="Z13" s="910"/>
      <c r="AA13" s="910"/>
      <c r="AB13" s="910"/>
      <c r="AC13" s="910"/>
      <c r="AD13" s="910"/>
      <c r="AE13" s="196"/>
      <c r="AF13" s="195" t="s">
        <v>456</v>
      </c>
      <c r="AG13" s="194"/>
      <c r="AH13" s="197"/>
      <c r="AI13" s="198"/>
    </row>
    <row r="14" spans="1:35">
      <c r="A14" s="13"/>
      <c r="B14" s="911" t="s">
        <v>459</v>
      </c>
      <c r="C14" s="912"/>
      <c r="D14" s="912"/>
      <c r="E14" s="912"/>
      <c r="F14" s="912"/>
      <c r="G14" s="912"/>
      <c r="H14" s="912"/>
      <c r="I14" s="912"/>
      <c r="J14" s="912"/>
      <c r="K14" s="912"/>
      <c r="L14" s="912"/>
      <c r="M14" s="912"/>
      <c r="N14" s="912"/>
      <c r="O14" s="913"/>
      <c r="P14" s="812" t="s">
        <v>579</v>
      </c>
      <c r="Q14" s="317"/>
      <c r="R14" s="317"/>
      <c r="S14" s="317"/>
      <c r="T14" s="317"/>
      <c r="U14" s="317"/>
      <c r="V14" s="317"/>
      <c r="W14" s="317"/>
      <c r="X14" s="317"/>
      <c r="Y14" s="433" t="s">
        <v>460</v>
      </c>
      <c r="Z14" s="433"/>
      <c r="AA14" s="433"/>
      <c r="AB14" s="916" t="s">
        <v>580</v>
      </c>
      <c r="AC14" s="317"/>
      <c r="AD14" s="317"/>
      <c r="AE14" s="317"/>
      <c r="AF14" s="317"/>
      <c r="AG14" s="317"/>
      <c r="AH14" s="317"/>
      <c r="AI14" s="347"/>
    </row>
    <row r="15" spans="1:35" ht="18.600000000000001" thickBot="1">
      <c r="A15" s="13"/>
      <c r="B15" s="888" t="s">
        <v>458</v>
      </c>
      <c r="C15" s="889"/>
      <c r="D15" s="889"/>
      <c r="E15" s="889"/>
      <c r="F15" s="889"/>
      <c r="G15" s="889"/>
      <c r="H15" s="889"/>
      <c r="I15" s="889"/>
      <c r="J15" s="889"/>
      <c r="K15" s="889"/>
      <c r="L15" s="889"/>
      <c r="M15" s="889"/>
      <c r="N15" s="889"/>
      <c r="O15" s="890"/>
      <c r="P15" s="891" t="s">
        <v>454</v>
      </c>
      <c r="Q15" s="889"/>
      <c r="R15" s="208"/>
      <c r="S15" s="209"/>
      <c r="T15" s="210" t="s">
        <v>57</v>
      </c>
      <c r="U15" s="209"/>
      <c r="V15" s="209"/>
      <c r="W15" s="209"/>
      <c r="X15" s="222"/>
      <c r="Y15" s="908">
        <f>'1_交付申請'!L170</f>
        <v>65000</v>
      </c>
      <c r="Z15" s="673"/>
      <c r="AA15" s="673"/>
      <c r="AB15" s="673"/>
      <c r="AC15" s="673"/>
      <c r="AD15" s="673"/>
      <c r="AE15" s="211"/>
      <c r="AF15" s="209" t="s">
        <v>464</v>
      </c>
      <c r="AG15" s="207"/>
      <c r="AH15" s="212"/>
      <c r="AI15" s="213"/>
    </row>
    <row r="16" spans="1:35">
      <c r="A16" s="13"/>
      <c r="B16" s="72"/>
      <c r="C16" s="72"/>
      <c r="D16" s="72"/>
      <c r="E16" s="72"/>
      <c r="F16" s="72"/>
      <c r="G16" s="72"/>
      <c r="H16" s="72"/>
      <c r="I16" s="72"/>
      <c r="J16" s="72"/>
      <c r="K16" s="72"/>
      <c r="L16" s="72"/>
      <c r="M16" s="72"/>
      <c r="N16" s="72"/>
      <c r="O16" s="72"/>
      <c r="P16" s="72"/>
      <c r="Q16" s="72"/>
      <c r="R16" s="223"/>
      <c r="S16" s="70"/>
      <c r="T16" s="224"/>
      <c r="U16" s="70"/>
      <c r="V16" s="70"/>
      <c r="W16" s="70"/>
      <c r="X16" s="206"/>
      <c r="Y16" s="206"/>
      <c r="Z16" s="36"/>
      <c r="AA16" s="36"/>
      <c r="AB16" s="36"/>
      <c r="AC16" s="36"/>
      <c r="AD16" s="36"/>
      <c r="AE16" s="204"/>
      <c r="AF16" s="70"/>
      <c r="AG16" s="72"/>
      <c r="AH16" s="142"/>
      <c r="AI16" s="142"/>
    </row>
    <row r="17" spans="1:35">
      <c r="A17" s="13"/>
      <c r="B17" s="133" t="s">
        <v>473</v>
      </c>
      <c r="C17" s="72"/>
      <c r="D17" s="72"/>
      <c r="E17" s="72"/>
      <c r="F17" s="72"/>
      <c r="G17" s="72"/>
      <c r="H17" s="72"/>
      <c r="I17" s="72"/>
      <c r="J17" s="72"/>
      <c r="K17" s="72"/>
      <c r="L17" s="72"/>
      <c r="M17" s="72"/>
      <c r="N17" s="72"/>
      <c r="O17" s="72"/>
      <c r="P17" s="72"/>
      <c r="Q17" s="72"/>
      <c r="R17" s="70"/>
      <c r="S17" s="70"/>
      <c r="T17" s="72"/>
      <c r="U17" s="70"/>
      <c r="V17" s="70"/>
      <c r="W17" s="70"/>
      <c r="X17" s="206"/>
      <c r="Y17" s="206"/>
      <c r="Z17" s="206"/>
      <c r="AA17" s="206"/>
      <c r="AB17" s="206"/>
      <c r="AC17" s="206"/>
      <c r="AD17" s="206"/>
      <c r="AE17" s="204"/>
      <c r="AF17" s="70"/>
      <c r="AG17" s="72"/>
      <c r="AH17" s="142"/>
      <c r="AI17" s="142"/>
    </row>
    <row r="18" spans="1:35" ht="18" customHeight="1" thickBot="1">
      <c r="A18" s="13"/>
      <c r="B18" s="133" t="s">
        <v>467</v>
      </c>
      <c r="C18" s="72"/>
      <c r="D18" s="72"/>
      <c r="E18" s="72"/>
      <c r="F18" s="72"/>
      <c r="G18" s="72"/>
      <c r="H18" s="72"/>
      <c r="I18" s="72"/>
      <c r="J18" s="72"/>
      <c r="K18" s="72"/>
      <c r="L18" s="72"/>
      <c r="M18" s="72"/>
      <c r="N18" s="72"/>
      <c r="O18" s="72"/>
      <c r="P18" s="72"/>
      <c r="Q18" s="72"/>
      <c r="R18" s="70"/>
      <c r="S18" s="70"/>
      <c r="T18" s="72"/>
      <c r="U18" s="70"/>
      <c r="V18" s="70"/>
      <c r="W18" s="70"/>
      <c r="X18" s="206"/>
      <c r="Y18" s="206"/>
      <c r="Z18" s="206"/>
      <c r="AA18" s="206"/>
      <c r="AB18" s="206"/>
      <c r="AC18" s="206"/>
      <c r="AD18" s="206"/>
      <c r="AE18" s="204"/>
      <c r="AF18" s="70"/>
      <c r="AG18" s="72"/>
      <c r="AH18" s="142"/>
      <c r="AI18" s="142"/>
    </row>
    <row r="19" spans="1:35">
      <c r="A19" s="13"/>
      <c r="B19" s="897" t="s">
        <v>466</v>
      </c>
      <c r="C19" s="898"/>
      <c r="D19" s="898"/>
      <c r="E19" s="898"/>
      <c r="F19" s="898"/>
      <c r="G19" s="898"/>
      <c r="H19" s="898"/>
      <c r="I19" s="898"/>
      <c r="J19" s="898"/>
      <c r="K19" s="898"/>
      <c r="L19" s="898"/>
      <c r="M19" s="898"/>
      <c r="N19" s="898"/>
      <c r="O19" s="899"/>
      <c r="P19" s="906"/>
      <c r="Q19" s="898"/>
      <c r="R19" s="195" t="s">
        <v>478</v>
      </c>
      <c r="S19" s="195"/>
      <c r="T19" s="216"/>
      <c r="U19" s="216"/>
      <c r="V19" s="216" t="s">
        <v>57</v>
      </c>
      <c r="W19" s="195"/>
      <c r="X19" s="221"/>
      <c r="Y19" s="907"/>
      <c r="Z19" s="907"/>
      <c r="AA19" s="907"/>
      <c r="AB19" s="907"/>
      <c r="AC19" s="907"/>
      <c r="AD19" s="907"/>
      <c r="AE19" s="196"/>
      <c r="AF19" s="195" t="s">
        <v>464</v>
      </c>
      <c r="AG19" s="194"/>
      <c r="AH19" s="197"/>
      <c r="AI19" s="198"/>
    </row>
    <row r="20" spans="1:35" ht="36" customHeight="1" thickBot="1">
      <c r="A20" s="13"/>
      <c r="B20" s="900" t="s">
        <v>474</v>
      </c>
      <c r="C20" s="871"/>
      <c r="D20" s="871"/>
      <c r="E20" s="871"/>
      <c r="F20" s="871"/>
      <c r="G20" s="871"/>
      <c r="H20" s="871"/>
      <c r="I20" s="871"/>
      <c r="J20" s="871"/>
      <c r="K20" s="871"/>
      <c r="L20" s="871"/>
      <c r="M20" s="871"/>
      <c r="N20" s="871"/>
      <c r="O20" s="901"/>
      <c r="P20" s="870" t="s">
        <v>470</v>
      </c>
      <c r="Q20" s="871"/>
      <c r="R20" s="872"/>
      <c r="S20" s="872"/>
      <c r="T20" s="875" t="s">
        <v>472</v>
      </c>
      <c r="U20" s="673"/>
      <c r="V20" s="673"/>
      <c r="W20" s="673"/>
      <c r="X20" s="673"/>
      <c r="Y20" s="873" t="str">
        <f>IF(Y19="","",Y19/$Y$15*100)</f>
        <v/>
      </c>
      <c r="Z20" s="874"/>
      <c r="AA20" s="874"/>
      <c r="AB20" s="874"/>
      <c r="AC20" s="874"/>
      <c r="AD20" s="874"/>
      <c r="AE20" s="217"/>
      <c r="AF20" s="218" t="s">
        <v>461</v>
      </c>
      <c r="AG20" s="207"/>
      <c r="AH20" s="219"/>
      <c r="AI20" s="220"/>
    </row>
    <row r="21" spans="1:35" ht="18" customHeight="1">
      <c r="A21" s="13"/>
      <c r="B21" s="193"/>
      <c r="C21" s="72"/>
      <c r="D21" s="72"/>
      <c r="E21" s="72"/>
      <c r="F21" s="72"/>
      <c r="G21" s="72"/>
      <c r="H21" s="72"/>
      <c r="I21" s="72"/>
      <c r="J21" s="72"/>
      <c r="K21" s="72"/>
      <c r="L21" s="72"/>
      <c r="M21" s="72"/>
      <c r="N21" s="72"/>
      <c r="O21" s="72"/>
      <c r="P21" s="72"/>
      <c r="Q21" s="72"/>
      <c r="R21" s="214"/>
      <c r="S21" s="72"/>
      <c r="T21" s="72"/>
      <c r="U21" s="72"/>
      <c r="V21" s="72"/>
      <c r="W21" s="72"/>
      <c r="X21" s="215"/>
      <c r="Y21" s="215"/>
      <c r="Z21" s="215"/>
      <c r="AA21" s="215"/>
      <c r="AB21" s="215"/>
      <c r="AC21" s="215"/>
      <c r="AD21" s="215"/>
      <c r="AE21" s="204"/>
      <c r="AF21" s="70"/>
      <c r="AG21" s="72"/>
      <c r="AH21" s="142"/>
      <c r="AI21" s="142"/>
    </row>
    <row r="22" spans="1:35" ht="18" customHeight="1" thickBot="1">
      <c r="A22" s="13"/>
      <c r="B22" s="133" t="s">
        <v>468</v>
      </c>
      <c r="C22" s="72"/>
      <c r="D22" s="72"/>
      <c r="E22" s="72"/>
      <c r="F22" s="72"/>
      <c r="G22" s="72"/>
      <c r="H22" s="72"/>
      <c r="I22" s="72"/>
      <c r="J22" s="72"/>
      <c r="K22" s="72"/>
      <c r="L22" s="72"/>
      <c r="M22" s="72"/>
      <c r="N22" s="72"/>
      <c r="O22" s="72"/>
      <c r="P22" s="72"/>
      <c r="Q22" s="72"/>
      <c r="R22" s="214"/>
      <c r="S22" s="72"/>
      <c r="T22" s="72"/>
      <c r="U22" s="72"/>
      <c r="V22" s="72"/>
      <c r="W22" s="72"/>
      <c r="X22" s="215"/>
      <c r="Y22" s="215"/>
      <c r="Z22" s="215"/>
      <c r="AA22" s="215"/>
      <c r="AB22" s="215"/>
      <c r="AC22" s="215"/>
      <c r="AD22" s="215"/>
      <c r="AE22" s="204"/>
      <c r="AF22" s="70"/>
      <c r="AG22" s="72"/>
      <c r="AH22" s="142"/>
      <c r="AI22" s="142"/>
    </row>
    <row r="23" spans="1:35">
      <c r="A23" s="13"/>
      <c r="B23" s="897" t="s">
        <v>469</v>
      </c>
      <c r="C23" s="898"/>
      <c r="D23" s="898"/>
      <c r="E23" s="898"/>
      <c r="F23" s="898"/>
      <c r="G23" s="898"/>
      <c r="H23" s="898"/>
      <c r="I23" s="898"/>
      <c r="J23" s="898"/>
      <c r="K23" s="898"/>
      <c r="L23" s="898"/>
      <c r="M23" s="898"/>
      <c r="N23" s="898"/>
      <c r="O23" s="899"/>
      <c r="P23" s="906"/>
      <c r="Q23" s="898"/>
      <c r="R23" s="195" t="s">
        <v>479</v>
      </c>
      <c r="S23" s="195"/>
      <c r="T23" s="216"/>
      <c r="U23" s="216"/>
      <c r="V23" s="216" t="s">
        <v>57</v>
      </c>
      <c r="W23" s="195"/>
      <c r="X23" s="221"/>
      <c r="Y23" s="914"/>
      <c r="Z23" s="915"/>
      <c r="AA23" s="915"/>
      <c r="AB23" s="915"/>
      <c r="AC23" s="915"/>
      <c r="AD23" s="915"/>
      <c r="AE23" s="196"/>
      <c r="AF23" s="195" t="s">
        <v>464</v>
      </c>
      <c r="AG23" s="194"/>
      <c r="AH23" s="197"/>
      <c r="AI23" s="198"/>
    </row>
    <row r="24" spans="1:35" ht="36" customHeight="1" thickBot="1">
      <c r="A24" s="13"/>
      <c r="B24" s="900" t="s">
        <v>474</v>
      </c>
      <c r="C24" s="871"/>
      <c r="D24" s="871"/>
      <c r="E24" s="871"/>
      <c r="F24" s="871"/>
      <c r="G24" s="871"/>
      <c r="H24" s="871"/>
      <c r="I24" s="871"/>
      <c r="J24" s="871"/>
      <c r="K24" s="871"/>
      <c r="L24" s="871"/>
      <c r="M24" s="871"/>
      <c r="N24" s="871"/>
      <c r="O24" s="901"/>
      <c r="P24" s="870" t="s">
        <v>470</v>
      </c>
      <c r="Q24" s="871"/>
      <c r="R24" s="872"/>
      <c r="S24" s="872"/>
      <c r="T24" s="875" t="s">
        <v>493</v>
      </c>
      <c r="U24" s="673"/>
      <c r="V24" s="673"/>
      <c r="W24" s="673"/>
      <c r="X24" s="673"/>
      <c r="Y24" s="873" t="str">
        <f>IF(Y23="","",($Y$15-Y23)/$Y$15*100)</f>
        <v/>
      </c>
      <c r="Z24" s="874"/>
      <c r="AA24" s="874"/>
      <c r="AB24" s="874"/>
      <c r="AC24" s="874"/>
      <c r="AD24" s="874"/>
      <c r="AE24" s="217"/>
      <c r="AF24" s="218" t="s">
        <v>461</v>
      </c>
      <c r="AG24" s="207"/>
      <c r="AH24" s="219"/>
      <c r="AI24" s="220"/>
    </row>
    <row r="25" spans="1:35" ht="18" customHeight="1">
      <c r="A25" s="13"/>
      <c r="B25" s="193"/>
      <c r="C25" s="72"/>
      <c r="D25" s="72"/>
      <c r="E25" s="72"/>
      <c r="F25" s="72"/>
      <c r="G25" s="72"/>
      <c r="H25" s="72"/>
      <c r="I25" s="72"/>
      <c r="J25" s="72"/>
      <c r="K25" s="72"/>
      <c r="L25" s="72"/>
      <c r="M25" s="72"/>
      <c r="N25" s="72"/>
      <c r="O25" s="72"/>
      <c r="P25" s="72"/>
      <c r="Q25" s="72"/>
      <c r="R25" s="214"/>
      <c r="S25" s="72"/>
      <c r="T25" s="72"/>
      <c r="U25" s="72"/>
      <c r="V25" s="72"/>
      <c r="W25" s="72"/>
      <c r="X25" s="215"/>
      <c r="Y25" s="215"/>
      <c r="Z25" s="215"/>
      <c r="AA25" s="215"/>
      <c r="AB25" s="215"/>
      <c r="AC25" s="215"/>
      <c r="AD25" s="215"/>
      <c r="AE25" s="204"/>
      <c r="AF25" s="70"/>
      <c r="AG25" s="72"/>
      <c r="AH25" s="142"/>
      <c r="AI25" s="142"/>
    </row>
    <row r="26" spans="1:35" ht="18" customHeight="1" thickBot="1">
      <c r="A26" s="13"/>
      <c r="B26" s="133" t="s">
        <v>494</v>
      </c>
      <c r="C26" s="72"/>
      <c r="D26" s="72"/>
      <c r="E26" s="72"/>
      <c r="F26" s="72"/>
      <c r="G26" s="72"/>
      <c r="H26" s="72"/>
      <c r="I26" s="72"/>
      <c r="J26" s="72"/>
      <c r="K26" s="72"/>
      <c r="L26" s="72"/>
      <c r="M26" s="72"/>
      <c r="N26" s="72"/>
      <c r="O26" s="72"/>
      <c r="P26" s="72"/>
      <c r="Q26" s="72"/>
      <c r="R26" s="214"/>
      <c r="S26" s="72"/>
      <c r="T26" s="72"/>
      <c r="U26" s="72"/>
      <c r="V26" s="72"/>
      <c r="W26" s="72"/>
      <c r="X26" s="215"/>
      <c r="Y26" s="215"/>
      <c r="Z26" s="215"/>
      <c r="AA26" s="215"/>
      <c r="AB26" s="215"/>
      <c r="AC26" s="215"/>
      <c r="AD26" s="215"/>
      <c r="AE26" s="204"/>
      <c r="AF26" s="70"/>
      <c r="AG26" s="72"/>
      <c r="AH26" s="142"/>
      <c r="AI26" s="142"/>
    </row>
    <row r="27" spans="1:35">
      <c r="B27" s="897" t="s">
        <v>475</v>
      </c>
      <c r="C27" s="898"/>
      <c r="D27" s="898"/>
      <c r="E27" s="898"/>
      <c r="F27" s="898"/>
      <c r="G27" s="898"/>
      <c r="H27" s="898"/>
      <c r="I27" s="898"/>
      <c r="J27" s="898"/>
      <c r="K27" s="898"/>
      <c r="L27" s="898"/>
      <c r="M27" s="898"/>
      <c r="N27" s="898"/>
      <c r="O27" s="899"/>
      <c r="P27" s="906"/>
      <c r="Q27" s="898"/>
      <c r="R27" s="195" t="s">
        <v>462</v>
      </c>
      <c r="S27" s="195"/>
      <c r="T27" s="195"/>
      <c r="U27" s="195"/>
      <c r="V27" s="195" t="s">
        <v>57</v>
      </c>
      <c r="W27" s="195"/>
      <c r="X27" s="221"/>
      <c r="Y27" s="877">
        <f>IF('1_交付申請'!R174="","",'1_交付申請'!R174)</f>
        <v>58000</v>
      </c>
      <c r="Z27" s="878"/>
      <c r="AA27" s="878"/>
      <c r="AB27" s="878"/>
      <c r="AC27" s="878"/>
      <c r="AD27" s="878"/>
      <c r="AE27" s="196"/>
      <c r="AF27" s="195" t="s">
        <v>464</v>
      </c>
      <c r="AG27" s="194"/>
      <c r="AH27" s="197"/>
      <c r="AI27" s="198"/>
    </row>
    <row r="28" spans="1:35">
      <c r="B28" s="902" t="s">
        <v>476</v>
      </c>
      <c r="C28" s="903"/>
      <c r="D28" s="903"/>
      <c r="E28" s="903"/>
      <c r="F28" s="903"/>
      <c r="G28" s="903"/>
      <c r="H28" s="903"/>
      <c r="I28" s="903"/>
      <c r="J28" s="903"/>
      <c r="K28" s="903"/>
      <c r="L28" s="903"/>
      <c r="M28" s="903"/>
      <c r="N28" s="903"/>
      <c r="O28" s="904"/>
      <c r="P28" s="905"/>
      <c r="Q28" s="903"/>
      <c r="R28" s="200" t="s">
        <v>463</v>
      </c>
      <c r="S28" s="200"/>
      <c r="T28" s="200"/>
      <c r="U28" s="200"/>
      <c r="V28" s="200" t="s">
        <v>57</v>
      </c>
      <c r="W28" s="200"/>
      <c r="X28" s="205"/>
      <c r="Y28" s="876">
        <v>13000</v>
      </c>
      <c r="Z28" s="249"/>
      <c r="AA28" s="249"/>
      <c r="AB28" s="249"/>
      <c r="AC28" s="249"/>
      <c r="AD28" s="249"/>
      <c r="AE28" s="201"/>
      <c r="AF28" s="200" t="s">
        <v>464</v>
      </c>
      <c r="AG28" s="199"/>
      <c r="AH28" s="202"/>
      <c r="AI28" s="203"/>
    </row>
    <row r="29" spans="1:35" ht="36" customHeight="1" thickBot="1">
      <c r="B29" s="900" t="s">
        <v>474</v>
      </c>
      <c r="C29" s="871"/>
      <c r="D29" s="871"/>
      <c r="E29" s="871"/>
      <c r="F29" s="871"/>
      <c r="G29" s="871"/>
      <c r="H29" s="871"/>
      <c r="I29" s="871"/>
      <c r="J29" s="871"/>
      <c r="K29" s="871"/>
      <c r="L29" s="871"/>
      <c r="M29" s="871"/>
      <c r="N29" s="871"/>
      <c r="O29" s="901"/>
      <c r="P29" s="870" t="s">
        <v>470</v>
      </c>
      <c r="Q29" s="871"/>
      <c r="R29" s="872"/>
      <c r="S29" s="872"/>
      <c r="T29" s="875" t="s">
        <v>477</v>
      </c>
      <c r="U29" s="872"/>
      <c r="V29" s="872"/>
      <c r="W29" s="872"/>
      <c r="X29" s="673"/>
      <c r="Y29" s="873">
        <f>IF(Y28="","",(Y27-Y28)/$Y$15*100)</f>
        <v>69.230769230769226</v>
      </c>
      <c r="Z29" s="874"/>
      <c r="AA29" s="874"/>
      <c r="AB29" s="874"/>
      <c r="AC29" s="874"/>
      <c r="AD29" s="874"/>
      <c r="AE29" s="217"/>
      <c r="AF29" s="218" t="s">
        <v>461</v>
      </c>
      <c r="AG29" s="207"/>
      <c r="AH29" s="219"/>
      <c r="AI29" s="220"/>
    </row>
    <row r="30" spans="1:35" ht="18" customHeight="1">
      <c r="B30" s="156"/>
      <c r="C30" s="165" t="s">
        <v>509</v>
      </c>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row>
    <row r="31" spans="1:35" ht="18" customHeight="1">
      <c r="B31" s="72"/>
      <c r="C31" s="133" t="s">
        <v>510</v>
      </c>
      <c r="D31" s="72"/>
      <c r="E31" s="72"/>
      <c r="F31" s="72"/>
      <c r="G31" s="72"/>
      <c r="H31" s="72"/>
      <c r="I31" s="72"/>
      <c r="J31" s="72"/>
      <c r="K31" s="72"/>
      <c r="L31" s="72"/>
      <c r="M31" s="72"/>
      <c r="N31" s="72"/>
      <c r="O31" s="72"/>
      <c r="P31" s="225"/>
      <c r="Q31" s="225"/>
      <c r="R31" s="225"/>
      <c r="S31" s="225"/>
      <c r="T31" s="225"/>
      <c r="U31" s="225"/>
      <c r="V31" s="225"/>
      <c r="W31" s="225"/>
      <c r="X31" s="225"/>
      <c r="Y31" s="225"/>
      <c r="Z31" s="225"/>
      <c r="AA31" s="225"/>
      <c r="AB31" s="225"/>
      <c r="AC31" s="225"/>
      <c r="AD31" s="225"/>
      <c r="AE31" s="204"/>
      <c r="AF31" s="70"/>
      <c r="AG31" s="72"/>
      <c r="AH31" s="142"/>
      <c r="AI31" s="142"/>
    </row>
    <row r="32" spans="1:35" ht="18" customHeight="1" thickBot="1">
      <c r="B32" s="72"/>
      <c r="C32" s="133"/>
      <c r="D32" s="72"/>
      <c r="E32" s="72"/>
      <c r="F32" s="72"/>
      <c r="G32" s="72"/>
      <c r="H32" s="72"/>
      <c r="I32" s="72"/>
      <c r="J32" s="72"/>
      <c r="K32" s="72"/>
      <c r="L32" s="72"/>
      <c r="M32" s="72"/>
      <c r="N32" s="72"/>
      <c r="O32" s="72"/>
      <c r="P32" s="225"/>
      <c r="Q32" s="225"/>
      <c r="R32" s="225"/>
      <c r="S32" s="225"/>
      <c r="T32" s="225"/>
      <c r="U32" s="225"/>
      <c r="V32" s="225"/>
      <c r="W32" s="225"/>
      <c r="X32" s="225"/>
      <c r="Y32" s="225"/>
      <c r="Z32" s="225"/>
      <c r="AA32" s="225"/>
      <c r="AB32" s="225"/>
      <c r="AC32" s="225"/>
      <c r="AD32" s="225"/>
      <c r="AE32" s="204"/>
      <c r="AF32" s="70"/>
      <c r="AG32" s="72"/>
      <c r="AH32" s="142"/>
      <c r="AI32" s="142"/>
    </row>
    <row r="33" spans="2:35" ht="18.600000000000001" customHeight="1">
      <c r="B33" s="892" t="s">
        <v>457</v>
      </c>
      <c r="C33" s="893"/>
      <c r="D33" s="893"/>
      <c r="E33" s="893"/>
      <c r="F33" s="893"/>
      <c r="G33" s="893"/>
      <c r="H33" s="893"/>
      <c r="I33" s="893"/>
      <c r="J33" s="893"/>
      <c r="K33" s="893"/>
      <c r="L33" s="893"/>
      <c r="M33" s="893"/>
      <c r="N33" s="893"/>
      <c r="O33" s="894"/>
      <c r="P33" s="879"/>
      <c r="Q33" s="880"/>
      <c r="R33" s="880"/>
      <c r="S33" s="880"/>
      <c r="T33" s="880"/>
      <c r="U33" s="880"/>
      <c r="V33" s="880"/>
      <c r="W33" s="880"/>
      <c r="X33" s="880"/>
      <c r="Y33" s="880"/>
      <c r="Z33" s="880"/>
      <c r="AA33" s="880"/>
      <c r="AB33" s="880"/>
      <c r="AC33" s="880"/>
      <c r="AD33" s="880"/>
      <c r="AE33" s="880"/>
      <c r="AF33" s="880"/>
      <c r="AG33" s="880"/>
      <c r="AH33" s="880"/>
      <c r="AI33" s="881"/>
    </row>
    <row r="34" spans="2:35" ht="18.600000000000001" customHeight="1">
      <c r="B34" s="895"/>
      <c r="C34" s="322"/>
      <c r="D34" s="322"/>
      <c r="E34" s="322"/>
      <c r="F34" s="322"/>
      <c r="G34" s="322"/>
      <c r="H34" s="322"/>
      <c r="I34" s="322"/>
      <c r="J34" s="322"/>
      <c r="K34" s="322"/>
      <c r="L34" s="322"/>
      <c r="M34" s="322"/>
      <c r="N34" s="322"/>
      <c r="O34" s="851"/>
      <c r="P34" s="882"/>
      <c r="Q34" s="883"/>
      <c r="R34" s="883"/>
      <c r="S34" s="883"/>
      <c r="T34" s="883"/>
      <c r="U34" s="883"/>
      <c r="V34" s="883"/>
      <c r="W34" s="883"/>
      <c r="X34" s="883"/>
      <c r="Y34" s="883"/>
      <c r="Z34" s="883"/>
      <c r="AA34" s="883"/>
      <c r="AB34" s="883"/>
      <c r="AC34" s="883"/>
      <c r="AD34" s="883"/>
      <c r="AE34" s="883"/>
      <c r="AF34" s="883"/>
      <c r="AG34" s="883"/>
      <c r="AH34" s="883"/>
      <c r="AI34" s="884"/>
    </row>
    <row r="35" spans="2:35" ht="18.600000000000001" customHeight="1">
      <c r="B35" s="895"/>
      <c r="C35" s="322"/>
      <c r="D35" s="322"/>
      <c r="E35" s="322"/>
      <c r="F35" s="322"/>
      <c r="G35" s="322"/>
      <c r="H35" s="322"/>
      <c r="I35" s="322"/>
      <c r="J35" s="322"/>
      <c r="K35" s="322"/>
      <c r="L35" s="322"/>
      <c r="M35" s="322"/>
      <c r="N35" s="322"/>
      <c r="O35" s="851"/>
      <c r="P35" s="882"/>
      <c r="Q35" s="883"/>
      <c r="R35" s="883"/>
      <c r="S35" s="883"/>
      <c r="T35" s="883"/>
      <c r="U35" s="883"/>
      <c r="V35" s="883"/>
      <c r="W35" s="883"/>
      <c r="X35" s="883"/>
      <c r="Y35" s="883"/>
      <c r="Z35" s="883"/>
      <c r="AA35" s="883"/>
      <c r="AB35" s="883"/>
      <c r="AC35" s="883"/>
      <c r="AD35" s="883"/>
      <c r="AE35" s="883"/>
      <c r="AF35" s="883"/>
      <c r="AG35" s="883"/>
      <c r="AH35" s="883"/>
      <c r="AI35" s="884"/>
    </row>
    <row r="36" spans="2:35" ht="18.600000000000001" customHeight="1">
      <c r="B36" s="895"/>
      <c r="C36" s="322"/>
      <c r="D36" s="322"/>
      <c r="E36" s="322"/>
      <c r="F36" s="322"/>
      <c r="G36" s="322"/>
      <c r="H36" s="322"/>
      <c r="I36" s="322"/>
      <c r="J36" s="322"/>
      <c r="K36" s="322"/>
      <c r="L36" s="322"/>
      <c r="M36" s="322"/>
      <c r="N36" s="322"/>
      <c r="O36" s="851"/>
      <c r="P36" s="882"/>
      <c r="Q36" s="883"/>
      <c r="R36" s="883"/>
      <c r="S36" s="883"/>
      <c r="T36" s="883"/>
      <c r="U36" s="883"/>
      <c r="V36" s="883"/>
      <c r="W36" s="883"/>
      <c r="X36" s="883"/>
      <c r="Y36" s="883"/>
      <c r="Z36" s="883"/>
      <c r="AA36" s="883"/>
      <c r="AB36" s="883"/>
      <c r="AC36" s="883"/>
      <c r="AD36" s="883"/>
      <c r="AE36" s="883"/>
      <c r="AF36" s="883"/>
      <c r="AG36" s="883"/>
      <c r="AH36" s="883"/>
      <c r="AI36" s="884"/>
    </row>
    <row r="37" spans="2:35" ht="18.600000000000001" customHeight="1">
      <c r="B37" s="895"/>
      <c r="C37" s="322"/>
      <c r="D37" s="322"/>
      <c r="E37" s="322"/>
      <c r="F37" s="322"/>
      <c r="G37" s="322"/>
      <c r="H37" s="322"/>
      <c r="I37" s="322"/>
      <c r="J37" s="322"/>
      <c r="K37" s="322"/>
      <c r="L37" s="322"/>
      <c r="M37" s="322"/>
      <c r="N37" s="322"/>
      <c r="O37" s="851"/>
      <c r="P37" s="882"/>
      <c r="Q37" s="883"/>
      <c r="R37" s="883"/>
      <c r="S37" s="883"/>
      <c r="T37" s="883"/>
      <c r="U37" s="883"/>
      <c r="V37" s="883"/>
      <c r="W37" s="883"/>
      <c r="X37" s="883"/>
      <c r="Y37" s="883"/>
      <c r="Z37" s="883"/>
      <c r="AA37" s="883"/>
      <c r="AB37" s="883"/>
      <c r="AC37" s="883"/>
      <c r="AD37" s="883"/>
      <c r="AE37" s="883"/>
      <c r="AF37" s="883"/>
      <c r="AG37" s="883"/>
      <c r="AH37" s="883"/>
      <c r="AI37" s="884"/>
    </row>
    <row r="38" spans="2:35" ht="18.600000000000001" customHeight="1">
      <c r="B38" s="895"/>
      <c r="C38" s="322"/>
      <c r="D38" s="322"/>
      <c r="E38" s="322"/>
      <c r="F38" s="322"/>
      <c r="G38" s="322"/>
      <c r="H38" s="322"/>
      <c r="I38" s="322"/>
      <c r="J38" s="322"/>
      <c r="K38" s="322"/>
      <c r="L38" s="322"/>
      <c r="M38" s="322"/>
      <c r="N38" s="322"/>
      <c r="O38" s="851"/>
      <c r="P38" s="882"/>
      <c r="Q38" s="883"/>
      <c r="R38" s="883"/>
      <c r="S38" s="883"/>
      <c r="T38" s="883"/>
      <c r="U38" s="883"/>
      <c r="V38" s="883"/>
      <c r="W38" s="883"/>
      <c r="X38" s="883"/>
      <c r="Y38" s="883"/>
      <c r="Z38" s="883"/>
      <c r="AA38" s="883"/>
      <c r="AB38" s="883"/>
      <c r="AC38" s="883"/>
      <c r="AD38" s="883"/>
      <c r="AE38" s="883"/>
      <c r="AF38" s="883"/>
      <c r="AG38" s="883"/>
      <c r="AH38" s="883"/>
      <c r="AI38" s="884"/>
    </row>
    <row r="39" spans="2:35" ht="18.600000000000001" customHeight="1">
      <c r="B39" s="895"/>
      <c r="C39" s="322"/>
      <c r="D39" s="322"/>
      <c r="E39" s="322"/>
      <c r="F39" s="322"/>
      <c r="G39" s="322"/>
      <c r="H39" s="322"/>
      <c r="I39" s="322"/>
      <c r="J39" s="322"/>
      <c r="K39" s="322"/>
      <c r="L39" s="322"/>
      <c r="M39" s="322"/>
      <c r="N39" s="322"/>
      <c r="O39" s="851"/>
      <c r="P39" s="882"/>
      <c r="Q39" s="883"/>
      <c r="R39" s="883"/>
      <c r="S39" s="883"/>
      <c r="T39" s="883"/>
      <c r="U39" s="883"/>
      <c r="V39" s="883"/>
      <c r="W39" s="883"/>
      <c r="X39" s="883"/>
      <c r="Y39" s="883"/>
      <c r="Z39" s="883"/>
      <c r="AA39" s="883"/>
      <c r="AB39" s="883"/>
      <c r="AC39" s="883"/>
      <c r="AD39" s="883"/>
      <c r="AE39" s="883"/>
      <c r="AF39" s="883"/>
      <c r="AG39" s="883"/>
      <c r="AH39" s="883"/>
      <c r="AI39" s="884"/>
    </row>
    <row r="40" spans="2:35" ht="18.600000000000001" customHeight="1">
      <c r="B40" s="895"/>
      <c r="C40" s="322"/>
      <c r="D40" s="322"/>
      <c r="E40" s="322"/>
      <c r="F40" s="322"/>
      <c r="G40" s="322"/>
      <c r="H40" s="322"/>
      <c r="I40" s="322"/>
      <c r="J40" s="322"/>
      <c r="K40" s="322"/>
      <c r="L40" s="322"/>
      <c r="M40" s="322"/>
      <c r="N40" s="322"/>
      <c r="O40" s="851"/>
      <c r="P40" s="882"/>
      <c r="Q40" s="883"/>
      <c r="R40" s="883"/>
      <c r="S40" s="883"/>
      <c r="T40" s="883"/>
      <c r="U40" s="883"/>
      <c r="V40" s="883"/>
      <c r="W40" s="883"/>
      <c r="X40" s="883"/>
      <c r="Y40" s="883"/>
      <c r="Z40" s="883"/>
      <c r="AA40" s="883"/>
      <c r="AB40" s="883"/>
      <c r="AC40" s="883"/>
      <c r="AD40" s="883"/>
      <c r="AE40" s="883"/>
      <c r="AF40" s="883"/>
      <c r="AG40" s="883"/>
      <c r="AH40" s="883"/>
      <c r="AI40" s="884"/>
    </row>
    <row r="41" spans="2:35" ht="18.600000000000001" customHeight="1">
      <c r="B41" s="895"/>
      <c r="C41" s="322"/>
      <c r="D41" s="322"/>
      <c r="E41" s="322"/>
      <c r="F41" s="322"/>
      <c r="G41" s="322"/>
      <c r="H41" s="322"/>
      <c r="I41" s="322"/>
      <c r="J41" s="322"/>
      <c r="K41" s="322"/>
      <c r="L41" s="322"/>
      <c r="M41" s="322"/>
      <c r="N41" s="322"/>
      <c r="O41" s="851"/>
      <c r="P41" s="882"/>
      <c r="Q41" s="883"/>
      <c r="R41" s="883"/>
      <c r="S41" s="883"/>
      <c r="T41" s="883"/>
      <c r="U41" s="883"/>
      <c r="V41" s="883"/>
      <c r="W41" s="883"/>
      <c r="X41" s="883"/>
      <c r="Y41" s="883"/>
      <c r="Z41" s="883"/>
      <c r="AA41" s="883"/>
      <c r="AB41" s="883"/>
      <c r="AC41" s="883"/>
      <c r="AD41" s="883"/>
      <c r="AE41" s="883"/>
      <c r="AF41" s="883"/>
      <c r="AG41" s="883"/>
      <c r="AH41" s="883"/>
      <c r="AI41" s="884"/>
    </row>
    <row r="42" spans="2:35" ht="18.600000000000001" customHeight="1">
      <c r="B42" s="895"/>
      <c r="C42" s="322"/>
      <c r="D42" s="322"/>
      <c r="E42" s="322"/>
      <c r="F42" s="322"/>
      <c r="G42" s="322"/>
      <c r="H42" s="322"/>
      <c r="I42" s="322"/>
      <c r="J42" s="322"/>
      <c r="K42" s="322"/>
      <c r="L42" s="322"/>
      <c r="M42" s="322"/>
      <c r="N42" s="322"/>
      <c r="O42" s="851"/>
      <c r="P42" s="882"/>
      <c r="Q42" s="883"/>
      <c r="R42" s="883"/>
      <c r="S42" s="883"/>
      <c r="T42" s="883"/>
      <c r="U42" s="883"/>
      <c r="V42" s="883"/>
      <c r="W42" s="883"/>
      <c r="X42" s="883"/>
      <c r="Y42" s="883"/>
      <c r="Z42" s="883"/>
      <c r="AA42" s="883"/>
      <c r="AB42" s="883"/>
      <c r="AC42" s="883"/>
      <c r="AD42" s="883"/>
      <c r="AE42" s="883"/>
      <c r="AF42" s="883"/>
      <c r="AG42" s="883"/>
      <c r="AH42" s="883"/>
      <c r="AI42" s="884"/>
    </row>
    <row r="43" spans="2:35" ht="18.600000000000001" thickBot="1">
      <c r="B43" s="896"/>
      <c r="C43" s="284"/>
      <c r="D43" s="284"/>
      <c r="E43" s="284"/>
      <c r="F43" s="284"/>
      <c r="G43" s="284"/>
      <c r="H43" s="284"/>
      <c r="I43" s="284"/>
      <c r="J43" s="284"/>
      <c r="K43" s="284"/>
      <c r="L43" s="284"/>
      <c r="M43" s="284"/>
      <c r="N43" s="284"/>
      <c r="O43" s="280"/>
      <c r="P43" s="885"/>
      <c r="Q43" s="886"/>
      <c r="R43" s="886"/>
      <c r="S43" s="886"/>
      <c r="T43" s="886"/>
      <c r="U43" s="886"/>
      <c r="V43" s="886"/>
      <c r="W43" s="886"/>
      <c r="X43" s="886"/>
      <c r="Y43" s="886"/>
      <c r="Z43" s="886"/>
      <c r="AA43" s="886"/>
      <c r="AB43" s="886"/>
      <c r="AC43" s="886"/>
      <c r="AD43" s="886"/>
      <c r="AE43" s="886"/>
      <c r="AF43" s="886"/>
      <c r="AG43" s="886"/>
      <c r="AH43" s="886"/>
      <c r="AI43" s="887"/>
    </row>
    <row r="44" spans="2:35">
      <c r="B44" s="83" t="s">
        <v>465</v>
      </c>
      <c r="C44" s="70"/>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70"/>
    </row>
    <row r="45" spans="2:35">
      <c r="B45" s="21" t="s">
        <v>471</v>
      </c>
    </row>
  </sheetData>
  <mergeCells count="43">
    <mergeCell ref="Y8:AG8"/>
    <mergeCell ref="AB1:AG1"/>
    <mergeCell ref="Y3:Z3"/>
    <mergeCell ref="AB3:AD3"/>
    <mergeCell ref="U4:AG5"/>
    <mergeCell ref="Y7:AG7"/>
    <mergeCell ref="F10:AA10"/>
    <mergeCell ref="P27:Q27"/>
    <mergeCell ref="P23:Q23"/>
    <mergeCell ref="Y20:AD20"/>
    <mergeCell ref="T20:X20"/>
    <mergeCell ref="D12:AD12"/>
    <mergeCell ref="Y15:AD15"/>
    <mergeCell ref="P13:AD13"/>
    <mergeCell ref="B14:O14"/>
    <mergeCell ref="B13:O13"/>
    <mergeCell ref="Y23:AD23"/>
    <mergeCell ref="Y24:AD24"/>
    <mergeCell ref="T24:X24"/>
    <mergeCell ref="AB14:AI14"/>
    <mergeCell ref="Y14:AA14"/>
    <mergeCell ref="P14:X14"/>
    <mergeCell ref="P33:AI43"/>
    <mergeCell ref="B15:O15"/>
    <mergeCell ref="P15:Q15"/>
    <mergeCell ref="B33:O43"/>
    <mergeCell ref="B23:O23"/>
    <mergeCell ref="B20:O20"/>
    <mergeCell ref="B24:O24"/>
    <mergeCell ref="B27:O27"/>
    <mergeCell ref="B28:O28"/>
    <mergeCell ref="B29:O29"/>
    <mergeCell ref="P28:Q28"/>
    <mergeCell ref="P20:S20"/>
    <mergeCell ref="P24:S24"/>
    <mergeCell ref="B19:O19"/>
    <mergeCell ref="P19:Q19"/>
    <mergeCell ref="Y19:AD19"/>
    <mergeCell ref="P29:S29"/>
    <mergeCell ref="Y29:AD29"/>
    <mergeCell ref="T29:X29"/>
    <mergeCell ref="Y28:AD28"/>
    <mergeCell ref="Y27:AD27"/>
  </mergeCells>
  <phoneticPr fontId="2"/>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C75E-618A-4780-A6BD-CFED6FDB0721}">
  <dimension ref="A1:G56"/>
  <sheetViews>
    <sheetView view="pageBreakPreview" topLeftCell="A28" zoomScaleNormal="100" zoomScaleSheetLayoutView="100" workbookViewId="0"/>
  </sheetViews>
  <sheetFormatPr defaultRowHeight="18"/>
  <cols>
    <col min="1" max="1" width="7.5" customWidth="1"/>
    <col min="2" max="3" width="5.69921875" customWidth="1"/>
    <col min="4" max="4" width="49.09765625" customWidth="1"/>
    <col min="5" max="5" width="40.19921875" customWidth="1"/>
    <col min="6" max="6" width="3.3984375" customWidth="1"/>
  </cols>
  <sheetData>
    <row r="1" spans="1:6">
      <c r="A1" s="104" t="s">
        <v>351</v>
      </c>
    </row>
    <row r="2" spans="1:6" ht="33" customHeight="1">
      <c r="A2" s="600" t="s">
        <v>486</v>
      </c>
      <c r="B2" s="600"/>
      <c r="C2" s="600"/>
      <c r="D2" s="600"/>
      <c r="E2" s="443"/>
      <c r="F2" s="53"/>
    </row>
    <row r="3" spans="1:6" s="179" customFormat="1" ht="25.2" customHeight="1">
      <c r="A3" s="52"/>
      <c r="B3" s="52"/>
      <c r="C3" s="52"/>
      <c r="D3" s="188"/>
      <c r="E3" s="188" t="s">
        <v>569</v>
      </c>
      <c r="F3" s="178"/>
    </row>
    <row r="4" spans="1:6" s="179" customFormat="1" ht="19.95" customHeight="1">
      <c r="A4" s="104" t="s">
        <v>386</v>
      </c>
      <c r="B4" s="104"/>
      <c r="C4" s="104"/>
      <c r="D4" s="104"/>
      <c r="E4" s="104"/>
      <c r="F4" s="178"/>
    </row>
    <row r="5" spans="1:6" s="179" customFormat="1" ht="19.95" customHeight="1">
      <c r="A5" s="104" t="s">
        <v>387</v>
      </c>
      <c r="B5" s="104"/>
      <c r="C5" s="104"/>
      <c r="D5" s="104"/>
      <c r="E5" s="104"/>
      <c r="F5" s="178"/>
    </row>
    <row r="6" spans="1:6" s="179" customFormat="1" ht="19.95" customHeight="1">
      <c r="A6" s="104"/>
      <c r="B6" s="104"/>
      <c r="C6" s="104"/>
      <c r="D6" s="177" t="s">
        <v>438</v>
      </c>
      <c r="E6" s="235" t="str">
        <f>'1_交付申請'!U4</f>
        <v>滋賀県大津市打出浜２－１</v>
      </c>
      <c r="F6" s="178"/>
    </row>
    <row r="7" spans="1:6" s="179" customFormat="1" ht="19.95" customHeight="1">
      <c r="A7" s="104"/>
      <c r="B7" s="104"/>
      <c r="C7" s="104"/>
      <c r="D7" s="177" t="s">
        <v>439</v>
      </c>
      <c r="E7" s="235" t="str">
        <f>'1_交付申請'!X7</f>
        <v>琵琶湖商事株式会社</v>
      </c>
      <c r="F7" s="178"/>
    </row>
    <row r="8" spans="1:6" s="179" customFormat="1" ht="19.95" customHeight="1">
      <c r="D8" s="177" t="s">
        <v>440</v>
      </c>
      <c r="E8" s="235" t="str">
        <f>'1_交付申請'!X8</f>
        <v>大津　太郎</v>
      </c>
      <c r="F8" s="178"/>
    </row>
    <row r="9" spans="1:6" ht="52.2" customHeight="1">
      <c r="A9" s="597" t="s">
        <v>487</v>
      </c>
      <c r="B9" s="598"/>
      <c r="C9" s="598"/>
      <c r="D9" s="598"/>
      <c r="E9" s="507"/>
      <c r="F9" s="53"/>
    </row>
    <row r="10" spans="1:6" ht="19.95" customHeight="1">
      <c r="A10" s="176"/>
      <c r="B10" s="154"/>
      <c r="C10" s="154"/>
      <c r="D10" s="154"/>
      <c r="E10" s="154"/>
      <c r="F10" s="53"/>
    </row>
    <row r="11" spans="1:6" ht="33" customHeight="1">
      <c r="A11" s="599" t="s">
        <v>384</v>
      </c>
      <c r="B11" s="269"/>
      <c r="C11" s="269"/>
      <c r="D11" s="269"/>
      <c r="E11" s="269"/>
      <c r="F11" s="53"/>
    </row>
    <row r="12" spans="1:6" ht="33" customHeight="1">
      <c r="A12" s="66" t="s">
        <v>362</v>
      </c>
      <c r="B12" s="584" t="s">
        <v>388</v>
      </c>
      <c r="C12" s="250"/>
      <c r="D12" s="584" t="s">
        <v>140</v>
      </c>
      <c r="E12" s="250"/>
      <c r="F12" s="53"/>
    </row>
    <row r="13" spans="1:6" ht="33" customHeight="1">
      <c r="A13" s="591" t="s">
        <v>367</v>
      </c>
      <c r="B13" s="163">
        <v>1</v>
      </c>
      <c r="C13" s="55"/>
      <c r="D13" s="585" t="s">
        <v>353</v>
      </c>
      <c r="E13" s="586"/>
      <c r="F13" s="53"/>
    </row>
    <row r="14" spans="1:6" ht="33" customHeight="1">
      <c r="A14" s="589"/>
      <c r="B14" s="155">
        <v>2</v>
      </c>
      <c r="C14" s="55"/>
      <c r="D14" s="587" t="s">
        <v>352</v>
      </c>
      <c r="E14" s="352"/>
      <c r="F14" s="53"/>
    </row>
    <row r="15" spans="1:6" ht="33" customHeight="1">
      <c r="A15" s="589"/>
      <c r="B15" s="155">
        <v>3</v>
      </c>
      <c r="C15" s="55"/>
      <c r="D15" s="585" t="s">
        <v>354</v>
      </c>
      <c r="E15" s="586"/>
      <c r="F15" s="53"/>
    </row>
    <row r="16" spans="1:6" ht="33" customHeight="1">
      <c r="A16" s="589"/>
      <c r="B16" s="155">
        <v>4</v>
      </c>
      <c r="C16" s="55"/>
      <c r="D16" s="585" t="s">
        <v>355</v>
      </c>
      <c r="E16" s="586"/>
      <c r="F16" s="53"/>
    </row>
    <row r="17" spans="1:6" ht="66" customHeight="1">
      <c r="A17" s="589"/>
      <c r="B17" s="155">
        <v>5</v>
      </c>
      <c r="C17" s="55"/>
      <c r="D17" s="585" t="s">
        <v>356</v>
      </c>
      <c r="E17" s="586"/>
      <c r="F17" s="53"/>
    </row>
    <row r="18" spans="1:6" ht="33" customHeight="1">
      <c r="A18" s="589"/>
      <c r="B18" s="155">
        <v>6</v>
      </c>
      <c r="C18" s="55"/>
      <c r="D18" s="585" t="s">
        <v>357</v>
      </c>
      <c r="E18" s="586"/>
      <c r="F18" s="53"/>
    </row>
    <row r="19" spans="1:6" ht="33" customHeight="1">
      <c r="A19" s="589"/>
      <c r="B19" s="155">
        <v>7</v>
      </c>
      <c r="C19" s="55"/>
      <c r="D19" s="594" t="s">
        <v>358</v>
      </c>
      <c r="E19" s="586"/>
      <c r="F19" s="53"/>
    </row>
    <row r="20" spans="1:6" ht="33" customHeight="1">
      <c r="A20" s="589"/>
      <c r="B20" s="155">
        <v>8</v>
      </c>
      <c r="C20" s="55"/>
      <c r="D20" s="594" t="s">
        <v>359</v>
      </c>
      <c r="E20" s="586"/>
      <c r="F20" s="53"/>
    </row>
    <row r="21" spans="1:6" ht="33" customHeight="1">
      <c r="A21" s="589"/>
      <c r="B21" s="155">
        <v>9</v>
      </c>
      <c r="C21" s="55"/>
      <c r="D21" s="585" t="s">
        <v>360</v>
      </c>
      <c r="E21" s="586"/>
      <c r="F21" s="53"/>
    </row>
    <row r="22" spans="1:6" ht="33" customHeight="1">
      <c r="A22" s="589"/>
      <c r="B22" s="155">
        <v>10</v>
      </c>
      <c r="C22" s="55"/>
      <c r="D22" s="585" t="s">
        <v>361</v>
      </c>
      <c r="E22" s="586"/>
      <c r="F22" s="53"/>
    </row>
    <row r="23" spans="1:6" ht="66" customHeight="1">
      <c r="A23" s="589"/>
      <c r="B23" s="155">
        <v>11</v>
      </c>
      <c r="C23" s="55"/>
      <c r="D23" s="585" t="s">
        <v>399</v>
      </c>
      <c r="E23" s="586"/>
      <c r="F23" s="53"/>
    </row>
    <row r="24" spans="1:6" ht="33" customHeight="1">
      <c r="A24" s="592"/>
      <c r="B24" s="163">
        <v>12</v>
      </c>
      <c r="C24" s="55"/>
      <c r="D24" s="585" t="s">
        <v>400</v>
      </c>
      <c r="E24" s="586"/>
      <c r="F24" s="53"/>
    </row>
    <row r="25" spans="1:6" ht="33" customHeight="1">
      <c r="A25" s="164"/>
      <c r="B25" s="59"/>
      <c r="C25" s="59"/>
      <c r="D25" s="189"/>
      <c r="E25" s="189" t="s">
        <v>441</v>
      </c>
      <c r="F25" s="53"/>
    </row>
    <row r="26" spans="1:6" ht="33" customHeight="1">
      <c r="A26" s="604" t="s">
        <v>385</v>
      </c>
      <c r="B26" s="605"/>
      <c r="C26" s="605"/>
      <c r="D26" s="605"/>
      <c r="E26" s="443"/>
      <c r="F26" s="53"/>
    </row>
    <row r="27" spans="1:6" ht="33" customHeight="1">
      <c r="A27" s="66" t="s">
        <v>362</v>
      </c>
      <c r="B27" s="593" t="s">
        <v>388</v>
      </c>
      <c r="C27" s="346"/>
      <c r="D27" s="593" t="s">
        <v>368</v>
      </c>
      <c r="E27" s="346"/>
      <c r="F27" s="53"/>
    </row>
    <row r="28" spans="1:6" ht="33" customHeight="1">
      <c r="A28" s="588" t="s">
        <v>377</v>
      </c>
      <c r="B28" s="590" t="s">
        <v>422</v>
      </c>
      <c r="C28" s="379"/>
      <c r="D28" s="379"/>
      <c r="E28" s="379"/>
      <c r="F28" s="53"/>
    </row>
    <row r="29" spans="1:6" ht="33" customHeight="1">
      <c r="A29" s="589"/>
      <c r="B29" s="590"/>
      <c r="C29" s="346"/>
      <c r="D29" s="601" t="s">
        <v>378</v>
      </c>
      <c r="E29" s="602"/>
      <c r="F29" s="53"/>
    </row>
    <row r="30" spans="1:6" ht="33" customHeight="1">
      <c r="A30" s="589"/>
      <c r="B30" s="590" t="s">
        <v>423</v>
      </c>
      <c r="C30" s="603"/>
      <c r="D30" s="603"/>
      <c r="E30" s="379"/>
      <c r="F30" s="53"/>
    </row>
    <row r="31" spans="1:6" ht="43.95" customHeight="1">
      <c r="A31" s="589"/>
      <c r="B31" s="163">
        <v>1</v>
      </c>
      <c r="C31" s="163"/>
      <c r="D31" s="595" t="s">
        <v>369</v>
      </c>
      <c r="E31" s="596"/>
      <c r="F31" s="53"/>
    </row>
    <row r="32" spans="1:6" ht="33" customHeight="1">
      <c r="A32" s="589"/>
      <c r="B32" s="590">
        <v>2</v>
      </c>
      <c r="C32" s="346"/>
      <c r="D32" s="595" t="s">
        <v>379</v>
      </c>
      <c r="E32" s="596"/>
      <c r="F32" s="53"/>
    </row>
    <row r="33" spans="1:7" ht="45.6" customHeight="1">
      <c r="A33" s="589"/>
      <c r="B33" s="163" t="s">
        <v>370</v>
      </c>
      <c r="C33" s="163"/>
      <c r="D33" s="595" t="s">
        <v>403</v>
      </c>
      <c r="E33" s="596"/>
      <c r="F33" s="53"/>
    </row>
    <row r="34" spans="1:7" ht="39.6" customHeight="1">
      <c r="A34" s="589"/>
      <c r="B34" s="163" t="s">
        <v>371</v>
      </c>
      <c r="C34" s="163"/>
      <c r="D34" s="595" t="s">
        <v>404</v>
      </c>
      <c r="E34" s="596"/>
      <c r="F34" s="53"/>
    </row>
    <row r="35" spans="1:7" ht="142.94999999999999" customHeight="1">
      <c r="A35" s="589"/>
      <c r="B35" s="163" t="s">
        <v>372</v>
      </c>
      <c r="C35" s="163"/>
      <c r="D35" s="595" t="s">
        <v>405</v>
      </c>
      <c r="E35" s="596"/>
      <c r="F35" s="53"/>
    </row>
    <row r="36" spans="1:7" ht="33" customHeight="1">
      <c r="A36" s="589"/>
      <c r="B36" s="61" t="s">
        <v>373</v>
      </c>
      <c r="C36" s="61"/>
      <c r="D36" s="595" t="s">
        <v>381</v>
      </c>
      <c r="E36" s="596"/>
      <c r="F36" s="53"/>
      <c r="G36" s="161"/>
    </row>
    <row r="37" spans="1:7" ht="52.95" customHeight="1">
      <c r="A37" s="589"/>
      <c r="B37" s="61" t="s">
        <v>374</v>
      </c>
      <c r="C37" s="163"/>
      <c r="D37" s="595" t="s">
        <v>380</v>
      </c>
      <c r="E37" s="596"/>
      <c r="F37" s="53"/>
      <c r="G37" s="161"/>
    </row>
    <row r="38" spans="1:7" ht="33" customHeight="1">
      <c r="A38" s="589"/>
      <c r="B38" s="61" t="s">
        <v>375</v>
      </c>
      <c r="C38" s="163"/>
      <c r="D38" s="595" t="s">
        <v>382</v>
      </c>
      <c r="E38" s="596"/>
      <c r="F38" s="53"/>
      <c r="G38" s="161"/>
    </row>
    <row r="39" spans="1:7" ht="33" customHeight="1">
      <c r="A39" s="589"/>
      <c r="B39" s="163">
        <v>3</v>
      </c>
      <c r="C39" s="163"/>
      <c r="D39" s="595" t="s">
        <v>406</v>
      </c>
      <c r="E39" s="596"/>
      <c r="F39" s="53"/>
      <c r="G39" s="53"/>
    </row>
    <row r="40" spans="1:7" ht="55.2" customHeight="1">
      <c r="A40" s="589"/>
      <c r="B40" s="163">
        <v>4</v>
      </c>
      <c r="C40" s="163"/>
      <c r="D40" s="595" t="s">
        <v>417</v>
      </c>
      <c r="E40" s="596"/>
      <c r="F40" s="53"/>
    </row>
    <row r="41" spans="1:7" ht="55.95" customHeight="1">
      <c r="A41" s="589"/>
      <c r="B41" s="163">
        <v>5</v>
      </c>
      <c r="C41" s="163"/>
      <c r="D41" s="595" t="s">
        <v>376</v>
      </c>
      <c r="E41" s="596"/>
      <c r="F41" s="53"/>
    </row>
    <row r="42" spans="1:7" ht="102.6" customHeight="1">
      <c r="A42" s="589"/>
      <c r="B42" s="163">
        <v>6</v>
      </c>
      <c r="C42" s="163"/>
      <c r="D42" s="595" t="s">
        <v>424</v>
      </c>
      <c r="E42" s="596"/>
    </row>
    <row r="43" spans="1:7" ht="33" customHeight="1"/>
    <row r="44" spans="1:7" ht="33" customHeight="1"/>
    <row r="45" spans="1:7" ht="33" customHeight="1"/>
    <row r="46" spans="1:7" ht="33" customHeight="1"/>
    <row r="47" spans="1:7" ht="33" customHeight="1"/>
    <row r="48" spans="1:7" ht="33" customHeight="1"/>
    <row r="49" ht="33" customHeight="1"/>
    <row r="50" ht="33" customHeight="1"/>
    <row r="51" ht="33" customHeight="1"/>
    <row r="52" ht="33" customHeight="1"/>
    <row r="53" ht="33" customHeight="1"/>
    <row r="54" ht="33" customHeight="1"/>
    <row r="55" ht="33" customHeight="1"/>
    <row r="56" ht="33" customHeight="1"/>
  </sheetData>
  <mergeCells count="39">
    <mergeCell ref="A9:E9"/>
    <mergeCell ref="A11:E11"/>
    <mergeCell ref="A2:E2"/>
    <mergeCell ref="D38:E38"/>
    <mergeCell ref="D39:E39"/>
    <mergeCell ref="D12:E12"/>
    <mergeCell ref="D29:E29"/>
    <mergeCell ref="B30:E30"/>
    <mergeCell ref="D31:E31"/>
    <mergeCell ref="D32:E32"/>
    <mergeCell ref="D22:E22"/>
    <mergeCell ref="D23:E23"/>
    <mergeCell ref="D24:E24"/>
    <mergeCell ref="D27:E27"/>
    <mergeCell ref="B28:E28"/>
    <mergeCell ref="A26:E26"/>
    <mergeCell ref="D40:E40"/>
    <mergeCell ref="D41:E41"/>
    <mergeCell ref="D42:E42"/>
    <mergeCell ref="D33:E33"/>
    <mergeCell ref="D34:E34"/>
    <mergeCell ref="D35:E35"/>
    <mergeCell ref="D36:E36"/>
    <mergeCell ref="D37:E37"/>
    <mergeCell ref="D17:E17"/>
    <mergeCell ref="D18:E18"/>
    <mergeCell ref="D19:E19"/>
    <mergeCell ref="D20:E20"/>
    <mergeCell ref="D21:E21"/>
    <mergeCell ref="A28:A42"/>
    <mergeCell ref="B32:C32"/>
    <mergeCell ref="A13:A24"/>
    <mergeCell ref="B27:C27"/>
    <mergeCell ref="B29:C29"/>
    <mergeCell ref="B12:C12"/>
    <mergeCell ref="D13:E13"/>
    <mergeCell ref="D14:E14"/>
    <mergeCell ref="D15:E15"/>
    <mergeCell ref="D16:E16"/>
  </mergeCells>
  <phoneticPr fontId="2"/>
  <pageMargins left="0.7" right="0.7" top="0.75" bottom="0.75" header="0.3" footer="0.3"/>
  <pageSetup paperSize="9" scale="68" orientation="portrait" r:id="rId1"/>
  <rowBreaks count="1" manualBreakCount="1">
    <brk id="25"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2" r:id="rId4" name="Check Box 2">
              <controlPr defaultSize="0" autoFill="0" autoLine="0" autoPict="0">
                <anchor moveWithCells="1">
                  <from>
                    <xdr:col>2</xdr:col>
                    <xdr:colOff>137160</xdr:colOff>
                    <xdr:row>12</xdr:row>
                    <xdr:rowOff>114300</xdr:rowOff>
                  </from>
                  <to>
                    <xdr:col>3</xdr:col>
                    <xdr:colOff>30480</xdr:colOff>
                    <xdr:row>12</xdr:row>
                    <xdr:rowOff>327660</xdr:rowOff>
                  </to>
                </anchor>
              </controlPr>
            </control>
          </mc:Choice>
        </mc:AlternateContent>
        <mc:AlternateContent xmlns:mc="http://schemas.openxmlformats.org/markup-compatibility/2006">
          <mc:Choice Requires="x14">
            <control shapeId="30761" r:id="rId5" name="Check Box 41">
              <controlPr defaultSize="0" autoFill="0" autoLine="0" autoPict="0">
                <anchor moveWithCells="1">
                  <from>
                    <xdr:col>2</xdr:col>
                    <xdr:colOff>137160</xdr:colOff>
                    <xdr:row>13</xdr:row>
                    <xdr:rowOff>114300</xdr:rowOff>
                  </from>
                  <to>
                    <xdr:col>3</xdr:col>
                    <xdr:colOff>30480</xdr:colOff>
                    <xdr:row>13</xdr:row>
                    <xdr:rowOff>327660</xdr:rowOff>
                  </to>
                </anchor>
              </controlPr>
            </control>
          </mc:Choice>
        </mc:AlternateContent>
        <mc:AlternateContent xmlns:mc="http://schemas.openxmlformats.org/markup-compatibility/2006">
          <mc:Choice Requires="x14">
            <control shapeId="30762" r:id="rId6" name="Check Box 42">
              <controlPr defaultSize="0" autoFill="0" autoLine="0" autoPict="0">
                <anchor moveWithCells="1">
                  <from>
                    <xdr:col>2</xdr:col>
                    <xdr:colOff>137160</xdr:colOff>
                    <xdr:row>14</xdr:row>
                    <xdr:rowOff>114300</xdr:rowOff>
                  </from>
                  <to>
                    <xdr:col>3</xdr:col>
                    <xdr:colOff>30480</xdr:colOff>
                    <xdr:row>14</xdr:row>
                    <xdr:rowOff>327660</xdr:rowOff>
                  </to>
                </anchor>
              </controlPr>
            </control>
          </mc:Choice>
        </mc:AlternateContent>
        <mc:AlternateContent xmlns:mc="http://schemas.openxmlformats.org/markup-compatibility/2006">
          <mc:Choice Requires="x14">
            <control shapeId="30763" r:id="rId7" name="Check Box 43">
              <controlPr defaultSize="0" autoFill="0" autoLine="0" autoPict="0">
                <anchor moveWithCells="1">
                  <from>
                    <xdr:col>2</xdr:col>
                    <xdr:colOff>137160</xdr:colOff>
                    <xdr:row>15</xdr:row>
                    <xdr:rowOff>114300</xdr:rowOff>
                  </from>
                  <to>
                    <xdr:col>3</xdr:col>
                    <xdr:colOff>30480</xdr:colOff>
                    <xdr:row>15</xdr:row>
                    <xdr:rowOff>327660</xdr:rowOff>
                  </to>
                </anchor>
              </controlPr>
            </control>
          </mc:Choice>
        </mc:AlternateContent>
        <mc:AlternateContent xmlns:mc="http://schemas.openxmlformats.org/markup-compatibility/2006">
          <mc:Choice Requires="x14">
            <control shapeId="30764" r:id="rId8" name="Check Box 44">
              <controlPr defaultSize="0" autoFill="0" autoLine="0" autoPict="0">
                <anchor moveWithCells="1">
                  <from>
                    <xdr:col>2</xdr:col>
                    <xdr:colOff>137160</xdr:colOff>
                    <xdr:row>16</xdr:row>
                    <xdr:rowOff>327660</xdr:rowOff>
                  </from>
                  <to>
                    <xdr:col>3</xdr:col>
                    <xdr:colOff>30480</xdr:colOff>
                    <xdr:row>16</xdr:row>
                    <xdr:rowOff>533400</xdr:rowOff>
                  </to>
                </anchor>
              </controlPr>
            </control>
          </mc:Choice>
        </mc:AlternateContent>
        <mc:AlternateContent xmlns:mc="http://schemas.openxmlformats.org/markup-compatibility/2006">
          <mc:Choice Requires="x14">
            <control shapeId="30767" r:id="rId9" name="Check Box 47">
              <controlPr defaultSize="0" autoFill="0" autoLine="0" autoPict="0">
                <anchor moveWithCells="1">
                  <from>
                    <xdr:col>2</xdr:col>
                    <xdr:colOff>137160</xdr:colOff>
                    <xdr:row>18</xdr:row>
                    <xdr:rowOff>114300</xdr:rowOff>
                  </from>
                  <to>
                    <xdr:col>3</xdr:col>
                    <xdr:colOff>30480</xdr:colOff>
                    <xdr:row>18</xdr:row>
                    <xdr:rowOff>327660</xdr:rowOff>
                  </to>
                </anchor>
              </controlPr>
            </control>
          </mc:Choice>
        </mc:AlternateContent>
        <mc:AlternateContent xmlns:mc="http://schemas.openxmlformats.org/markup-compatibility/2006">
          <mc:Choice Requires="x14">
            <control shapeId="30768" r:id="rId10" name="Check Box 48">
              <controlPr defaultSize="0" autoFill="0" autoLine="0" autoPict="0">
                <anchor moveWithCells="1">
                  <from>
                    <xdr:col>2</xdr:col>
                    <xdr:colOff>137160</xdr:colOff>
                    <xdr:row>19</xdr:row>
                    <xdr:rowOff>114300</xdr:rowOff>
                  </from>
                  <to>
                    <xdr:col>3</xdr:col>
                    <xdr:colOff>30480</xdr:colOff>
                    <xdr:row>19</xdr:row>
                    <xdr:rowOff>327660</xdr:rowOff>
                  </to>
                </anchor>
              </controlPr>
            </control>
          </mc:Choice>
        </mc:AlternateContent>
        <mc:AlternateContent xmlns:mc="http://schemas.openxmlformats.org/markup-compatibility/2006">
          <mc:Choice Requires="x14">
            <control shapeId="30769" r:id="rId11" name="Check Box 49">
              <controlPr defaultSize="0" autoFill="0" autoLine="0" autoPict="0">
                <anchor moveWithCells="1">
                  <from>
                    <xdr:col>2</xdr:col>
                    <xdr:colOff>137160</xdr:colOff>
                    <xdr:row>20</xdr:row>
                    <xdr:rowOff>114300</xdr:rowOff>
                  </from>
                  <to>
                    <xdr:col>3</xdr:col>
                    <xdr:colOff>30480</xdr:colOff>
                    <xdr:row>20</xdr:row>
                    <xdr:rowOff>327660</xdr:rowOff>
                  </to>
                </anchor>
              </controlPr>
            </control>
          </mc:Choice>
        </mc:AlternateContent>
        <mc:AlternateContent xmlns:mc="http://schemas.openxmlformats.org/markup-compatibility/2006">
          <mc:Choice Requires="x14">
            <control shapeId="30770" r:id="rId12" name="Check Box 50">
              <controlPr defaultSize="0" autoFill="0" autoLine="0" autoPict="0">
                <anchor moveWithCells="1">
                  <from>
                    <xdr:col>2</xdr:col>
                    <xdr:colOff>137160</xdr:colOff>
                    <xdr:row>21</xdr:row>
                    <xdr:rowOff>114300</xdr:rowOff>
                  </from>
                  <to>
                    <xdr:col>3</xdr:col>
                    <xdr:colOff>30480</xdr:colOff>
                    <xdr:row>21</xdr:row>
                    <xdr:rowOff>327660</xdr:rowOff>
                  </to>
                </anchor>
              </controlPr>
            </control>
          </mc:Choice>
        </mc:AlternateContent>
        <mc:AlternateContent xmlns:mc="http://schemas.openxmlformats.org/markup-compatibility/2006">
          <mc:Choice Requires="x14">
            <control shapeId="30772" r:id="rId13" name="Check Box 52">
              <controlPr defaultSize="0" autoFill="0" autoLine="0" autoPict="0">
                <anchor moveWithCells="1">
                  <from>
                    <xdr:col>2</xdr:col>
                    <xdr:colOff>137160</xdr:colOff>
                    <xdr:row>22</xdr:row>
                    <xdr:rowOff>327660</xdr:rowOff>
                  </from>
                  <to>
                    <xdr:col>3</xdr:col>
                    <xdr:colOff>30480</xdr:colOff>
                    <xdr:row>22</xdr:row>
                    <xdr:rowOff>533400</xdr:rowOff>
                  </to>
                </anchor>
              </controlPr>
            </control>
          </mc:Choice>
        </mc:AlternateContent>
        <mc:AlternateContent xmlns:mc="http://schemas.openxmlformats.org/markup-compatibility/2006">
          <mc:Choice Requires="x14">
            <control shapeId="30773" r:id="rId14" name="Check Box 53">
              <controlPr defaultSize="0" autoFill="0" autoLine="0" autoPict="0">
                <anchor moveWithCells="1">
                  <from>
                    <xdr:col>2</xdr:col>
                    <xdr:colOff>137160</xdr:colOff>
                    <xdr:row>23</xdr:row>
                    <xdr:rowOff>114300</xdr:rowOff>
                  </from>
                  <to>
                    <xdr:col>3</xdr:col>
                    <xdr:colOff>30480</xdr:colOff>
                    <xdr:row>23</xdr:row>
                    <xdr:rowOff>327660</xdr:rowOff>
                  </to>
                </anchor>
              </controlPr>
            </control>
          </mc:Choice>
        </mc:AlternateContent>
        <mc:AlternateContent xmlns:mc="http://schemas.openxmlformats.org/markup-compatibility/2006">
          <mc:Choice Requires="x14">
            <control shapeId="30774" r:id="rId15" name="Check Box 54">
              <controlPr defaultSize="0" autoFill="0" autoLine="0" autoPict="0">
                <anchor moveWithCells="1">
                  <from>
                    <xdr:col>2</xdr:col>
                    <xdr:colOff>137160</xdr:colOff>
                    <xdr:row>17</xdr:row>
                    <xdr:rowOff>114300</xdr:rowOff>
                  </from>
                  <to>
                    <xdr:col>3</xdr:col>
                    <xdr:colOff>30480</xdr:colOff>
                    <xdr:row>17</xdr:row>
                    <xdr:rowOff>327660</xdr:rowOff>
                  </to>
                </anchor>
              </controlPr>
            </control>
          </mc:Choice>
        </mc:AlternateContent>
        <mc:AlternateContent xmlns:mc="http://schemas.openxmlformats.org/markup-compatibility/2006">
          <mc:Choice Requires="x14">
            <control shapeId="30775" r:id="rId16" name="Check Box 55">
              <controlPr defaultSize="0" autoFill="0" autoLine="0" autoPict="0">
                <anchor moveWithCells="1">
                  <from>
                    <xdr:col>2</xdr:col>
                    <xdr:colOff>114300</xdr:colOff>
                    <xdr:row>30</xdr:row>
                    <xdr:rowOff>175260</xdr:rowOff>
                  </from>
                  <to>
                    <xdr:col>3</xdr:col>
                    <xdr:colOff>7620</xdr:colOff>
                    <xdr:row>30</xdr:row>
                    <xdr:rowOff>381000</xdr:rowOff>
                  </to>
                </anchor>
              </controlPr>
            </control>
          </mc:Choice>
        </mc:AlternateContent>
        <mc:AlternateContent xmlns:mc="http://schemas.openxmlformats.org/markup-compatibility/2006">
          <mc:Choice Requires="x14">
            <control shapeId="30777" r:id="rId17" name="Check Box 57">
              <controlPr defaultSize="0" autoFill="0" autoLine="0" autoPict="0">
                <anchor moveWithCells="1">
                  <from>
                    <xdr:col>2</xdr:col>
                    <xdr:colOff>114300</xdr:colOff>
                    <xdr:row>32</xdr:row>
                    <xdr:rowOff>175260</xdr:rowOff>
                  </from>
                  <to>
                    <xdr:col>3</xdr:col>
                    <xdr:colOff>7620</xdr:colOff>
                    <xdr:row>32</xdr:row>
                    <xdr:rowOff>381000</xdr:rowOff>
                  </to>
                </anchor>
              </controlPr>
            </control>
          </mc:Choice>
        </mc:AlternateContent>
        <mc:AlternateContent xmlns:mc="http://schemas.openxmlformats.org/markup-compatibility/2006">
          <mc:Choice Requires="x14">
            <control shapeId="30778" r:id="rId18" name="Check Box 58">
              <controlPr defaultSize="0" autoFill="0" autoLine="0" autoPict="0">
                <anchor moveWithCells="1">
                  <from>
                    <xdr:col>2</xdr:col>
                    <xdr:colOff>114300</xdr:colOff>
                    <xdr:row>33</xdr:row>
                    <xdr:rowOff>137160</xdr:rowOff>
                  </from>
                  <to>
                    <xdr:col>3</xdr:col>
                    <xdr:colOff>7620</xdr:colOff>
                    <xdr:row>33</xdr:row>
                    <xdr:rowOff>342900</xdr:rowOff>
                  </to>
                </anchor>
              </controlPr>
            </control>
          </mc:Choice>
        </mc:AlternateContent>
        <mc:AlternateContent xmlns:mc="http://schemas.openxmlformats.org/markup-compatibility/2006">
          <mc:Choice Requires="x14">
            <control shapeId="30779" r:id="rId19" name="Check Box 59">
              <controlPr defaultSize="0" autoFill="0" autoLine="0" autoPict="0">
                <anchor moveWithCells="1">
                  <from>
                    <xdr:col>2</xdr:col>
                    <xdr:colOff>114300</xdr:colOff>
                    <xdr:row>34</xdr:row>
                    <xdr:rowOff>838200</xdr:rowOff>
                  </from>
                  <to>
                    <xdr:col>3</xdr:col>
                    <xdr:colOff>7620</xdr:colOff>
                    <xdr:row>34</xdr:row>
                    <xdr:rowOff>1051560</xdr:rowOff>
                  </to>
                </anchor>
              </controlPr>
            </control>
          </mc:Choice>
        </mc:AlternateContent>
        <mc:AlternateContent xmlns:mc="http://schemas.openxmlformats.org/markup-compatibility/2006">
          <mc:Choice Requires="x14">
            <control shapeId="30780" r:id="rId20" name="Check Box 60">
              <controlPr defaultSize="0" autoFill="0" autoLine="0" autoPict="0">
                <anchor moveWithCells="1">
                  <from>
                    <xdr:col>2</xdr:col>
                    <xdr:colOff>114300</xdr:colOff>
                    <xdr:row>35</xdr:row>
                    <xdr:rowOff>114300</xdr:rowOff>
                  </from>
                  <to>
                    <xdr:col>3</xdr:col>
                    <xdr:colOff>7620</xdr:colOff>
                    <xdr:row>35</xdr:row>
                    <xdr:rowOff>327660</xdr:rowOff>
                  </to>
                </anchor>
              </controlPr>
            </control>
          </mc:Choice>
        </mc:AlternateContent>
        <mc:AlternateContent xmlns:mc="http://schemas.openxmlformats.org/markup-compatibility/2006">
          <mc:Choice Requires="x14">
            <control shapeId="30781" r:id="rId21" name="Check Box 61">
              <controlPr defaultSize="0" autoFill="0" autoLine="0" autoPict="0">
                <anchor moveWithCells="1">
                  <from>
                    <xdr:col>2</xdr:col>
                    <xdr:colOff>114300</xdr:colOff>
                    <xdr:row>36</xdr:row>
                    <xdr:rowOff>259080</xdr:rowOff>
                  </from>
                  <to>
                    <xdr:col>3</xdr:col>
                    <xdr:colOff>7620</xdr:colOff>
                    <xdr:row>36</xdr:row>
                    <xdr:rowOff>464820</xdr:rowOff>
                  </to>
                </anchor>
              </controlPr>
            </control>
          </mc:Choice>
        </mc:AlternateContent>
        <mc:AlternateContent xmlns:mc="http://schemas.openxmlformats.org/markup-compatibility/2006">
          <mc:Choice Requires="x14">
            <control shapeId="30782" r:id="rId22" name="Check Box 62">
              <controlPr defaultSize="0" autoFill="0" autoLine="0" autoPict="0">
                <anchor moveWithCells="1">
                  <from>
                    <xdr:col>2</xdr:col>
                    <xdr:colOff>114300</xdr:colOff>
                    <xdr:row>37</xdr:row>
                    <xdr:rowOff>99060</xdr:rowOff>
                  </from>
                  <to>
                    <xdr:col>3</xdr:col>
                    <xdr:colOff>7620</xdr:colOff>
                    <xdr:row>37</xdr:row>
                    <xdr:rowOff>304800</xdr:rowOff>
                  </to>
                </anchor>
              </controlPr>
            </control>
          </mc:Choice>
        </mc:AlternateContent>
        <mc:AlternateContent xmlns:mc="http://schemas.openxmlformats.org/markup-compatibility/2006">
          <mc:Choice Requires="x14">
            <control shapeId="30783" r:id="rId23" name="Check Box 63">
              <controlPr defaultSize="0" autoFill="0" autoLine="0" autoPict="0">
                <anchor moveWithCells="1">
                  <from>
                    <xdr:col>2</xdr:col>
                    <xdr:colOff>114300</xdr:colOff>
                    <xdr:row>38</xdr:row>
                    <xdr:rowOff>106680</xdr:rowOff>
                  </from>
                  <to>
                    <xdr:col>3</xdr:col>
                    <xdr:colOff>7620</xdr:colOff>
                    <xdr:row>38</xdr:row>
                    <xdr:rowOff>312420</xdr:rowOff>
                  </to>
                </anchor>
              </controlPr>
            </control>
          </mc:Choice>
        </mc:AlternateContent>
        <mc:AlternateContent xmlns:mc="http://schemas.openxmlformats.org/markup-compatibility/2006">
          <mc:Choice Requires="x14">
            <control shapeId="30784" r:id="rId24" name="Check Box 64">
              <controlPr defaultSize="0" autoFill="0" autoLine="0" autoPict="0">
                <anchor moveWithCells="1">
                  <from>
                    <xdr:col>2</xdr:col>
                    <xdr:colOff>114300</xdr:colOff>
                    <xdr:row>39</xdr:row>
                    <xdr:rowOff>289560</xdr:rowOff>
                  </from>
                  <to>
                    <xdr:col>3</xdr:col>
                    <xdr:colOff>7620</xdr:colOff>
                    <xdr:row>39</xdr:row>
                    <xdr:rowOff>495300</xdr:rowOff>
                  </to>
                </anchor>
              </controlPr>
            </control>
          </mc:Choice>
        </mc:AlternateContent>
        <mc:AlternateContent xmlns:mc="http://schemas.openxmlformats.org/markup-compatibility/2006">
          <mc:Choice Requires="x14">
            <control shapeId="30785" r:id="rId25" name="Check Box 65">
              <controlPr defaultSize="0" autoFill="0" autoLine="0" autoPict="0">
                <anchor moveWithCells="1">
                  <from>
                    <xdr:col>2</xdr:col>
                    <xdr:colOff>114300</xdr:colOff>
                    <xdr:row>41</xdr:row>
                    <xdr:rowOff>480060</xdr:rowOff>
                  </from>
                  <to>
                    <xdr:col>3</xdr:col>
                    <xdr:colOff>7620</xdr:colOff>
                    <xdr:row>41</xdr:row>
                    <xdr:rowOff>685800</xdr:rowOff>
                  </to>
                </anchor>
              </controlPr>
            </control>
          </mc:Choice>
        </mc:AlternateContent>
        <mc:AlternateContent xmlns:mc="http://schemas.openxmlformats.org/markup-compatibility/2006">
          <mc:Choice Requires="x14">
            <control shapeId="30786" r:id="rId26" name="Check Box 66">
              <controlPr defaultSize="0" autoFill="0" autoLine="0" autoPict="0">
                <anchor moveWithCells="1">
                  <from>
                    <xdr:col>1</xdr:col>
                    <xdr:colOff>365760</xdr:colOff>
                    <xdr:row>28</xdr:row>
                    <xdr:rowOff>83820</xdr:rowOff>
                  </from>
                  <to>
                    <xdr:col>2</xdr:col>
                    <xdr:colOff>251460</xdr:colOff>
                    <xdr:row>28</xdr:row>
                    <xdr:rowOff>289560</xdr:rowOff>
                  </to>
                </anchor>
              </controlPr>
            </control>
          </mc:Choice>
        </mc:AlternateContent>
        <mc:AlternateContent xmlns:mc="http://schemas.openxmlformats.org/markup-compatibility/2006">
          <mc:Choice Requires="x14">
            <control shapeId="30787" r:id="rId27" name="Check Box 67">
              <controlPr defaultSize="0" autoFill="0" autoLine="0" autoPict="0">
                <anchor moveWithCells="1">
                  <from>
                    <xdr:col>2</xdr:col>
                    <xdr:colOff>114300</xdr:colOff>
                    <xdr:row>40</xdr:row>
                    <xdr:rowOff>289560</xdr:rowOff>
                  </from>
                  <to>
                    <xdr:col>3</xdr:col>
                    <xdr:colOff>7620</xdr:colOff>
                    <xdr:row>40</xdr:row>
                    <xdr:rowOff>495300</xdr:rowOff>
                  </to>
                </anchor>
              </controlPr>
            </control>
          </mc:Choice>
        </mc:AlternateContent>
        <mc:AlternateContent xmlns:mc="http://schemas.openxmlformats.org/markup-compatibility/2006">
          <mc:Choice Requires="x14">
            <control shapeId="30788" r:id="rId28" name="Check Box 68">
              <controlPr defaultSize="0" autoFill="0" autoLine="0" autoPict="0">
                <anchor moveWithCells="1">
                  <from>
                    <xdr:col>2</xdr:col>
                    <xdr:colOff>114300</xdr:colOff>
                    <xdr:row>30</xdr:row>
                    <xdr:rowOff>175260</xdr:rowOff>
                  </from>
                  <to>
                    <xdr:col>3</xdr:col>
                    <xdr:colOff>7620</xdr:colOff>
                    <xdr:row>30</xdr:row>
                    <xdr:rowOff>381000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B8EC-52B8-4D17-A072-2BC49AD063BD}">
  <dimension ref="A1:F74"/>
  <sheetViews>
    <sheetView view="pageBreakPreview" zoomScaleNormal="100" zoomScaleSheetLayoutView="100" workbookViewId="0">
      <selection activeCell="D26" sqref="D26"/>
    </sheetView>
  </sheetViews>
  <sheetFormatPr defaultRowHeight="18"/>
  <cols>
    <col min="1" max="1" width="26" customWidth="1"/>
    <col min="2" max="3" width="5.69921875" customWidth="1"/>
    <col min="4" max="4" width="72.19921875" customWidth="1"/>
  </cols>
  <sheetData>
    <row r="1" spans="1:5">
      <c r="A1" s="104" t="s">
        <v>224</v>
      </c>
    </row>
    <row r="2" spans="1:5" ht="33" customHeight="1">
      <c r="A2" s="599" t="s">
        <v>485</v>
      </c>
      <c r="B2" s="599"/>
      <c r="C2" s="599"/>
      <c r="D2" s="599"/>
      <c r="E2" s="53"/>
    </row>
    <row r="3" spans="1:5" ht="33" customHeight="1">
      <c r="A3" s="52"/>
      <c r="B3" s="52"/>
      <c r="C3" s="52"/>
      <c r="D3" s="227" t="str">
        <f>"申請者　　"&amp;'1_交付申請'!X7</f>
        <v>申請者　　琵琶湖商事株式会社</v>
      </c>
      <c r="E3" s="53"/>
    </row>
    <row r="4" spans="1:5" ht="33" customHeight="1">
      <c r="A4" s="66" t="s">
        <v>222</v>
      </c>
      <c r="B4" s="67" t="s">
        <v>138</v>
      </c>
      <c r="C4" s="67" t="s">
        <v>139</v>
      </c>
      <c r="D4" s="68" t="s">
        <v>140</v>
      </c>
      <c r="E4" s="53"/>
    </row>
    <row r="5" spans="1:5" ht="33" customHeight="1">
      <c r="A5" s="625" t="s">
        <v>142</v>
      </c>
      <c r="B5" s="54"/>
      <c r="C5" s="55"/>
      <c r="D5" s="56" t="s">
        <v>313</v>
      </c>
      <c r="E5" s="53"/>
    </row>
    <row r="6" spans="1:5" ht="33" customHeight="1">
      <c r="A6" s="626"/>
      <c r="B6" s="606"/>
      <c r="C6" s="607"/>
      <c r="D6" s="57" t="s">
        <v>395</v>
      </c>
      <c r="E6" s="53"/>
    </row>
    <row r="7" spans="1:5" ht="33" customHeight="1">
      <c r="A7" s="508"/>
      <c r="B7" s="606"/>
      <c r="C7" s="607"/>
      <c r="D7" s="57" t="s">
        <v>314</v>
      </c>
      <c r="E7" s="53"/>
    </row>
    <row r="8" spans="1:5" ht="33" customHeight="1">
      <c r="A8" s="508"/>
      <c r="B8" s="606"/>
      <c r="C8" s="607"/>
      <c r="D8" s="56" t="s">
        <v>339</v>
      </c>
      <c r="E8" s="53"/>
    </row>
    <row r="9" spans="1:5" ht="33" customHeight="1">
      <c r="A9" s="444"/>
      <c r="B9" s="621" t="s">
        <v>167</v>
      </c>
      <c r="C9" s="349"/>
      <c r="D9" s="352"/>
      <c r="E9" s="53"/>
    </row>
    <row r="10" spans="1:5" ht="33" customHeight="1">
      <c r="A10" s="444"/>
      <c r="B10" s="606"/>
      <c r="C10" s="607"/>
      <c r="D10" s="57" t="s">
        <v>315</v>
      </c>
      <c r="E10" s="53"/>
    </row>
    <row r="11" spans="1:5" ht="33" customHeight="1">
      <c r="A11" s="444"/>
      <c r="B11" s="606"/>
      <c r="C11" s="607"/>
      <c r="D11" s="57" t="s">
        <v>316</v>
      </c>
      <c r="E11" s="53"/>
    </row>
    <row r="12" spans="1:5" ht="33" customHeight="1">
      <c r="A12" s="444"/>
      <c r="B12" s="622" t="s">
        <v>177</v>
      </c>
      <c r="C12" s="623"/>
      <c r="D12" s="624"/>
      <c r="E12" s="53"/>
    </row>
    <row r="13" spans="1:5" ht="33" customHeight="1">
      <c r="A13" s="444"/>
      <c r="B13" s="606"/>
      <c r="C13" s="607"/>
      <c r="D13" s="56" t="s">
        <v>411</v>
      </c>
      <c r="E13" s="53"/>
    </row>
    <row r="14" spans="1:5" ht="33" customHeight="1">
      <c r="A14" s="444"/>
      <c r="B14" s="606"/>
      <c r="C14" s="607"/>
      <c r="D14" s="162" t="s">
        <v>346</v>
      </c>
      <c r="E14" s="53"/>
    </row>
    <row r="15" spans="1:5" ht="33" customHeight="1">
      <c r="A15" s="444"/>
      <c r="B15" s="606"/>
      <c r="C15" s="607"/>
      <c r="D15" s="234" t="s">
        <v>525</v>
      </c>
      <c r="E15" s="53"/>
    </row>
    <row r="16" spans="1:5" ht="33" customHeight="1">
      <c r="A16" s="444"/>
      <c r="B16" s="606"/>
      <c r="C16" s="607"/>
      <c r="D16" s="162" t="s">
        <v>347</v>
      </c>
      <c r="E16" s="53"/>
    </row>
    <row r="17" spans="1:5" ht="33" customHeight="1">
      <c r="A17" s="444"/>
      <c r="B17" s="606"/>
      <c r="C17" s="607"/>
      <c r="D17" s="57" t="s">
        <v>317</v>
      </c>
      <c r="E17" s="53"/>
    </row>
    <row r="18" spans="1:5" ht="33" customHeight="1">
      <c r="A18" s="444"/>
      <c r="B18" s="606"/>
      <c r="C18" s="607"/>
      <c r="D18" s="57" t="s">
        <v>169</v>
      </c>
      <c r="E18" s="53"/>
    </row>
    <row r="19" spans="1:5" ht="33" customHeight="1">
      <c r="A19" s="444"/>
      <c r="B19" s="606"/>
      <c r="C19" s="607"/>
      <c r="D19" s="57" t="s">
        <v>292</v>
      </c>
      <c r="E19" s="53"/>
    </row>
    <row r="20" spans="1:5" ht="33" customHeight="1">
      <c r="A20" s="444"/>
      <c r="B20" s="606"/>
      <c r="C20" s="607"/>
      <c r="D20" s="57" t="s">
        <v>143</v>
      </c>
      <c r="E20" s="53"/>
    </row>
    <row r="21" spans="1:5" ht="33" customHeight="1">
      <c r="A21" s="444"/>
      <c r="B21" s="612"/>
      <c r="C21" s="613"/>
      <c r="D21" s="69" t="s">
        <v>170</v>
      </c>
      <c r="E21" s="53"/>
    </row>
    <row r="22" spans="1:5" ht="33" customHeight="1">
      <c r="A22" s="444"/>
      <c r="B22" s="606"/>
      <c r="C22" s="607"/>
      <c r="D22" s="57" t="s">
        <v>171</v>
      </c>
      <c r="E22" s="53"/>
    </row>
    <row r="23" spans="1:5" ht="33" customHeight="1">
      <c r="A23" s="444"/>
      <c r="B23" s="622" t="s">
        <v>178</v>
      </c>
      <c r="C23" s="623"/>
      <c r="D23" s="624"/>
      <c r="E23" s="53"/>
    </row>
    <row r="24" spans="1:5" ht="33" customHeight="1">
      <c r="A24" s="444"/>
      <c r="B24" s="606"/>
      <c r="C24" s="607"/>
      <c r="D24" s="57" t="s">
        <v>172</v>
      </c>
      <c r="E24" s="53"/>
    </row>
    <row r="25" spans="1:5" ht="33" customHeight="1">
      <c r="A25" s="444"/>
      <c r="B25" s="606"/>
      <c r="C25" s="607"/>
      <c r="D25" s="56" t="s">
        <v>336</v>
      </c>
      <c r="E25" s="53"/>
    </row>
    <row r="26" spans="1:5" ht="33" customHeight="1">
      <c r="A26" s="446"/>
      <c r="B26" s="606"/>
      <c r="C26" s="607"/>
      <c r="D26" s="56" t="s">
        <v>526</v>
      </c>
      <c r="E26" s="53"/>
    </row>
    <row r="27" spans="1:5" ht="33" customHeight="1">
      <c r="A27" s="58"/>
      <c r="B27" s="59"/>
      <c r="C27" s="59"/>
      <c r="D27" s="60" t="s">
        <v>584</v>
      </c>
      <c r="E27" s="53"/>
    </row>
    <row r="28" spans="1:5" ht="33" customHeight="1">
      <c r="A28" s="66" t="s">
        <v>221</v>
      </c>
      <c r="B28" s="67" t="s">
        <v>138</v>
      </c>
      <c r="C28" s="67" t="s">
        <v>139</v>
      </c>
      <c r="D28" s="68" t="s">
        <v>223</v>
      </c>
      <c r="E28" s="53"/>
    </row>
    <row r="29" spans="1:5" ht="33" customHeight="1">
      <c r="A29" s="155" t="s">
        <v>389</v>
      </c>
      <c r="B29" s="606"/>
      <c r="C29" s="607"/>
      <c r="D29" s="89" t="s">
        <v>390</v>
      </c>
      <c r="E29" s="53"/>
    </row>
    <row r="30" spans="1:5" ht="33" customHeight="1">
      <c r="A30" s="619" t="s">
        <v>318</v>
      </c>
      <c r="B30" s="606"/>
      <c r="C30" s="607"/>
      <c r="D30" s="89" t="s">
        <v>321</v>
      </c>
      <c r="E30" s="53"/>
    </row>
    <row r="31" spans="1:5" ht="33" customHeight="1">
      <c r="A31" s="620"/>
      <c r="B31" s="606"/>
      <c r="C31" s="607"/>
      <c r="D31" s="56" t="s">
        <v>418</v>
      </c>
      <c r="E31" s="53"/>
    </row>
    <row r="32" spans="1:5" ht="33" customHeight="1">
      <c r="A32" s="230" t="s">
        <v>392</v>
      </c>
      <c r="B32" s="630"/>
      <c r="C32" s="631"/>
      <c r="D32" s="56" t="s">
        <v>391</v>
      </c>
      <c r="E32" s="53"/>
    </row>
    <row r="33" spans="1:6" ht="33" customHeight="1">
      <c r="A33" s="239" t="s">
        <v>515</v>
      </c>
      <c r="B33" s="632"/>
      <c r="C33" s="633"/>
      <c r="D33" s="56" t="s">
        <v>514</v>
      </c>
      <c r="E33" s="53"/>
    </row>
    <row r="34" spans="1:6" ht="33" customHeight="1">
      <c r="A34" s="608" t="s">
        <v>144</v>
      </c>
      <c r="B34" s="606"/>
      <c r="C34" s="607"/>
      <c r="D34" s="56" t="s">
        <v>617</v>
      </c>
      <c r="E34" s="53"/>
    </row>
    <row r="35" spans="1:6" ht="33" customHeight="1">
      <c r="A35" s="609"/>
      <c r="B35" s="606"/>
      <c r="C35" s="607"/>
      <c r="D35" s="240" t="s">
        <v>524</v>
      </c>
      <c r="E35" s="53"/>
    </row>
    <row r="36" spans="1:6" ht="33" customHeight="1">
      <c r="A36" s="609"/>
      <c r="B36" s="606"/>
      <c r="C36" s="607"/>
      <c r="D36" s="56" t="s">
        <v>325</v>
      </c>
      <c r="E36" s="53"/>
    </row>
    <row r="37" spans="1:6" ht="33" customHeight="1">
      <c r="A37" s="609"/>
      <c r="B37" s="606"/>
      <c r="C37" s="607"/>
      <c r="D37" s="56" t="s">
        <v>518</v>
      </c>
      <c r="E37" s="53"/>
    </row>
    <row r="38" spans="1:6" ht="33" customHeight="1">
      <c r="A38" s="609"/>
      <c r="B38" s="614"/>
      <c r="C38" s="629"/>
      <c r="D38" s="56" t="s">
        <v>393</v>
      </c>
      <c r="E38" s="53"/>
    </row>
    <row r="39" spans="1:6" ht="33" customHeight="1">
      <c r="A39" s="609"/>
      <c r="B39" s="614"/>
      <c r="C39" s="629"/>
      <c r="D39" s="56" t="s">
        <v>425</v>
      </c>
      <c r="E39" s="53"/>
    </row>
    <row r="40" spans="1:6" ht="33" customHeight="1">
      <c r="A40" s="609"/>
      <c r="B40" s="614"/>
      <c r="C40" s="615"/>
      <c r="D40" s="56" t="s">
        <v>394</v>
      </c>
      <c r="E40" s="53"/>
    </row>
    <row r="41" spans="1:6" ht="33" customHeight="1">
      <c r="A41" s="609"/>
      <c r="B41" s="614"/>
      <c r="C41" s="615"/>
      <c r="D41" s="56" t="s">
        <v>527</v>
      </c>
      <c r="E41" s="53"/>
    </row>
    <row r="42" spans="1:6" ht="33" customHeight="1">
      <c r="A42" s="616"/>
      <c r="B42" s="614"/>
      <c r="C42" s="615"/>
      <c r="D42" s="56" t="s">
        <v>528</v>
      </c>
      <c r="E42" s="53"/>
    </row>
    <row r="43" spans="1:6" ht="33" customHeight="1">
      <c r="A43" s="608" t="s">
        <v>145</v>
      </c>
      <c r="B43" s="606"/>
      <c r="C43" s="607"/>
      <c r="D43" s="57" t="s">
        <v>326</v>
      </c>
      <c r="E43" s="53"/>
    </row>
    <row r="44" spans="1:6" ht="33" customHeight="1">
      <c r="A44" s="609"/>
      <c r="B44" s="606"/>
      <c r="C44" s="607"/>
      <c r="D44" s="57" t="s">
        <v>324</v>
      </c>
      <c r="E44" s="53"/>
      <c r="F44" s="53"/>
    </row>
    <row r="45" spans="1:6" ht="33" customHeight="1">
      <c r="A45" s="609"/>
      <c r="B45" s="606"/>
      <c r="C45" s="607"/>
      <c r="D45" s="56" t="s">
        <v>146</v>
      </c>
      <c r="E45" s="53"/>
      <c r="F45" s="53"/>
    </row>
    <row r="46" spans="1:6" ht="33" customHeight="1">
      <c r="A46" s="609"/>
      <c r="B46" s="606"/>
      <c r="C46" s="607"/>
      <c r="D46" s="56" t="s">
        <v>426</v>
      </c>
      <c r="E46" s="53"/>
      <c r="F46" s="53"/>
    </row>
    <row r="47" spans="1:6" ht="33" customHeight="1">
      <c r="A47" s="609"/>
      <c r="B47" s="606"/>
      <c r="C47" s="607"/>
      <c r="D47" s="56" t="s">
        <v>322</v>
      </c>
      <c r="E47" s="53"/>
      <c r="F47" s="161"/>
    </row>
    <row r="48" spans="1:6" ht="33" customHeight="1">
      <c r="A48" s="616"/>
      <c r="B48" s="606"/>
      <c r="C48" s="607"/>
      <c r="D48" s="56" t="s">
        <v>323</v>
      </c>
      <c r="E48" s="53"/>
      <c r="F48" s="161"/>
    </row>
    <row r="49" spans="1:6" ht="33" customHeight="1">
      <c r="A49" s="160" t="s">
        <v>348</v>
      </c>
      <c r="B49" s="617" t="s">
        <v>349</v>
      </c>
      <c r="C49" s="618"/>
      <c r="D49" s="56" t="s">
        <v>350</v>
      </c>
      <c r="E49" s="53"/>
      <c r="F49" s="161"/>
    </row>
    <row r="50" spans="1:6" ht="33" customHeight="1">
      <c r="A50" s="61" t="s">
        <v>147</v>
      </c>
      <c r="B50" s="606"/>
      <c r="C50" s="607"/>
      <c r="D50" s="56" t="s">
        <v>333</v>
      </c>
      <c r="E50" s="53"/>
      <c r="F50" s="161"/>
    </row>
    <row r="51" spans="1:6" ht="33" customHeight="1">
      <c r="A51" s="61" t="s">
        <v>320</v>
      </c>
      <c r="B51" s="62"/>
      <c r="C51" s="63"/>
      <c r="D51" s="56" t="s">
        <v>327</v>
      </c>
      <c r="E51" s="53"/>
      <c r="F51" s="161"/>
    </row>
    <row r="52" spans="1:6" ht="33" customHeight="1">
      <c r="A52" s="61" t="s">
        <v>148</v>
      </c>
      <c r="B52" s="64"/>
      <c r="C52" s="65"/>
      <c r="D52" s="56" t="s">
        <v>328</v>
      </c>
      <c r="E52" s="53"/>
      <c r="F52" s="53"/>
    </row>
    <row r="53" spans="1:6" ht="33" customHeight="1">
      <c r="A53" s="608" t="s">
        <v>319</v>
      </c>
      <c r="B53" s="606"/>
      <c r="C53" s="607"/>
      <c r="D53" s="56" t="s">
        <v>327</v>
      </c>
      <c r="E53" s="53"/>
    </row>
    <row r="54" spans="1:6" ht="33" customHeight="1">
      <c r="A54" s="609"/>
      <c r="B54" s="606"/>
      <c r="C54" s="607"/>
      <c r="D54" s="56" t="s">
        <v>329</v>
      </c>
      <c r="E54" s="53"/>
    </row>
    <row r="55" spans="1:6" ht="33" customHeight="1">
      <c r="A55" s="616"/>
      <c r="B55" s="606"/>
      <c r="C55" s="607"/>
      <c r="D55" s="56" t="s">
        <v>330</v>
      </c>
      <c r="E55" s="53"/>
    </row>
    <row r="56" spans="1:6" ht="33" customHeight="1">
      <c r="A56" s="608" t="s">
        <v>283</v>
      </c>
      <c r="B56" s="612"/>
      <c r="C56" s="613"/>
      <c r="D56" s="56" t="s">
        <v>491</v>
      </c>
      <c r="E56" s="53"/>
    </row>
    <row r="57" spans="1:6" ht="33" customHeight="1">
      <c r="A57" s="609"/>
      <c r="B57" s="606"/>
      <c r="C57" s="607"/>
      <c r="D57" s="240" t="s">
        <v>585</v>
      </c>
      <c r="E57" s="53"/>
    </row>
    <row r="58" spans="1:6" ht="33" customHeight="1">
      <c r="A58" s="610"/>
      <c r="B58" s="606"/>
      <c r="C58" s="607"/>
      <c r="D58" s="56" t="s">
        <v>331</v>
      </c>
    </row>
    <row r="59" spans="1:6" ht="33" customHeight="1">
      <c r="A59" s="611"/>
      <c r="B59" s="614"/>
      <c r="C59" s="615"/>
      <c r="D59" s="56" t="s">
        <v>332</v>
      </c>
    </row>
    <row r="60" spans="1:6" ht="33" customHeight="1">
      <c r="A60" s="231"/>
      <c r="B60" s="232"/>
      <c r="C60" s="233"/>
      <c r="D60" s="60" t="s">
        <v>584</v>
      </c>
    </row>
    <row r="61" spans="1:6" ht="33" customHeight="1">
      <c r="A61" s="61" t="s">
        <v>490</v>
      </c>
      <c r="B61" s="606"/>
      <c r="C61" s="607"/>
      <c r="D61" s="56" t="s">
        <v>616</v>
      </c>
    </row>
    <row r="62" spans="1:6" ht="33" customHeight="1">
      <c r="A62" s="241" t="s">
        <v>522</v>
      </c>
      <c r="B62" s="627"/>
      <c r="C62" s="628"/>
      <c r="D62" s="240" t="s">
        <v>523</v>
      </c>
    </row>
    <row r="63" spans="1:6" ht="33" customHeight="1"/>
    <row r="64" spans="1:6" ht="33" customHeight="1"/>
    <row r="65" ht="33" customHeight="1"/>
    <row r="66" ht="33" customHeight="1"/>
    <row r="67" ht="33" customHeight="1"/>
    <row r="68" ht="33" customHeight="1"/>
    <row r="69" ht="33" customHeight="1"/>
    <row r="70" ht="33" customHeight="1"/>
    <row r="71" ht="33" customHeight="1"/>
    <row r="72" ht="33" customHeight="1"/>
    <row r="73" ht="33" customHeight="1"/>
    <row r="74" ht="33" customHeight="1"/>
  </sheetData>
  <mergeCells count="59">
    <mergeCell ref="B62:C62"/>
    <mergeCell ref="B57:C57"/>
    <mergeCell ref="B58:C58"/>
    <mergeCell ref="B59:C59"/>
    <mergeCell ref="B6:C6"/>
    <mergeCell ref="B39:C39"/>
    <mergeCell ref="B55:C55"/>
    <mergeCell ref="B31:C31"/>
    <mergeCell ref="B38:C38"/>
    <mergeCell ref="B40:C40"/>
    <mergeCell ref="B41:C41"/>
    <mergeCell ref="B36:C36"/>
    <mergeCell ref="B32:C32"/>
    <mergeCell ref="B35:C35"/>
    <mergeCell ref="B33:C33"/>
    <mergeCell ref="B37:C37"/>
    <mergeCell ref="B17:C17"/>
    <mergeCell ref="B18:C18"/>
    <mergeCell ref="B19:C19"/>
    <mergeCell ref="B20:C20"/>
    <mergeCell ref="B15:C15"/>
    <mergeCell ref="B34:C34"/>
    <mergeCell ref="B24:C24"/>
    <mergeCell ref="B23:D23"/>
    <mergeCell ref="B21:C21"/>
    <mergeCell ref="B22:C22"/>
    <mergeCell ref="B26:C26"/>
    <mergeCell ref="A34:A42"/>
    <mergeCell ref="A30:A31"/>
    <mergeCell ref="B30:C30"/>
    <mergeCell ref="A2:D2"/>
    <mergeCell ref="B7:C7"/>
    <mergeCell ref="B10:C10"/>
    <mergeCell ref="B13:C13"/>
    <mergeCell ref="B9:D9"/>
    <mergeCell ref="B11:C11"/>
    <mergeCell ref="B12:D12"/>
    <mergeCell ref="B8:C8"/>
    <mergeCell ref="A5:A26"/>
    <mergeCell ref="B14:C14"/>
    <mergeCell ref="B16:C16"/>
    <mergeCell ref="B29:C29"/>
    <mergeCell ref="B25:C25"/>
    <mergeCell ref="B61:C61"/>
    <mergeCell ref="A56:A59"/>
    <mergeCell ref="B56:C56"/>
    <mergeCell ref="B42:C42"/>
    <mergeCell ref="A43:A48"/>
    <mergeCell ref="B43:C43"/>
    <mergeCell ref="B44:C44"/>
    <mergeCell ref="B45:C45"/>
    <mergeCell ref="B46:C46"/>
    <mergeCell ref="B47:C47"/>
    <mergeCell ref="B48:C48"/>
    <mergeCell ref="B49:C49"/>
    <mergeCell ref="B50:C50"/>
    <mergeCell ref="A53:A55"/>
    <mergeCell ref="B53:C53"/>
    <mergeCell ref="B54:C54"/>
  </mergeCells>
  <phoneticPr fontId="2"/>
  <pageMargins left="0.70866141732283472" right="0.70866141732283472" top="0.74803149606299213" bottom="0.74803149606299213" header="0.31496062992125984" footer="0.31496062992125984"/>
  <pageSetup paperSize="9" scale="68" fitToHeight="0" orientation="portrait" r:id="rId1"/>
  <rowBreaks count="2" manualBreakCount="2">
    <brk id="27" max="16383" man="1"/>
    <brk id="59"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2429" r:id="rId4" name="Check Box 141">
              <controlPr defaultSize="0" autoFill="0" autoLine="0" autoPict="0">
                <anchor moveWithCells="1">
                  <from>
                    <xdr:col>1</xdr:col>
                    <xdr:colOff>114300</xdr:colOff>
                    <xdr:row>4</xdr:row>
                    <xdr:rowOff>114300</xdr:rowOff>
                  </from>
                  <to>
                    <xdr:col>2</xdr:col>
                    <xdr:colOff>7620</xdr:colOff>
                    <xdr:row>4</xdr:row>
                    <xdr:rowOff>327660</xdr:rowOff>
                  </to>
                </anchor>
              </controlPr>
            </control>
          </mc:Choice>
        </mc:AlternateContent>
        <mc:AlternateContent xmlns:mc="http://schemas.openxmlformats.org/markup-compatibility/2006">
          <mc:Choice Requires="x14">
            <control shapeId="12430" r:id="rId5" name="Check Box 142">
              <controlPr defaultSize="0" autoFill="0" autoLine="0" autoPict="0">
                <anchor moveWithCells="1">
                  <from>
                    <xdr:col>2</xdr:col>
                    <xdr:colOff>137160</xdr:colOff>
                    <xdr:row>4</xdr:row>
                    <xdr:rowOff>114300</xdr:rowOff>
                  </from>
                  <to>
                    <xdr:col>3</xdr:col>
                    <xdr:colOff>30480</xdr:colOff>
                    <xdr:row>4</xdr:row>
                    <xdr:rowOff>327660</xdr:rowOff>
                  </to>
                </anchor>
              </controlPr>
            </control>
          </mc:Choice>
        </mc:AlternateContent>
        <mc:AlternateContent xmlns:mc="http://schemas.openxmlformats.org/markup-compatibility/2006">
          <mc:Choice Requires="x14">
            <control shapeId="12433" r:id="rId6" name="Check Box 145">
              <controlPr defaultSize="0" autoFill="0" autoLine="0" autoPict="0">
                <anchor moveWithCells="1">
                  <from>
                    <xdr:col>1</xdr:col>
                    <xdr:colOff>335280</xdr:colOff>
                    <xdr:row>12</xdr:row>
                    <xdr:rowOff>106680</xdr:rowOff>
                  </from>
                  <to>
                    <xdr:col>2</xdr:col>
                    <xdr:colOff>228600</xdr:colOff>
                    <xdr:row>12</xdr:row>
                    <xdr:rowOff>312420</xdr:rowOff>
                  </to>
                </anchor>
              </controlPr>
            </control>
          </mc:Choice>
        </mc:AlternateContent>
        <mc:AlternateContent xmlns:mc="http://schemas.openxmlformats.org/markup-compatibility/2006">
          <mc:Choice Requires="x14">
            <control shapeId="12435" r:id="rId7" name="Check Box 147">
              <controlPr defaultSize="0" autoFill="0" autoLine="0" autoPict="0">
                <anchor moveWithCells="1">
                  <from>
                    <xdr:col>1</xdr:col>
                    <xdr:colOff>335280</xdr:colOff>
                    <xdr:row>20</xdr:row>
                    <xdr:rowOff>121920</xdr:rowOff>
                  </from>
                  <to>
                    <xdr:col>2</xdr:col>
                    <xdr:colOff>228600</xdr:colOff>
                    <xdr:row>20</xdr:row>
                    <xdr:rowOff>327660</xdr:rowOff>
                  </to>
                </anchor>
              </controlPr>
            </control>
          </mc:Choice>
        </mc:AlternateContent>
        <mc:AlternateContent xmlns:mc="http://schemas.openxmlformats.org/markup-compatibility/2006">
          <mc:Choice Requires="x14">
            <control shapeId="12436" r:id="rId8" name="Check Box 148">
              <controlPr defaultSize="0" autoFill="0" autoLine="0" autoPict="0">
                <anchor moveWithCells="1">
                  <from>
                    <xdr:col>1</xdr:col>
                    <xdr:colOff>335280</xdr:colOff>
                    <xdr:row>21</xdr:row>
                    <xdr:rowOff>114300</xdr:rowOff>
                  </from>
                  <to>
                    <xdr:col>2</xdr:col>
                    <xdr:colOff>228600</xdr:colOff>
                    <xdr:row>21</xdr:row>
                    <xdr:rowOff>327660</xdr:rowOff>
                  </to>
                </anchor>
              </controlPr>
            </control>
          </mc:Choice>
        </mc:AlternateContent>
        <mc:AlternateContent xmlns:mc="http://schemas.openxmlformats.org/markup-compatibility/2006">
          <mc:Choice Requires="x14">
            <control shapeId="12441" r:id="rId9" name="Check Box 153">
              <controlPr defaultSize="0" autoFill="0" autoLine="0" autoPict="0">
                <anchor moveWithCells="1">
                  <from>
                    <xdr:col>1</xdr:col>
                    <xdr:colOff>335280</xdr:colOff>
                    <xdr:row>33</xdr:row>
                    <xdr:rowOff>121920</xdr:rowOff>
                  </from>
                  <to>
                    <xdr:col>2</xdr:col>
                    <xdr:colOff>228600</xdr:colOff>
                    <xdr:row>33</xdr:row>
                    <xdr:rowOff>327660</xdr:rowOff>
                  </to>
                </anchor>
              </controlPr>
            </control>
          </mc:Choice>
        </mc:AlternateContent>
        <mc:AlternateContent xmlns:mc="http://schemas.openxmlformats.org/markup-compatibility/2006">
          <mc:Choice Requires="x14">
            <control shapeId="12442" r:id="rId10" name="Check Box 154">
              <controlPr defaultSize="0" autoFill="0" autoLine="0" autoPict="0">
                <anchor moveWithCells="1">
                  <from>
                    <xdr:col>1</xdr:col>
                    <xdr:colOff>335280</xdr:colOff>
                    <xdr:row>34</xdr:row>
                    <xdr:rowOff>137160</xdr:rowOff>
                  </from>
                  <to>
                    <xdr:col>2</xdr:col>
                    <xdr:colOff>228600</xdr:colOff>
                    <xdr:row>34</xdr:row>
                    <xdr:rowOff>342900</xdr:rowOff>
                  </to>
                </anchor>
              </controlPr>
            </control>
          </mc:Choice>
        </mc:AlternateContent>
        <mc:AlternateContent xmlns:mc="http://schemas.openxmlformats.org/markup-compatibility/2006">
          <mc:Choice Requires="x14">
            <control shapeId="12444" r:id="rId11" name="Check Box 156">
              <controlPr defaultSize="0" autoFill="0" autoLine="0" autoPict="0">
                <anchor moveWithCells="1">
                  <from>
                    <xdr:col>1</xdr:col>
                    <xdr:colOff>335280</xdr:colOff>
                    <xdr:row>42</xdr:row>
                    <xdr:rowOff>106680</xdr:rowOff>
                  </from>
                  <to>
                    <xdr:col>2</xdr:col>
                    <xdr:colOff>228600</xdr:colOff>
                    <xdr:row>42</xdr:row>
                    <xdr:rowOff>312420</xdr:rowOff>
                  </to>
                </anchor>
              </controlPr>
            </control>
          </mc:Choice>
        </mc:AlternateContent>
        <mc:AlternateContent xmlns:mc="http://schemas.openxmlformats.org/markup-compatibility/2006">
          <mc:Choice Requires="x14">
            <control shapeId="12445" r:id="rId12" name="Check Box 157">
              <controlPr defaultSize="0" autoFill="0" autoLine="0" autoPict="0">
                <anchor moveWithCells="1">
                  <from>
                    <xdr:col>1</xdr:col>
                    <xdr:colOff>335280</xdr:colOff>
                    <xdr:row>43</xdr:row>
                    <xdr:rowOff>106680</xdr:rowOff>
                  </from>
                  <to>
                    <xdr:col>2</xdr:col>
                    <xdr:colOff>228600</xdr:colOff>
                    <xdr:row>43</xdr:row>
                    <xdr:rowOff>312420</xdr:rowOff>
                  </to>
                </anchor>
              </controlPr>
            </control>
          </mc:Choice>
        </mc:AlternateContent>
        <mc:AlternateContent xmlns:mc="http://schemas.openxmlformats.org/markup-compatibility/2006">
          <mc:Choice Requires="x14">
            <control shapeId="12446" r:id="rId13" name="Check Box 158">
              <controlPr defaultSize="0" autoFill="0" autoLine="0" autoPict="0">
                <anchor moveWithCells="1">
                  <from>
                    <xdr:col>1</xdr:col>
                    <xdr:colOff>335280</xdr:colOff>
                    <xdr:row>44</xdr:row>
                    <xdr:rowOff>121920</xdr:rowOff>
                  </from>
                  <to>
                    <xdr:col>2</xdr:col>
                    <xdr:colOff>228600</xdr:colOff>
                    <xdr:row>44</xdr:row>
                    <xdr:rowOff>327660</xdr:rowOff>
                  </to>
                </anchor>
              </controlPr>
            </control>
          </mc:Choice>
        </mc:AlternateContent>
        <mc:AlternateContent xmlns:mc="http://schemas.openxmlformats.org/markup-compatibility/2006">
          <mc:Choice Requires="x14">
            <control shapeId="12447" r:id="rId14" name="Check Box 159">
              <controlPr defaultSize="0" autoFill="0" autoLine="0" autoPict="0">
                <anchor moveWithCells="1">
                  <from>
                    <xdr:col>1</xdr:col>
                    <xdr:colOff>335280</xdr:colOff>
                    <xdr:row>45</xdr:row>
                    <xdr:rowOff>121920</xdr:rowOff>
                  </from>
                  <to>
                    <xdr:col>2</xdr:col>
                    <xdr:colOff>228600</xdr:colOff>
                    <xdr:row>45</xdr:row>
                    <xdr:rowOff>327660</xdr:rowOff>
                  </to>
                </anchor>
              </controlPr>
            </control>
          </mc:Choice>
        </mc:AlternateContent>
        <mc:AlternateContent xmlns:mc="http://schemas.openxmlformats.org/markup-compatibility/2006">
          <mc:Choice Requires="x14">
            <control shapeId="12448" r:id="rId15" name="Check Box 160">
              <controlPr defaultSize="0" autoFill="0" autoLine="0" autoPict="0">
                <anchor moveWithCells="1">
                  <from>
                    <xdr:col>1</xdr:col>
                    <xdr:colOff>335280</xdr:colOff>
                    <xdr:row>46</xdr:row>
                    <xdr:rowOff>114300</xdr:rowOff>
                  </from>
                  <to>
                    <xdr:col>2</xdr:col>
                    <xdr:colOff>228600</xdr:colOff>
                    <xdr:row>46</xdr:row>
                    <xdr:rowOff>327660</xdr:rowOff>
                  </to>
                </anchor>
              </controlPr>
            </control>
          </mc:Choice>
        </mc:AlternateContent>
        <mc:AlternateContent xmlns:mc="http://schemas.openxmlformats.org/markup-compatibility/2006">
          <mc:Choice Requires="x14">
            <control shapeId="12449" r:id="rId16" name="Check Box 161">
              <controlPr defaultSize="0" autoFill="0" autoLine="0" autoPict="0">
                <anchor moveWithCells="1">
                  <from>
                    <xdr:col>1</xdr:col>
                    <xdr:colOff>335280</xdr:colOff>
                    <xdr:row>47</xdr:row>
                    <xdr:rowOff>99060</xdr:rowOff>
                  </from>
                  <to>
                    <xdr:col>2</xdr:col>
                    <xdr:colOff>228600</xdr:colOff>
                    <xdr:row>47</xdr:row>
                    <xdr:rowOff>297180</xdr:rowOff>
                  </to>
                </anchor>
              </controlPr>
            </control>
          </mc:Choice>
        </mc:AlternateContent>
        <mc:AlternateContent xmlns:mc="http://schemas.openxmlformats.org/markup-compatibility/2006">
          <mc:Choice Requires="x14">
            <control shapeId="12450" r:id="rId17" name="Check Box 162">
              <controlPr defaultSize="0" autoFill="0" autoLine="0" autoPict="0">
                <anchor moveWithCells="1">
                  <from>
                    <xdr:col>1</xdr:col>
                    <xdr:colOff>335280</xdr:colOff>
                    <xdr:row>49</xdr:row>
                    <xdr:rowOff>83820</xdr:rowOff>
                  </from>
                  <to>
                    <xdr:col>2</xdr:col>
                    <xdr:colOff>228600</xdr:colOff>
                    <xdr:row>49</xdr:row>
                    <xdr:rowOff>289560</xdr:rowOff>
                  </to>
                </anchor>
              </controlPr>
            </control>
          </mc:Choice>
        </mc:AlternateContent>
        <mc:AlternateContent xmlns:mc="http://schemas.openxmlformats.org/markup-compatibility/2006">
          <mc:Choice Requires="x14">
            <control shapeId="12451" r:id="rId18" name="Check Box 163">
              <controlPr defaultSize="0" autoFill="0" autoLine="0" autoPict="0">
                <anchor moveWithCells="1">
                  <from>
                    <xdr:col>1</xdr:col>
                    <xdr:colOff>114300</xdr:colOff>
                    <xdr:row>50</xdr:row>
                    <xdr:rowOff>106680</xdr:rowOff>
                  </from>
                  <to>
                    <xdr:col>2</xdr:col>
                    <xdr:colOff>7620</xdr:colOff>
                    <xdr:row>50</xdr:row>
                    <xdr:rowOff>312420</xdr:rowOff>
                  </to>
                </anchor>
              </controlPr>
            </control>
          </mc:Choice>
        </mc:AlternateContent>
        <mc:AlternateContent xmlns:mc="http://schemas.openxmlformats.org/markup-compatibility/2006">
          <mc:Choice Requires="x14">
            <control shapeId="12452" r:id="rId19" name="Check Box 164">
              <controlPr defaultSize="0" autoFill="0" autoLine="0" autoPict="0">
                <anchor moveWithCells="1">
                  <from>
                    <xdr:col>2</xdr:col>
                    <xdr:colOff>121920</xdr:colOff>
                    <xdr:row>51</xdr:row>
                    <xdr:rowOff>106680</xdr:rowOff>
                  </from>
                  <to>
                    <xdr:col>3</xdr:col>
                    <xdr:colOff>22860</xdr:colOff>
                    <xdr:row>51</xdr:row>
                    <xdr:rowOff>312420</xdr:rowOff>
                  </to>
                </anchor>
              </controlPr>
            </control>
          </mc:Choice>
        </mc:AlternateContent>
        <mc:AlternateContent xmlns:mc="http://schemas.openxmlformats.org/markup-compatibility/2006">
          <mc:Choice Requires="x14">
            <control shapeId="12454" r:id="rId20" name="Check Box 166">
              <controlPr defaultSize="0" autoFill="0" autoLine="0" autoPict="0">
                <anchor moveWithCells="1">
                  <from>
                    <xdr:col>1</xdr:col>
                    <xdr:colOff>335280</xdr:colOff>
                    <xdr:row>52</xdr:row>
                    <xdr:rowOff>83820</xdr:rowOff>
                  </from>
                  <to>
                    <xdr:col>2</xdr:col>
                    <xdr:colOff>228600</xdr:colOff>
                    <xdr:row>52</xdr:row>
                    <xdr:rowOff>289560</xdr:rowOff>
                  </to>
                </anchor>
              </controlPr>
            </control>
          </mc:Choice>
        </mc:AlternateContent>
        <mc:AlternateContent xmlns:mc="http://schemas.openxmlformats.org/markup-compatibility/2006">
          <mc:Choice Requires="x14">
            <control shapeId="12455" r:id="rId21" name="Check Box 167">
              <controlPr defaultSize="0" autoFill="0" autoLine="0" autoPict="0">
                <anchor moveWithCells="1">
                  <from>
                    <xdr:col>1</xdr:col>
                    <xdr:colOff>335280</xdr:colOff>
                    <xdr:row>53</xdr:row>
                    <xdr:rowOff>99060</xdr:rowOff>
                  </from>
                  <to>
                    <xdr:col>2</xdr:col>
                    <xdr:colOff>228600</xdr:colOff>
                    <xdr:row>53</xdr:row>
                    <xdr:rowOff>297180</xdr:rowOff>
                  </to>
                </anchor>
              </controlPr>
            </control>
          </mc:Choice>
        </mc:AlternateContent>
        <mc:AlternateContent xmlns:mc="http://schemas.openxmlformats.org/markup-compatibility/2006">
          <mc:Choice Requires="x14">
            <control shapeId="12456" r:id="rId22" name="Check Box 168">
              <controlPr defaultSize="0" autoFill="0" autoLine="0" autoPict="0">
                <anchor moveWithCells="1">
                  <from>
                    <xdr:col>1</xdr:col>
                    <xdr:colOff>335280</xdr:colOff>
                    <xdr:row>54</xdr:row>
                    <xdr:rowOff>106680</xdr:rowOff>
                  </from>
                  <to>
                    <xdr:col>2</xdr:col>
                    <xdr:colOff>228600</xdr:colOff>
                    <xdr:row>54</xdr:row>
                    <xdr:rowOff>312420</xdr:rowOff>
                  </to>
                </anchor>
              </controlPr>
            </control>
          </mc:Choice>
        </mc:AlternateContent>
        <mc:AlternateContent xmlns:mc="http://schemas.openxmlformats.org/markup-compatibility/2006">
          <mc:Choice Requires="x14">
            <control shapeId="12457" r:id="rId23" name="Check Box 169">
              <controlPr defaultSize="0" autoFill="0" autoLine="0" autoPict="0">
                <anchor moveWithCells="1">
                  <from>
                    <xdr:col>1</xdr:col>
                    <xdr:colOff>335280</xdr:colOff>
                    <xdr:row>9</xdr:row>
                    <xdr:rowOff>121920</xdr:rowOff>
                  </from>
                  <to>
                    <xdr:col>2</xdr:col>
                    <xdr:colOff>228600</xdr:colOff>
                    <xdr:row>9</xdr:row>
                    <xdr:rowOff>327660</xdr:rowOff>
                  </to>
                </anchor>
              </controlPr>
            </control>
          </mc:Choice>
        </mc:AlternateContent>
        <mc:AlternateContent xmlns:mc="http://schemas.openxmlformats.org/markup-compatibility/2006">
          <mc:Choice Requires="x14">
            <control shapeId="12459" r:id="rId24" name="Check Box 171">
              <controlPr defaultSize="0" autoFill="0" autoLine="0" autoPict="0">
                <anchor moveWithCells="1">
                  <from>
                    <xdr:col>1</xdr:col>
                    <xdr:colOff>335280</xdr:colOff>
                    <xdr:row>6</xdr:row>
                    <xdr:rowOff>121920</xdr:rowOff>
                  </from>
                  <to>
                    <xdr:col>2</xdr:col>
                    <xdr:colOff>228600</xdr:colOff>
                    <xdr:row>6</xdr:row>
                    <xdr:rowOff>327660</xdr:rowOff>
                  </to>
                </anchor>
              </controlPr>
            </control>
          </mc:Choice>
        </mc:AlternateContent>
        <mc:AlternateContent xmlns:mc="http://schemas.openxmlformats.org/markup-compatibility/2006">
          <mc:Choice Requires="x14">
            <control shapeId="12460" r:id="rId25" name="Check Box 172">
              <controlPr defaultSize="0" autoFill="0" autoLine="0" autoPict="0">
                <anchor moveWithCells="1">
                  <from>
                    <xdr:col>1</xdr:col>
                    <xdr:colOff>335280</xdr:colOff>
                    <xdr:row>10</xdr:row>
                    <xdr:rowOff>121920</xdr:rowOff>
                  </from>
                  <to>
                    <xdr:col>2</xdr:col>
                    <xdr:colOff>228600</xdr:colOff>
                    <xdr:row>10</xdr:row>
                    <xdr:rowOff>327660</xdr:rowOff>
                  </to>
                </anchor>
              </controlPr>
            </control>
          </mc:Choice>
        </mc:AlternateContent>
        <mc:AlternateContent xmlns:mc="http://schemas.openxmlformats.org/markup-compatibility/2006">
          <mc:Choice Requires="x14">
            <control shapeId="12461" r:id="rId26" name="Check Box 173">
              <controlPr defaultSize="0" autoFill="0" autoLine="0" autoPict="0">
                <anchor moveWithCells="1">
                  <from>
                    <xdr:col>1</xdr:col>
                    <xdr:colOff>335280</xdr:colOff>
                    <xdr:row>16</xdr:row>
                    <xdr:rowOff>106680</xdr:rowOff>
                  </from>
                  <to>
                    <xdr:col>2</xdr:col>
                    <xdr:colOff>228600</xdr:colOff>
                    <xdr:row>16</xdr:row>
                    <xdr:rowOff>312420</xdr:rowOff>
                  </to>
                </anchor>
              </controlPr>
            </control>
          </mc:Choice>
        </mc:AlternateContent>
        <mc:AlternateContent xmlns:mc="http://schemas.openxmlformats.org/markup-compatibility/2006">
          <mc:Choice Requires="x14">
            <control shapeId="12462" r:id="rId27" name="Check Box 174">
              <controlPr defaultSize="0" autoFill="0" autoLine="0" autoPict="0">
                <anchor moveWithCells="1">
                  <from>
                    <xdr:col>1</xdr:col>
                    <xdr:colOff>335280</xdr:colOff>
                    <xdr:row>17</xdr:row>
                    <xdr:rowOff>106680</xdr:rowOff>
                  </from>
                  <to>
                    <xdr:col>2</xdr:col>
                    <xdr:colOff>228600</xdr:colOff>
                    <xdr:row>17</xdr:row>
                    <xdr:rowOff>312420</xdr:rowOff>
                  </to>
                </anchor>
              </controlPr>
            </control>
          </mc:Choice>
        </mc:AlternateContent>
        <mc:AlternateContent xmlns:mc="http://schemas.openxmlformats.org/markup-compatibility/2006">
          <mc:Choice Requires="x14">
            <control shapeId="12463" r:id="rId28" name="Check Box 175">
              <controlPr defaultSize="0" autoFill="0" autoLine="0" autoPict="0">
                <anchor moveWithCells="1">
                  <from>
                    <xdr:col>1</xdr:col>
                    <xdr:colOff>335280</xdr:colOff>
                    <xdr:row>18</xdr:row>
                    <xdr:rowOff>106680</xdr:rowOff>
                  </from>
                  <to>
                    <xdr:col>2</xdr:col>
                    <xdr:colOff>228600</xdr:colOff>
                    <xdr:row>18</xdr:row>
                    <xdr:rowOff>312420</xdr:rowOff>
                  </to>
                </anchor>
              </controlPr>
            </control>
          </mc:Choice>
        </mc:AlternateContent>
        <mc:AlternateContent xmlns:mc="http://schemas.openxmlformats.org/markup-compatibility/2006">
          <mc:Choice Requires="x14">
            <control shapeId="12464" r:id="rId29" name="Check Box 176">
              <controlPr defaultSize="0" autoFill="0" autoLine="0" autoPict="0">
                <anchor moveWithCells="1">
                  <from>
                    <xdr:col>1</xdr:col>
                    <xdr:colOff>335280</xdr:colOff>
                    <xdr:row>19</xdr:row>
                    <xdr:rowOff>106680</xdr:rowOff>
                  </from>
                  <to>
                    <xdr:col>2</xdr:col>
                    <xdr:colOff>228600</xdr:colOff>
                    <xdr:row>19</xdr:row>
                    <xdr:rowOff>312420</xdr:rowOff>
                  </to>
                </anchor>
              </controlPr>
            </control>
          </mc:Choice>
        </mc:AlternateContent>
        <mc:AlternateContent xmlns:mc="http://schemas.openxmlformats.org/markup-compatibility/2006">
          <mc:Choice Requires="x14">
            <control shapeId="12465" r:id="rId30" name="Check Box 177">
              <controlPr defaultSize="0" autoFill="0" autoLine="0" autoPict="0">
                <anchor moveWithCells="1">
                  <from>
                    <xdr:col>1</xdr:col>
                    <xdr:colOff>335280</xdr:colOff>
                    <xdr:row>23</xdr:row>
                    <xdr:rowOff>106680</xdr:rowOff>
                  </from>
                  <to>
                    <xdr:col>2</xdr:col>
                    <xdr:colOff>228600</xdr:colOff>
                    <xdr:row>23</xdr:row>
                    <xdr:rowOff>312420</xdr:rowOff>
                  </to>
                </anchor>
              </controlPr>
            </control>
          </mc:Choice>
        </mc:AlternateContent>
        <mc:AlternateContent xmlns:mc="http://schemas.openxmlformats.org/markup-compatibility/2006">
          <mc:Choice Requires="x14">
            <control shapeId="12466" r:id="rId31" name="Check Box 178">
              <controlPr defaultSize="0" autoFill="0" autoLine="0" autoPict="0">
                <anchor moveWithCells="1">
                  <from>
                    <xdr:col>1</xdr:col>
                    <xdr:colOff>335280</xdr:colOff>
                    <xdr:row>24</xdr:row>
                    <xdr:rowOff>106680</xdr:rowOff>
                  </from>
                  <to>
                    <xdr:col>2</xdr:col>
                    <xdr:colOff>228600</xdr:colOff>
                    <xdr:row>24</xdr:row>
                    <xdr:rowOff>312420</xdr:rowOff>
                  </to>
                </anchor>
              </controlPr>
            </control>
          </mc:Choice>
        </mc:AlternateContent>
        <mc:AlternateContent xmlns:mc="http://schemas.openxmlformats.org/markup-compatibility/2006">
          <mc:Choice Requires="x14">
            <control shapeId="12471" r:id="rId32" name="Check Box 183">
              <controlPr defaultSize="0" autoFill="0" autoLine="0" autoPict="0">
                <anchor moveWithCells="1">
                  <from>
                    <xdr:col>1</xdr:col>
                    <xdr:colOff>335280</xdr:colOff>
                    <xdr:row>57</xdr:row>
                    <xdr:rowOff>83820</xdr:rowOff>
                  </from>
                  <to>
                    <xdr:col>2</xdr:col>
                    <xdr:colOff>228600</xdr:colOff>
                    <xdr:row>57</xdr:row>
                    <xdr:rowOff>289560</xdr:rowOff>
                  </to>
                </anchor>
              </controlPr>
            </control>
          </mc:Choice>
        </mc:AlternateContent>
        <mc:AlternateContent xmlns:mc="http://schemas.openxmlformats.org/markup-compatibility/2006">
          <mc:Choice Requires="x14">
            <control shapeId="12472" r:id="rId33" name="Check Box 184">
              <controlPr defaultSize="0" autoFill="0" autoLine="0" autoPict="0">
                <anchor moveWithCells="1">
                  <from>
                    <xdr:col>1</xdr:col>
                    <xdr:colOff>342900</xdr:colOff>
                    <xdr:row>58</xdr:row>
                    <xdr:rowOff>137160</xdr:rowOff>
                  </from>
                  <to>
                    <xdr:col>2</xdr:col>
                    <xdr:colOff>236220</xdr:colOff>
                    <xdr:row>58</xdr:row>
                    <xdr:rowOff>342900</xdr:rowOff>
                  </to>
                </anchor>
              </controlPr>
            </control>
          </mc:Choice>
        </mc:AlternateContent>
        <mc:AlternateContent xmlns:mc="http://schemas.openxmlformats.org/markup-compatibility/2006">
          <mc:Choice Requires="x14">
            <control shapeId="12473" r:id="rId34" name="Check Box 185">
              <controlPr defaultSize="0" autoFill="0" autoLine="0" autoPict="0">
                <anchor moveWithCells="1">
                  <from>
                    <xdr:col>1</xdr:col>
                    <xdr:colOff>335280</xdr:colOff>
                    <xdr:row>30</xdr:row>
                    <xdr:rowOff>121920</xdr:rowOff>
                  </from>
                  <to>
                    <xdr:col>2</xdr:col>
                    <xdr:colOff>228600</xdr:colOff>
                    <xdr:row>30</xdr:row>
                    <xdr:rowOff>327660</xdr:rowOff>
                  </to>
                </anchor>
              </controlPr>
            </control>
          </mc:Choice>
        </mc:AlternateContent>
        <mc:AlternateContent xmlns:mc="http://schemas.openxmlformats.org/markup-compatibility/2006">
          <mc:Choice Requires="x14">
            <control shapeId="12474" r:id="rId35" name="Check Box 186">
              <controlPr defaultSize="0" autoFill="0" autoLine="0" autoPict="0">
                <anchor moveWithCells="1">
                  <from>
                    <xdr:col>1</xdr:col>
                    <xdr:colOff>335280</xdr:colOff>
                    <xdr:row>29</xdr:row>
                    <xdr:rowOff>121920</xdr:rowOff>
                  </from>
                  <to>
                    <xdr:col>2</xdr:col>
                    <xdr:colOff>228600</xdr:colOff>
                    <xdr:row>29</xdr:row>
                    <xdr:rowOff>327660</xdr:rowOff>
                  </to>
                </anchor>
              </controlPr>
            </control>
          </mc:Choice>
        </mc:AlternateContent>
        <mc:AlternateContent xmlns:mc="http://schemas.openxmlformats.org/markup-compatibility/2006">
          <mc:Choice Requires="x14">
            <control shapeId="12475" r:id="rId36" name="Check Box 187">
              <controlPr defaultSize="0" autoFill="0" autoLine="0" autoPict="0">
                <anchor moveWithCells="1">
                  <from>
                    <xdr:col>1</xdr:col>
                    <xdr:colOff>335280</xdr:colOff>
                    <xdr:row>7</xdr:row>
                    <xdr:rowOff>121920</xdr:rowOff>
                  </from>
                  <to>
                    <xdr:col>2</xdr:col>
                    <xdr:colOff>228600</xdr:colOff>
                    <xdr:row>7</xdr:row>
                    <xdr:rowOff>327660</xdr:rowOff>
                  </to>
                </anchor>
              </controlPr>
            </control>
          </mc:Choice>
        </mc:AlternateContent>
        <mc:AlternateContent xmlns:mc="http://schemas.openxmlformats.org/markup-compatibility/2006">
          <mc:Choice Requires="x14">
            <control shapeId="12477" r:id="rId37" name="Check Box 189">
              <controlPr defaultSize="0" autoFill="0" autoLine="0" autoPict="0">
                <anchor moveWithCells="1">
                  <from>
                    <xdr:col>1</xdr:col>
                    <xdr:colOff>335280</xdr:colOff>
                    <xdr:row>13</xdr:row>
                    <xdr:rowOff>106680</xdr:rowOff>
                  </from>
                  <to>
                    <xdr:col>2</xdr:col>
                    <xdr:colOff>228600</xdr:colOff>
                    <xdr:row>13</xdr:row>
                    <xdr:rowOff>312420</xdr:rowOff>
                  </to>
                </anchor>
              </controlPr>
            </control>
          </mc:Choice>
        </mc:AlternateContent>
        <mc:AlternateContent xmlns:mc="http://schemas.openxmlformats.org/markup-compatibility/2006">
          <mc:Choice Requires="x14">
            <control shapeId="12478" r:id="rId38" name="Check Box 190">
              <controlPr defaultSize="0" autoFill="0" autoLine="0" autoPict="0">
                <anchor moveWithCells="1">
                  <from>
                    <xdr:col>1</xdr:col>
                    <xdr:colOff>335280</xdr:colOff>
                    <xdr:row>15</xdr:row>
                    <xdr:rowOff>106680</xdr:rowOff>
                  </from>
                  <to>
                    <xdr:col>2</xdr:col>
                    <xdr:colOff>228600</xdr:colOff>
                    <xdr:row>15</xdr:row>
                    <xdr:rowOff>312420</xdr:rowOff>
                  </to>
                </anchor>
              </controlPr>
            </control>
          </mc:Choice>
        </mc:AlternateContent>
        <mc:AlternateContent xmlns:mc="http://schemas.openxmlformats.org/markup-compatibility/2006">
          <mc:Choice Requires="x14">
            <control shapeId="12479" r:id="rId39" name="Check Box 191">
              <controlPr defaultSize="0" autoFill="0" autoLine="0" autoPict="0">
                <anchor moveWithCells="1">
                  <from>
                    <xdr:col>3</xdr:col>
                    <xdr:colOff>99060</xdr:colOff>
                    <xdr:row>48</xdr:row>
                    <xdr:rowOff>198120</xdr:rowOff>
                  </from>
                  <to>
                    <xdr:col>3</xdr:col>
                    <xdr:colOff>419100</xdr:colOff>
                    <xdr:row>48</xdr:row>
                    <xdr:rowOff>403860</xdr:rowOff>
                  </to>
                </anchor>
              </controlPr>
            </control>
          </mc:Choice>
        </mc:AlternateContent>
        <mc:AlternateContent xmlns:mc="http://schemas.openxmlformats.org/markup-compatibility/2006">
          <mc:Choice Requires="x14">
            <control shapeId="12480" r:id="rId40" name="Check Box 192">
              <controlPr defaultSize="0" autoFill="0" autoLine="0" autoPict="0">
                <anchor moveWithCells="1">
                  <from>
                    <xdr:col>3</xdr:col>
                    <xdr:colOff>99060</xdr:colOff>
                    <xdr:row>48</xdr:row>
                    <xdr:rowOff>22860</xdr:rowOff>
                  </from>
                  <to>
                    <xdr:col>3</xdr:col>
                    <xdr:colOff>419100</xdr:colOff>
                    <xdr:row>48</xdr:row>
                    <xdr:rowOff>259080</xdr:rowOff>
                  </to>
                </anchor>
              </controlPr>
            </control>
          </mc:Choice>
        </mc:AlternateContent>
        <mc:AlternateContent xmlns:mc="http://schemas.openxmlformats.org/markup-compatibility/2006">
          <mc:Choice Requires="x14">
            <control shapeId="12481" r:id="rId41" name="Check Box 193">
              <controlPr defaultSize="0" autoFill="0" autoLine="0" autoPict="0">
                <anchor moveWithCells="1">
                  <from>
                    <xdr:col>3</xdr:col>
                    <xdr:colOff>1181100</xdr:colOff>
                    <xdr:row>48</xdr:row>
                    <xdr:rowOff>30480</xdr:rowOff>
                  </from>
                  <to>
                    <xdr:col>3</xdr:col>
                    <xdr:colOff>1485900</xdr:colOff>
                    <xdr:row>48</xdr:row>
                    <xdr:rowOff>251460</xdr:rowOff>
                  </to>
                </anchor>
              </controlPr>
            </control>
          </mc:Choice>
        </mc:AlternateContent>
        <mc:AlternateContent xmlns:mc="http://schemas.openxmlformats.org/markup-compatibility/2006">
          <mc:Choice Requires="x14">
            <control shapeId="12482" r:id="rId42" name="Check Box 194">
              <controlPr defaultSize="0" autoFill="0" autoLine="0" autoPict="0">
                <anchor moveWithCells="1">
                  <from>
                    <xdr:col>1</xdr:col>
                    <xdr:colOff>335280</xdr:colOff>
                    <xdr:row>28</xdr:row>
                    <xdr:rowOff>121920</xdr:rowOff>
                  </from>
                  <to>
                    <xdr:col>2</xdr:col>
                    <xdr:colOff>228600</xdr:colOff>
                    <xdr:row>28</xdr:row>
                    <xdr:rowOff>327660</xdr:rowOff>
                  </to>
                </anchor>
              </controlPr>
            </control>
          </mc:Choice>
        </mc:AlternateContent>
        <mc:AlternateContent xmlns:mc="http://schemas.openxmlformats.org/markup-compatibility/2006">
          <mc:Choice Requires="x14">
            <control shapeId="12483" r:id="rId43" name="Check Box 195">
              <controlPr defaultSize="0" autoFill="0" autoLine="0" autoPict="0">
                <anchor moveWithCells="1">
                  <from>
                    <xdr:col>1</xdr:col>
                    <xdr:colOff>335280</xdr:colOff>
                    <xdr:row>31</xdr:row>
                    <xdr:rowOff>99060</xdr:rowOff>
                  </from>
                  <to>
                    <xdr:col>2</xdr:col>
                    <xdr:colOff>228600</xdr:colOff>
                    <xdr:row>31</xdr:row>
                    <xdr:rowOff>304800</xdr:rowOff>
                  </to>
                </anchor>
              </controlPr>
            </control>
          </mc:Choice>
        </mc:AlternateContent>
        <mc:AlternateContent xmlns:mc="http://schemas.openxmlformats.org/markup-compatibility/2006">
          <mc:Choice Requires="x14">
            <control shapeId="12443" r:id="rId44" name="Check Box 155">
              <controlPr defaultSize="0" autoFill="0" autoLine="0" autoPict="0">
                <anchor moveWithCells="1">
                  <from>
                    <xdr:col>1</xdr:col>
                    <xdr:colOff>335280</xdr:colOff>
                    <xdr:row>41</xdr:row>
                    <xdr:rowOff>99060</xdr:rowOff>
                  </from>
                  <to>
                    <xdr:col>2</xdr:col>
                    <xdr:colOff>228600</xdr:colOff>
                    <xdr:row>41</xdr:row>
                    <xdr:rowOff>304800</xdr:rowOff>
                  </to>
                </anchor>
              </controlPr>
            </control>
          </mc:Choice>
        </mc:AlternateContent>
        <mc:AlternateContent xmlns:mc="http://schemas.openxmlformats.org/markup-compatibility/2006">
          <mc:Choice Requires="x14">
            <control shapeId="12485" r:id="rId45" name="Check Box 197">
              <controlPr defaultSize="0" autoFill="0" autoLine="0" autoPict="0">
                <anchor moveWithCells="1">
                  <from>
                    <xdr:col>1</xdr:col>
                    <xdr:colOff>335280</xdr:colOff>
                    <xdr:row>35</xdr:row>
                    <xdr:rowOff>99060</xdr:rowOff>
                  </from>
                  <to>
                    <xdr:col>2</xdr:col>
                    <xdr:colOff>228600</xdr:colOff>
                    <xdr:row>35</xdr:row>
                    <xdr:rowOff>304800</xdr:rowOff>
                  </to>
                </anchor>
              </controlPr>
            </control>
          </mc:Choice>
        </mc:AlternateContent>
        <mc:AlternateContent xmlns:mc="http://schemas.openxmlformats.org/markup-compatibility/2006">
          <mc:Choice Requires="x14">
            <control shapeId="12486" r:id="rId46" name="Check Box 198">
              <controlPr defaultSize="0" autoFill="0" autoLine="0" autoPict="0">
                <anchor moveWithCells="1">
                  <from>
                    <xdr:col>1</xdr:col>
                    <xdr:colOff>335280</xdr:colOff>
                    <xdr:row>37</xdr:row>
                    <xdr:rowOff>137160</xdr:rowOff>
                  </from>
                  <to>
                    <xdr:col>2</xdr:col>
                    <xdr:colOff>228600</xdr:colOff>
                    <xdr:row>37</xdr:row>
                    <xdr:rowOff>342900</xdr:rowOff>
                  </to>
                </anchor>
              </controlPr>
            </control>
          </mc:Choice>
        </mc:AlternateContent>
        <mc:AlternateContent xmlns:mc="http://schemas.openxmlformats.org/markup-compatibility/2006">
          <mc:Choice Requires="x14">
            <control shapeId="12487" r:id="rId47" name="Check Box 199">
              <controlPr defaultSize="0" autoFill="0" autoLine="0" autoPict="0">
                <anchor moveWithCells="1">
                  <from>
                    <xdr:col>1</xdr:col>
                    <xdr:colOff>335280</xdr:colOff>
                    <xdr:row>5</xdr:row>
                    <xdr:rowOff>121920</xdr:rowOff>
                  </from>
                  <to>
                    <xdr:col>2</xdr:col>
                    <xdr:colOff>228600</xdr:colOff>
                    <xdr:row>5</xdr:row>
                    <xdr:rowOff>327660</xdr:rowOff>
                  </to>
                </anchor>
              </controlPr>
            </control>
          </mc:Choice>
        </mc:AlternateContent>
        <mc:AlternateContent xmlns:mc="http://schemas.openxmlformats.org/markup-compatibility/2006">
          <mc:Choice Requires="x14">
            <control shapeId="12468" r:id="rId48" name="Check Box 180">
              <controlPr defaultSize="0" autoFill="0" autoLine="0" autoPict="0">
                <anchor moveWithCells="1">
                  <from>
                    <xdr:col>1</xdr:col>
                    <xdr:colOff>335280</xdr:colOff>
                    <xdr:row>38</xdr:row>
                    <xdr:rowOff>137160</xdr:rowOff>
                  </from>
                  <to>
                    <xdr:col>2</xdr:col>
                    <xdr:colOff>228600</xdr:colOff>
                    <xdr:row>38</xdr:row>
                    <xdr:rowOff>342900</xdr:rowOff>
                  </to>
                </anchor>
              </controlPr>
            </control>
          </mc:Choice>
        </mc:AlternateContent>
        <mc:AlternateContent xmlns:mc="http://schemas.openxmlformats.org/markup-compatibility/2006">
          <mc:Choice Requires="x14">
            <control shapeId="12488" r:id="rId49" name="Check Box 200">
              <controlPr defaultSize="0" autoFill="0" autoLine="0" autoPict="0">
                <anchor moveWithCells="1">
                  <from>
                    <xdr:col>1</xdr:col>
                    <xdr:colOff>335280</xdr:colOff>
                    <xdr:row>39</xdr:row>
                    <xdr:rowOff>99060</xdr:rowOff>
                  </from>
                  <to>
                    <xdr:col>2</xdr:col>
                    <xdr:colOff>228600</xdr:colOff>
                    <xdr:row>39</xdr:row>
                    <xdr:rowOff>304800</xdr:rowOff>
                  </to>
                </anchor>
              </controlPr>
            </control>
          </mc:Choice>
        </mc:AlternateContent>
        <mc:AlternateContent xmlns:mc="http://schemas.openxmlformats.org/markup-compatibility/2006">
          <mc:Choice Requires="x14">
            <control shapeId="12489" r:id="rId50" name="Check Box 201">
              <controlPr defaultSize="0" autoFill="0" autoLine="0" autoPict="0">
                <anchor moveWithCells="1">
                  <from>
                    <xdr:col>1</xdr:col>
                    <xdr:colOff>335280</xdr:colOff>
                    <xdr:row>40</xdr:row>
                    <xdr:rowOff>99060</xdr:rowOff>
                  </from>
                  <to>
                    <xdr:col>2</xdr:col>
                    <xdr:colOff>228600</xdr:colOff>
                    <xdr:row>40</xdr:row>
                    <xdr:rowOff>304800</xdr:rowOff>
                  </to>
                </anchor>
              </controlPr>
            </control>
          </mc:Choice>
        </mc:AlternateContent>
        <mc:AlternateContent xmlns:mc="http://schemas.openxmlformats.org/markup-compatibility/2006">
          <mc:Choice Requires="x14">
            <control shapeId="12491" r:id="rId51" name="Check Box 203">
              <controlPr defaultSize="0" autoFill="0" autoLine="0" autoPict="0">
                <anchor moveWithCells="1">
                  <from>
                    <xdr:col>1</xdr:col>
                    <xdr:colOff>335280</xdr:colOff>
                    <xdr:row>60</xdr:row>
                    <xdr:rowOff>83820</xdr:rowOff>
                  </from>
                  <to>
                    <xdr:col>2</xdr:col>
                    <xdr:colOff>228600</xdr:colOff>
                    <xdr:row>60</xdr:row>
                    <xdr:rowOff>289560</xdr:rowOff>
                  </to>
                </anchor>
              </controlPr>
            </control>
          </mc:Choice>
        </mc:AlternateContent>
        <mc:AlternateContent xmlns:mc="http://schemas.openxmlformats.org/markup-compatibility/2006">
          <mc:Choice Requires="x14">
            <control shapeId="12492" r:id="rId52" name="Check Box 204">
              <controlPr defaultSize="0" autoFill="0" autoLine="0" autoPict="0">
                <anchor moveWithCells="1">
                  <from>
                    <xdr:col>1</xdr:col>
                    <xdr:colOff>335280</xdr:colOff>
                    <xdr:row>55</xdr:row>
                    <xdr:rowOff>83820</xdr:rowOff>
                  </from>
                  <to>
                    <xdr:col>2</xdr:col>
                    <xdr:colOff>228600</xdr:colOff>
                    <xdr:row>55</xdr:row>
                    <xdr:rowOff>289560</xdr:rowOff>
                  </to>
                </anchor>
              </controlPr>
            </control>
          </mc:Choice>
        </mc:AlternateContent>
        <mc:AlternateContent xmlns:mc="http://schemas.openxmlformats.org/markup-compatibility/2006">
          <mc:Choice Requires="x14">
            <control shapeId="12493" r:id="rId53" name="Check Box 205">
              <controlPr defaultSize="0" autoFill="0" autoLine="0" autoPict="0">
                <anchor moveWithCells="1">
                  <from>
                    <xdr:col>1</xdr:col>
                    <xdr:colOff>335280</xdr:colOff>
                    <xdr:row>32</xdr:row>
                    <xdr:rowOff>99060</xdr:rowOff>
                  </from>
                  <to>
                    <xdr:col>2</xdr:col>
                    <xdr:colOff>228600</xdr:colOff>
                    <xdr:row>32</xdr:row>
                    <xdr:rowOff>304800</xdr:rowOff>
                  </to>
                </anchor>
              </controlPr>
            </control>
          </mc:Choice>
        </mc:AlternateContent>
        <mc:AlternateContent xmlns:mc="http://schemas.openxmlformats.org/markup-compatibility/2006">
          <mc:Choice Requires="x14">
            <control shapeId="12494" r:id="rId54" name="Check Box 206">
              <controlPr defaultSize="0" autoFill="0" autoLine="0" autoPict="0">
                <anchor moveWithCells="1">
                  <from>
                    <xdr:col>1</xdr:col>
                    <xdr:colOff>335280</xdr:colOff>
                    <xdr:row>36</xdr:row>
                    <xdr:rowOff>99060</xdr:rowOff>
                  </from>
                  <to>
                    <xdr:col>2</xdr:col>
                    <xdr:colOff>228600</xdr:colOff>
                    <xdr:row>36</xdr:row>
                    <xdr:rowOff>304800</xdr:rowOff>
                  </to>
                </anchor>
              </controlPr>
            </control>
          </mc:Choice>
        </mc:AlternateContent>
        <mc:AlternateContent xmlns:mc="http://schemas.openxmlformats.org/markup-compatibility/2006">
          <mc:Choice Requires="x14">
            <control shapeId="12495" r:id="rId55" name="Check Box 207">
              <controlPr defaultSize="0" autoFill="0" autoLine="0" autoPict="0">
                <anchor moveWithCells="1">
                  <from>
                    <xdr:col>1</xdr:col>
                    <xdr:colOff>335280</xdr:colOff>
                    <xdr:row>61</xdr:row>
                    <xdr:rowOff>106680</xdr:rowOff>
                  </from>
                  <to>
                    <xdr:col>2</xdr:col>
                    <xdr:colOff>228600</xdr:colOff>
                    <xdr:row>61</xdr:row>
                    <xdr:rowOff>312420</xdr:rowOff>
                  </to>
                </anchor>
              </controlPr>
            </control>
          </mc:Choice>
        </mc:AlternateContent>
        <mc:AlternateContent xmlns:mc="http://schemas.openxmlformats.org/markup-compatibility/2006">
          <mc:Choice Requires="x14">
            <control shapeId="12497" r:id="rId56" name="Check Box 209">
              <controlPr defaultSize="0" autoFill="0" autoLine="0" autoPict="0">
                <anchor moveWithCells="1">
                  <from>
                    <xdr:col>1</xdr:col>
                    <xdr:colOff>335280</xdr:colOff>
                    <xdr:row>56</xdr:row>
                    <xdr:rowOff>83820</xdr:rowOff>
                  </from>
                  <to>
                    <xdr:col>2</xdr:col>
                    <xdr:colOff>228600</xdr:colOff>
                    <xdr:row>56</xdr:row>
                    <xdr:rowOff>289560</xdr:rowOff>
                  </to>
                </anchor>
              </controlPr>
            </control>
          </mc:Choice>
        </mc:AlternateContent>
        <mc:AlternateContent xmlns:mc="http://schemas.openxmlformats.org/markup-compatibility/2006">
          <mc:Choice Requires="x14">
            <control shapeId="12498" r:id="rId57" name="Check Box 210">
              <controlPr defaultSize="0" autoFill="0" autoLine="0" autoPict="0">
                <anchor moveWithCells="1">
                  <from>
                    <xdr:col>1</xdr:col>
                    <xdr:colOff>335280</xdr:colOff>
                    <xdr:row>14</xdr:row>
                    <xdr:rowOff>106680</xdr:rowOff>
                  </from>
                  <to>
                    <xdr:col>2</xdr:col>
                    <xdr:colOff>228600</xdr:colOff>
                    <xdr:row>14</xdr:row>
                    <xdr:rowOff>312420</xdr:rowOff>
                  </to>
                </anchor>
              </controlPr>
            </control>
          </mc:Choice>
        </mc:AlternateContent>
        <mc:AlternateContent xmlns:mc="http://schemas.openxmlformats.org/markup-compatibility/2006">
          <mc:Choice Requires="x14">
            <control shapeId="12499" r:id="rId58" name="Check Box 211">
              <controlPr defaultSize="0" autoFill="0" autoLine="0" autoPict="0">
                <anchor moveWithCells="1">
                  <from>
                    <xdr:col>1</xdr:col>
                    <xdr:colOff>335280</xdr:colOff>
                    <xdr:row>25</xdr:row>
                    <xdr:rowOff>106680</xdr:rowOff>
                  </from>
                  <to>
                    <xdr:col>2</xdr:col>
                    <xdr:colOff>228600</xdr:colOff>
                    <xdr:row>25</xdr:row>
                    <xdr:rowOff>312420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2625-F343-4D6A-BC30-17263596396A}">
  <dimension ref="A1:BQ44"/>
  <sheetViews>
    <sheetView view="pageBreakPreview" zoomScaleNormal="100" zoomScaleSheetLayoutView="100" workbookViewId="0"/>
  </sheetViews>
  <sheetFormatPr defaultRowHeight="18"/>
  <cols>
    <col min="1" max="45" width="3.19921875" customWidth="1"/>
  </cols>
  <sheetData>
    <row r="1" spans="1:69">
      <c r="B1" s="1" t="s">
        <v>273</v>
      </c>
      <c r="C1" s="70"/>
      <c r="D1" s="70"/>
      <c r="E1" s="70"/>
      <c r="F1" s="70"/>
      <c r="G1" s="70"/>
      <c r="H1" s="70"/>
      <c r="I1" s="70"/>
      <c r="J1" s="128"/>
      <c r="K1" s="128"/>
      <c r="L1" s="70"/>
      <c r="M1" s="70"/>
      <c r="N1" s="70"/>
      <c r="O1" s="70"/>
      <c r="P1" s="70"/>
      <c r="Q1" s="70"/>
      <c r="V1" s="1"/>
      <c r="W1" s="1"/>
      <c r="AA1" s="658" t="s">
        <v>434</v>
      </c>
      <c r="AB1" s="269"/>
      <c r="AC1" s="269"/>
      <c r="AD1" s="269"/>
      <c r="AE1" s="269"/>
      <c r="AF1" s="269"/>
      <c r="AG1" s="269"/>
      <c r="AH1" s="1"/>
      <c r="AI1" s="1"/>
    </row>
    <row r="2" spans="1:69">
      <c r="A2" s="70"/>
      <c r="B2" s="70"/>
      <c r="C2" s="70"/>
      <c r="D2" s="70"/>
      <c r="E2" s="70"/>
      <c r="F2" s="70"/>
      <c r="G2" s="70"/>
      <c r="H2" s="70"/>
      <c r="I2" s="70"/>
      <c r="J2" s="128"/>
      <c r="K2" s="128"/>
      <c r="L2" s="70"/>
      <c r="M2" s="70"/>
      <c r="N2" s="70"/>
      <c r="O2" s="70"/>
      <c r="P2" s="70"/>
      <c r="Q2" s="70"/>
      <c r="R2" s="1"/>
      <c r="S2" s="1"/>
      <c r="T2" s="1"/>
      <c r="U2" s="1"/>
      <c r="V2" s="1"/>
      <c r="W2" s="1"/>
      <c r="X2" s="1"/>
      <c r="Y2" s="1"/>
      <c r="Z2" s="1"/>
      <c r="AA2" s="1"/>
      <c r="AB2" s="1"/>
      <c r="AC2" s="1"/>
      <c r="AG2" s="70"/>
      <c r="AH2" s="1"/>
      <c r="AI2" s="1"/>
    </row>
    <row r="3" spans="1:69">
      <c r="A3" s="70"/>
      <c r="B3" s="70"/>
      <c r="C3" s="70"/>
      <c r="D3" s="70"/>
      <c r="E3" s="70"/>
      <c r="F3" s="70"/>
      <c r="G3" s="70"/>
      <c r="H3" s="70"/>
      <c r="I3" s="70"/>
      <c r="J3" s="128"/>
      <c r="K3" s="128"/>
      <c r="L3" s="70"/>
      <c r="M3" s="70"/>
      <c r="N3" s="70"/>
      <c r="O3" s="70"/>
      <c r="P3" s="70"/>
      <c r="Q3" s="70"/>
      <c r="R3" s="1"/>
      <c r="U3" s="1" t="s">
        <v>48</v>
      </c>
      <c r="V3" s="1"/>
      <c r="W3" s="1" t="s">
        <v>76</v>
      </c>
      <c r="X3" s="266"/>
      <c r="Y3" s="252"/>
      <c r="Z3" s="15" t="s">
        <v>77</v>
      </c>
      <c r="AA3" s="266"/>
      <c r="AB3" s="252"/>
      <c r="AC3" s="252"/>
      <c r="AH3" s="1"/>
      <c r="AI3" s="1"/>
    </row>
    <row r="4" spans="1:69">
      <c r="A4" s="70"/>
      <c r="B4" s="70"/>
      <c r="C4" s="70"/>
      <c r="D4" s="70"/>
      <c r="E4" s="70"/>
      <c r="F4" s="70"/>
      <c r="G4" s="70"/>
      <c r="H4" s="70"/>
      <c r="I4" s="70"/>
      <c r="J4" s="128"/>
      <c r="K4" s="128"/>
      <c r="L4" s="70"/>
      <c r="M4" s="70"/>
      <c r="N4" s="70"/>
      <c r="O4" s="70"/>
      <c r="P4" s="70"/>
      <c r="Q4" s="70"/>
      <c r="R4" s="1"/>
      <c r="S4" s="1"/>
      <c r="T4" s="1"/>
      <c r="U4" s="267"/>
      <c r="V4" s="267"/>
      <c r="W4" s="267"/>
      <c r="X4" s="267"/>
      <c r="Y4" s="267"/>
      <c r="Z4" s="267"/>
      <c r="AA4" s="267"/>
      <c r="AB4" s="267"/>
      <c r="AC4" s="267"/>
      <c r="AD4" s="267"/>
      <c r="AE4" s="267"/>
      <c r="AF4" s="267"/>
      <c r="AG4" s="70"/>
      <c r="AH4" s="1"/>
      <c r="AI4" s="1"/>
    </row>
    <row r="5" spans="1:69">
      <c r="A5" s="70"/>
      <c r="B5" s="1" t="s">
        <v>290</v>
      </c>
      <c r="C5" s="1"/>
      <c r="D5" s="1"/>
      <c r="E5" s="1"/>
      <c r="F5" s="1"/>
      <c r="G5" s="1"/>
      <c r="H5" s="1"/>
      <c r="I5" s="1"/>
      <c r="J5" s="1"/>
      <c r="K5" s="128"/>
      <c r="L5" s="70"/>
      <c r="M5" s="70"/>
      <c r="N5" s="70"/>
      <c r="O5" s="70"/>
      <c r="P5" s="70"/>
      <c r="Q5" s="70"/>
      <c r="R5" s="1"/>
      <c r="S5" s="1"/>
      <c r="T5" s="1"/>
      <c r="U5" s="267"/>
      <c r="V5" s="267"/>
      <c r="W5" s="267"/>
      <c r="X5" s="267"/>
      <c r="Y5" s="267"/>
      <c r="Z5" s="267"/>
      <c r="AA5" s="267"/>
      <c r="AB5" s="267"/>
      <c r="AC5" s="267"/>
      <c r="AD5" s="267"/>
      <c r="AE5" s="267"/>
      <c r="AF5" s="267"/>
      <c r="AG5" s="70"/>
      <c r="AH5" s="1"/>
      <c r="AI5" s="1"/>
    </row>
    <row r="6" spans="1:69">
      <c r="A6" s="70"/>
      <c r="B6" s="1" t="s">
        <v>8</v>
      </c>
      <c r="C6" s="1"/>
      <c r="D6" s="1"/>
      <c r="E6" s="1" t="s">
        <v>291</v>
      </c>
      <c r="F6" s="1"/>
      <c r="G6" s="1"/>
      <c r="H6" s="1"/>
      <c r="I6" s="1"/>
      <c r="J6" s="1"/>
      <c r="K6" s="128"/>
      <c r="L6" s="70"/>
      <c r="M6" s="70"/>
      <c r="N6" s="70"/>
      <c r="O6" s="70"/>
      <c r="P6" s="70"/>
      <c r="Q6" s="70"/>
      <c r="R6" s="1"/>
      <c r="AC6" s="1"/>
      <c r="AG6" s="70"/>
      <c r="AH6" s="1"/>
      <c r="AI6" s="1"/>
    </row>
    <row r="7" spans="1:69">
      <c r="A7" s="70"/>
      <c r="B7" s="70"/>
      <c r="C7" s="70"/>
      <c r="D7" s="70"/>
      <c r="E7" s="70"/>
      <c r="F7" s="70"/>
      <c r="G7" s="70"/>
      <c r="H7" s="70"/>
      <c r="I7" s="70"/>
      <c r="J7" s="128"/>
      <c r="K7" s="128"/>
      <c r="L7" s="70"/>
      <c r="M7" s="70"/>
      <c r="N7" s="70"/>
      <c r="O7" s="70"/>
      <c r="P7" s="70"/>
      <c r="Q7" s="70"/>
      <c r="R7" s="1" t="s">
        <v>269</v>
      </c>
      <c r="X7" s="274"/>
      <c r="Y7" s="269"/>
      <c r="Z7" s="269"/>
      <c r="AA7" s="269"/>
      <c r="AB7" s="269"/>
      <c r="AC7" s="269"/>
      <c r="AD7" s="269"/>
      <c r="AE7" s="269"/>
      <c r="AF7" s="269"/>
      <c r="AG7" s="70"/>
      <c r="AH7" s="1"/>
      <c r="AI7" s="1"/>
    </row>
    <row r="8" spans="1:69">
      <c r="A8" s="70"/>
      <c r="B8" s="70"/>
      <c r="C8" s="70"/>
      <c r="D8" s="70"/>
      <c r="E8" s="70"/>
      <c r="F8" s="70"/>
      <c r="G8" s="70"/>
      <c r="H8" s="70"/>
      <c r="I8" s="70"/>
      <c r="J8" s="128"/>
      <c r="K8" s="128"/>
      <c r="L8" s="70"/>
      <c r="M8" s="70"/>
      <c r="N8" s="70"/>
      <c r="O8" s="70"/>
      <c r="P8" s="70"/>
      <c r="Q8" s="70"/>
      <c r="R8" s="1" t="s">
        <v>9</v>
      </c>
      <c r="X8" s="274"/>
      <c r="Y8" s="269"/>
      <c r="Z8" s="269"/>
      <c r="AA8" s="269"/>
      <c r="AB8" s="269"/>
      <c r="AC8" s="269"/>
      <c r="AD8" s="269"/>
      <c r="AE8" s="269"/>
      <c r="AF8" s="36" t="s">
        <v>275</v>
      </c>
      <c r="AG8" s="70"/>
      <c r="AH8" s="1"/>
      <c r="AI8" s="1"/>
    </row>
    <row r="9" spans="1:69">
      <c r="A9" s="70"/>
      <c r="B9" s="70"/>
      <c r="C9" s="70"/>
      <c r="D9" s="70"/>
      <c r="E9" s="70"/>
      <c r="F9" s="70"/>
      <c r="G9" s="70"/>
      <c r="H9" s="70"/>
      <c r="I9" s="70"/>
      <c r="J9" s="125"/>
      <c r="K9" s="125"/>
      <c r="L9" s="70"/>
      <c r="M9" s="70"/>
      <c r="N9" s="70"/>
      <c r="O9" s="70"/>
      <c r="P9" s="70"/>
      <c r="Q9" s="70"/>
      <c r="R9" s="70" t="s">
        <v>272</v>
      </c>
      <c r="S9" s="70"/>
      <c r="T9" s="70"/>
      <c r="U9" s="70"/>
      <c r="V9" s="70"/>
      <c r="W9" s="115"/>
      <c r="X9" s="274"/>
      <c r="Y9" s="269"/>
      <c r="Z9" s="269"/>
      <c r="AA9" s="269"/>
      <c r="AB9" s="269"/>
      <c r="AC9" s="269"/>
      <c r="AD9" s="269"/>
      <c r="AE9" s="269"/>
      <c r="AG9" s="70"/>
      <c r="AH9" s="1"/>
      <c r="AI9" s="1"/>
    </row>
    <row r="10" spans="1:69">
      <c r="A10" s="70"/>
      <c r="B10" s="70"/>
      <c r="C10" s="70"/>
      <c r="D10" s="70"/>
      <c r="E10" s="70"/>
      <c r="F10" s="70"/>
      <c r="G10" s="70"/>
      <c r="H10" s="70"/>
      <c r="I10" s="70"/>
      <c r="J10" s="125"/>
      <c r="K10" s="125"/>
      <c r="L10" s="70"/>
      <c r="M10" s="70"/>
      <c r="N10" s="70"/>
      <c r="O10" s="70"/>
      <c r="P10" s="140"/>
      <c r="Q10" s="140"/>
      <c r="R10" s="140"/>
      <c r="S10" s="140"/>
      <c r="T10" s="140"/>
      <c r="U10" s="140"/>
      <c r="V10" s="141"/>
      <c r="W10" s="141"/>
      <c r="X10" s="141"/>
      <c r="Y10" s="141"/>
      <c r="Z10" s="141"/>
      <c r="AA10" s="141"/>
      <c r="AB10" s="141"/>
      <c r="AC10" s="141"/>
      <c r="AD10" s="141"/>
      <c r="AE10" s="141"/>
      <c r="AF10" s="141"/>
      <c r="AG10" s="141"/>
      <c r="AH10" s="1"/>
      <c r="AI10" s="1"/>
    </row>
    <row r="11" spans="1:69">
      <c r="A11" s="70"/>
      <c r="B11" s="70"/>
      <c r="C11" s="70"/>
      <c r="D11" s="70"/>
      <c r="E11" s="70"/>
      <c r="F11" s="70"/>
      <c r="G11" s="70"/>
      <c r="H11" s="70"/>
      <c r="I11" s="70"/>
      <c r="J11" s="125"/>
      <c r="K11" s="125"/>
      <c r="L11" s="70"/>
      <c r="M11" s="70"/>
      <c r="N11" s="70"/>
      <c r="O11" s="70"/>
      <c r="P11" s="142"/>
      <c r="Q11" s="142"/>
      <c r="R11" s="142"/>
      <c r="S11" s="142"/>
      <c r="T11" s="142"/>
      <c r="U11" s="142"/>
      <c r="V11" s="141"/>
      <c r="W11" s="141"/>
      <c r="X11" s="141"/>
      <c r="Y11" s="141"/>
      <c r="Z11" s="141"/>
      <c r="AA11" s="141"/>
      <c r="AB11" s="141"/>
      <c r="AC11" s="141"/>
      <c r="AD11" s="141"/>
      <c r="AE11" s="141"/>
      <c r="AF11" s="141"/>
      <c r="AG11" s="141"/>
      <c r="AH11" s="1"/>
      <c r="AI11" s="1"/>
    </row>
    <row r="12" spans="1:69">
      <c r="A12" s="70"/>
      <c r="B12" s="668" t="s">
        <v>263</v>
      </c>
      <c r="C12" s="668"/>
      <c r="D12" s="668"/>
      <c r="E12" s="668"/>
      <c r="F12" s="668"/>
      <c r="G12" s="668"/>
      <c r="H12" s="668"/>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143"/>
      <c r="AH12" s="1"/>
      <c r="AI12" s="1"/>
    </row>
    <row r="13" spans="1:69">
      <c r="A13" s="70"/>
      <c r="B13" s="70"/>
      <c r="C13" s="70"/>
      <c r="D13" s="70"/>
      <c r="E13" s="70"/>
      <c r="F13" s="70"/>
      <c r="G13" s="70"/>
      <c r="H13" s="70"/>
      <c r="I13" s="70"/>
      <c r="J13" s="125"/>
      <c r="K13" s="125"/>
      <c r="L13" s="70"/>
      <c r="M13" s="70"/>
      <c r="N13" s="70"/>
      <c r="O13" s="70"/>
      <c r="P13" s="140"/>
      <c r="Q13" s="140"/>
      <c r="R13" s="140"/>
      <c r="S13" s="140"/>
      <c r="T13" s="140"/>
      <c r="U13" s="140"/>
      <c r="V13" s="144"/>
      <c r="W13" s="144"/>
      <c r="X13" s="144"/>
      <c r="Y13" s="144"/>
      <c r="Z13" s="144"/>
      <c r="AA13" s="144"/>
      <c r="AB13" s="144"/>
      <c r="AC13" s="144"/>
      <c r="AD13" s="144"/>
      <c r="AE13" s="144"/>
      <c r="AF13" s="144"/>
      <c r="AG13" s="144"/>
      <c r="AH13" s="1"/>
      <c r="AI13" s="1"/>
    </row>
    <row r="14" spans="1:69" ht="36" customHeight="1">
      <c r="A14" s="70"/>
      <c r="C14" s="400" t="s">
        <v>484</v>
      </c>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I14" s="1"/>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row>
    <row r="15" spans="1:69">
      <c r="A15" s="70"/>
      <c r="AI15" s="1"/>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row>
    <row r="16" spans="1:69">
      <c r="A16" s="70"/>
      <c r="B16" s="70"/>
      <c r="C16" s="70"/>
      <c r="D16" s="70"/>
      <c r="E16" s="70"/>
      <c r="F16" s="70"/>
      <c r="G16" s="70"/>
      <c r="H16" s="70"/>
      <c r="I16" s="70"/>
      <c r="J16" s="125"/>
      <c r="K16" s="125"/>
      <c r="L16" s="70"/>
      <c r="M16" s="70"/>
      <c r="N16" s="70"/>
      <c r="O16" s="70"/>
      <c r="P16" s="140"/>
      <c r="Q16" s="147" t="s">
        <v>113</v>
      </c>
      <c r="R16" s="140"/>
      <c r="S16" s="140"/>
      <c r="T16" s="140"/>
      <c r="U16" s="140"/>
      <c r="V16" s="145"/>
      <c r="W16" s="145"/>
      <c r="X16" s="145"/>
      <c r="Y16" s="145"/>
      <c r="Z16" s="145"/>
      <c r="AA16" s="145"/>
      <c r="AB16" s="145"/>
      <c r="AC16" s="145"/>
      <c r="AD16" s="145"/>
      <c r="AE16" s="145"/>
      <c r="AF16" s="145"/>
      <c r="AG16" s="145"/>
      <c r="AH16" s="1"/>
      <c r="AI16" s="1"/>
    </row>
    <row r="17" spans="1:44">
      <c r="A17" s="70"/>
      <c r="B17" s="70"/>
      <c r="C17" s="70"/>
      <c r="D17" s="70"/>
      <c r="E17" s="70"/>
      <c r="F17" s="70"/>
      <c r="G17" s="70"/>
      <c r="H17" s="70"/>
      <c r="I17" s="70"/>
      <c r="J17" s="128"/>
      <c r="K17" s="128"/>
      <c r="L17" s="70"/>
      <c r="M17" s="70"/>
      <c r="N17" s="70"/>
      <c r="O17" s="70"/>
      <c r="P17" s="70"/>
      <c r="Q17" s="70"/>
      <c r="R17" s="70"/>
      <c r="S17" s="70"/>
      <c r="T17" s="70"/>
      <c r="U17" s="70"/>
      <c r="V17" s="70"/>
      <c r="W17" s="70"/>
      <c r="X17" s="70"/>
      <c r="Y17" s="70"/>
      <c r="Z17" s="70"/>
      <c r="AA17" s="70"/>
      <c r="AB17" s="70"/>
      <c r="AC17" s="70"/>
      <c r="AD17" s="70"/>
      <c r="AE17" s="70"/>
      <c r="AF17" s="70"/>
      <c r="AG17" s="70"/>
      <c r="AH17" s="1"/>
      <c r="AI17" s="1"/>
    </row>
    <row r="18" spans="1:44" ht="18.600000000000001" thickBot="1">
      <c r="A18" s="70"/>
      <c r="B18" s="70"/>
      <c r="C18" s="70"/>
      <c r="D18" s="70"/>
      <c r="E18" s="70"/>
      <c r="F18" s="70"/>
      <c r="G18" s="70"/>
      <c r="H18" s="70"/>
      <c r="I18" s="70"/>
      <c r="J18" s="128"/>
      <c r="K18" s="128"/>
      <c r="L18" s="70"/>
      <c r="M18" s="70"/>
      <c r="N18" s="70"/>
      <c r="O18" s="70"/>
      <c r="P18" s="70"/>
      <c r="Q18" s="70"/>
      <c r="R18" s="70"/>
      <c r="S18" s="70"/>
      <c r="T18" s="70"/>
      <c r="U18" s="70"/>
      <c r="V18" s="70"/>
      <c r="W18" s="70"/>
      <c r="X18" s="70"/>
      <c r="Y18" s="70"/>
      <c r="Z18" s="70"/>
      <c r="AA18" s="70"/>
      <c r="AB18" s="70"/>
      <c r="AC18" s="70"/>
      <c r="AD18" s="70"/>
      <c r="AE18" s="70"/>
      <c r="AF18" s="70"/>
      <c r="AG18" s="70"/>
      <c r="AH18" s="1"/>
      <c r="AI18" s="1"/>
    </row>
    <row r="19" spans="1:44">
      <c r="A19" s="129"/>
      <c r="B19" s="659" t="s">
        <v>270</v>
      </c>
      <c r="C19" s="660"/>
      <c r="D19" s="660"/>
      <c r="E19" s="660"/>
      <c r="F19" s="660"/>
      <c r="G19" s="660"/>
      <c r="H19" s="660"/>
      <c r="I19" s="660"/>
      <c r="J19" s="660"/>
      <c r="K19" s="130"/>
      <c r="L19" s="661" t="s">
        <v>271</v>
      </c>
      <c r="M19" s="662"/>
      <c r="N19" s="662"/>
      <c r="O19" s="662"/>
      <c r="P19" s="662"/>
      <c r="Q19" s="662"/>
      <c r="R19" s="662"/>
      <c r="S19" s="662"/>
      <c r="T19" s="662"/>
      <c r="U19" s="662"/>
      <c r="V19" s="662"/>
      <c r="W19" s="662"/>
      <c r="X19" s="662"/>
      <c r="Y19" s="662"/>
      <c r="Z19" s="662"/>
      <c r="AA19" s="662"/>
      <c r="AB19" s="662"/>
      <c r="AC19" s="662"/>
      <c r="AD19" s="662"/>
      <c r="AE19" s="662"/>
      <c r="AF19" s="662"/>
      <c r="AG19" s="663"/>
      <c r="AH19" s="1"/>
      <c r="AI19" s="1"/>
    </row>
    <row r="20" spans="1:44">
      <c r="A20" s="131"/>
      <c r="B20" s="646"/>
      <c r="C20" s="635"/>
      <c r="D20" s="635"/>
      <c r="E20" s="635"/>
      <c r="F20" s="635"/>
      <c r="G20" s="635"/>
      <c r="H20" s="635"/>
      <c r="I20" s="635"/>
      <c r="J20" s="635"/>
      <c r="K20" s="132"/>
      <c r="L20" s="664"/>
      <c r="M20" s="319"/>
      <c r="N20" s="319"/>
      <c r="O20" s="319"/>
      <c r="P20" s="319"/>
      <c r="Q20" s="319"/>
      <c r="R20" s="319"/>
      <c r="S20" s="319"/>
      <c r="T20" s="319"/>
      <c r="U20" s="319"/>
      <c r="V20" s="319"/>
      <c r="W20" s="319"/>
      <c r="X20" s="319"/>
      <c r="Y20" s="319"/>
      <c r="Z20" s="319"/>
      <c r="AA20" s="319"/>
      <c r="AB20" s="319"/>
      <c r="AC20" s="319"/>
      <c r="AD20" s="319"/>
      <c r="AE20" s="319"/>
      <c r="AF20" s="319"/>
      <c r="AG20" s="320"/>
      <c r="AH20" s="1"/>
      <c r="AI20" s="1"/>
      <c r="AJ20" s="133"/>
      <c r="AK20" s="133"/>
      <c r="AL20" s="133"/>
      <c r="AM20" s="133"/>
      <c r="AN20" s="133"/>
      <c r="AP20" s="133"/>
      <c r="AQ20" s="133"/>
      <c r="AR20" s="133"/>
    </row>
    <row r="21" spans="1:44">
      <c r="A21" s="134"/>
      <c r="B21" s="647"/>
      <c r="C21" s="647"/>
      <c r="D21" s="647"/>
      <c r="E21" s="647"/>
      <c r="F21" s="647"/>
      <c r="G21" s="647"/>
      <c r="H21" s="647"/>
      <c r="I21" s="647"/>
      <c r="J21" s="647"/>
      <c r="K21" s="135"/>
      <c r="L21" s="665"/>
      <c r="M21" s="666"/>
      <c r="N21" s="666"/>
      <c r="O21" s="666"/>
      <c r="P21" s="666"/>
      <c r="Q21" s="666"/>
      <c r="R21" s="666"/>
      <c r="S21" s="666"/>
      <c r="T21" s="666"/>
      <c r="U21" s="666"/>
      <c r="V21" s="666"/>
      <c r="W21" s="666"/>
      <c r="X21" s="666"/>
      <c r="Y21" s="666"/>
      <c r="Z21" s="666"/>
      <c r="AA21" s="666"/>
      <c r="AB21" s="666"/>
      <c r="AC21" s="666"/>
      <c r="AD21" s="666"/>
      <c r="AE21" s="666"/>
      <c r="AF21" s="666"/>
      <c r="AG21" s="667"/>
      <c r="AH21" s="1"/>
      <c r="AI21" s="1"/>
    </row>
    <row r="22" spans="1:44">
      <c r="A22" s="131"/>
      <c r="B22" s="646" t="s">
        <v>268</v>
      </c>
      <c r="C22" s="635"/>
      <c r="D22" s="635"/>
      <c r="E22" s="635"/>
      <c r="F22" s="635"/>
      <c r="G22" s="635"/>
      <c r="H22" s="635"/>
      <c r="I22" s="635"/>
      <c r="J22" s="635"/>
      <c r="K22" s="132"/>
      <c r="L22" s="648"/>
      <c r="M22" s="649"/>
      <c r="N22" s="649"/>
      <c r="O22" s="649"/>
      <c r="P22" s="649"/>
      <c r="Q22" s="649"/>
      <c r="R22" s="649"/>
      <c r="S22" s="649"/>
      <c r="T22" s="649"/>
      <c r="U22" s="649"/>
      <c r="V22" s="649"/>
      <c r="W22" s="649"/>
      <c r="X22" s="649"/>
      <c r="Y22" s="649"/>
      <c r="Z22" s="649"/>
      <c r="AA22" s="649"/>
      <c r="AB22" s="649"/>
      <c r="AC22" s="649"/>
      <c r="AD22" s="649"/>
      <c r="AE22" s="649"/>
      <c r="AF22" s="649"/>
      <c r="AG22" s="650"/>
      <c r="AH22" s="1"/>
      <c r="AI22" s="1"/>
    </row>
    <row r="23" spans="1:44">
      <c r="A23" s="131"/>
      <c r="B23" s="646"/>
      <c r="C23" s="635"/>
      <c r="D23" s="635"/>
      <c r="E23" s="635"/>
      <c r="F23" s="635"/>
      <c r="G23" s="635"/>
      <c r="H23" s="635"/>
      <c r="I23" s="635"/>
      <c r="J23" s="635"/>
      <c r="K23" s="132"/>
      <c r="L23" s="648"/>
      <c r="M23" s="649"/>
      <c r="N23" s="649"/>
      <c r="O23" s="649"/>
      <c r="P23" s="649"/>
      <c r="Q23" s="649"/>
      <c r="R23" s="649"/>
      <c r="S23" s="649"/>
      <c r="T23" s="649"/>
      <c r="U23" s="649"/>
      <c r="V23" s="649"/>
      <c r="W23" s="649"/>
      <c r="X23" s="649"/>
      <c r="Y23" s="649"/>
      <c r="Z23" s="649"/>
      <c r="AA23" s="649"/>
      <c r="AB23" s="649"/>
      <c r="AC23" s="649"/>
      <c r="AD23" s="649"/>
      <c r="AE23" s="649"/>
      <c r="AF23" s="649"/>
      <c r="AG23" s="650"/>
      <c r="AH23" s="1"/>
      <c r="AI23" s="1"/>
    </row>
    <row r="24" spans="1:44">
      <c r="A24" s="134"/>
      <c r="B24" s="647"/>
      <c r="C24" s="647"/>
      <c r="D24" s="647"/>
      <c r="E24" s="647"/>
      <c r="F24" s="647"/>
      <c r="G24" s="647"/>
      <c r="H24" s="647"/>
      <c r="I24" s="647"/>
      <c r="J24" s="647"/>
      <c r="K24" s="135"/>
      <c r="L24" s="651"/>
      <c r="M24" s="652"/>
      <c r="N24" s="652"/>
      <c r="O24" s="652"/>
      <c r="P24" s="652"/>
      <c r="Q24" s="652"/>
      <c r="R24" s="652"/>
      <c r="S24" s="652"/>
      <c r="T24" s="652"/>
      <c r="U24" s="652"/>
      <c r="V24" s="652"/>
      <c r="W24" s="652"/>
      <c r="X24" s="652"/>
      <c r="Y24" s="652"/>
      <c r="Z24" s="652"/>
      <c r="AA24" s="652"/>
      <c r="AB24" s="652"/>
      <c r="AC24" s="652"/>
      <c r="AD24" s="652"/>
      <c r="AE24" s="652"/>
      <c r="AF24" s="652"/>
      <c r="AG24" s="653"/>
      <c r="AH24" s="1"/>
      <c r="AI24" s="1"/>
    </row>
    <row r="25" spans="1:44">
      <c r="A25" s="151"/>
      <c r="B25" s="657" t="s">
        <v>264</v>
      </c>
      <c r="C25" s="282"/>
      <c r="D25" s="282"/>
      <c r="E25" s="282"/>
      <c r="F25" s="282"/>
      <c r="G25" s="282"/>
      <c r="H25" s="282"/>
      <c r="I25" s="282"/>
      <c r="J25" s="282"/>
      <c r="K25" s="111"/>
      <c r="L25" s="654"/>
      <c r="M25" s="655"/>
      <c r="N25" s="655"/>
      <c r="O25" s="655"/>
      <c r="P25" s="655"/>
      <c r="Q25" s="655"/>
      <c r="R25" s="655"/>
      <c r="S25" s="655"/>
      <c r="T25" s="655"/>
      <c r="U25" s="655"/>
      <c r="V25" s="655"/>
      <c r="W25" s="655"/>
      <c r="X25" s="655"/>
      <c r="Y25" s="655"/>
      <c r="Z25" s="655"/>
      <c r="AA25" s="655"/>
      <c r="AB25" s="655"/>
      <c r="AC25" s="655"/>
      <c r="AD25" s="655"/>
      <c r="AE25" s="655"/>
      <c r="AF25" s="655"/>
      <c r="AG25" s="656"/>
      <c r="AH25" s="1"/>
      <c r="AI25" s="1"/>
    </row>
    <row r="26" spans="1:44">
      <c r="A26" s="148"/>
      <c r="B26" s="443"/>
      <c r="C26" s="443"/>
      <c r="D26" s="443"/>
      <c r="E26" s="443"/>
      <c r="F26" s="443"/>
      <c r="G26" s="443"/>
      <c r="H26" s="443"/>
      <c r="I26" s="443"/>
      <c r="J26" s="443"/>
      <c r="K26" s="80"/>
      <c r="L26" s="648"/>
      <c r="M26" s="649"/>
      <c r="N26" s="649"/>
      <c r="O26" s="649"/>
      <c r="P26" s="649"/>
      <c r="Q26" s="649"/>
      <c r="R26" s="649"/>
      <c r="S26" s="649"/>
      <c r="T26" s="649"/>
      <c r="U26" s="649"/>
      <c r="V26" s="649"/>
      <c r="W26" s="649"/>
      <c r="X26" s="649"/>
      <c r="Y26" s="649"/>
      <c r="Z26" s="649"/>
      <c r="AA26" s="649"/>
      <c r="AB26" s="649"/>
      <c r="AC26" s="649"/>
      <c r="AD26" s="649"/>
      <c r="AE26" s="649"/>
      <c r="AF26" s="649"/>
      <c r="AG26" s="650"/>
      <c r="AH26" s="1"/>
      <c r="AI26" s="1"/>
    </row>
    <row r="27" spans="1:44">
      <c r="A27" s="149"/>
      <c r="B27" s="433"/>
      <c r="C27" s="433"/>
      <c r="D27" s="433"/>
      <c r="E27" s="433"/>
      <c r="F27" s="433"/>
      <c r="G27" s="433"/>
      <c r="H27" s="433"/>
      <c r="I27" s="433"/>
      <c r="J27" s="433"/>
      <c r="K27" s="150"/>
      <c r="L27" s="651"/>
      <c r="M27" s="652"/>
      <c r="N27" s="652"/>
      <c r="O27" s="652"/>
      <c r="P27" s="652"/>
      <c r="Q27" s="652"/>
      <c r="R27" s="652"/>
      <c r="S27" s="652"/>
      <c r="T27" s="652"/>
      <c r="U27" s="652"/>
      <c r="V27" s="652"/>
      <c r="W27" s="652"/>
      <c r="X27" s="652"/>
      <c r="Y27" s="652"/>
      <c r="Z27" s="652"/>
      <c r="AA27" s="652"/>
      <c r="AB27" s="652"/>
      <c r="AC27" s="652"/>
      <c r="AD27" s="652"/>
      <c r="AE27" s="652"/>
      <c r="AF27" s="652"/>
      <c r="AG27" s="653"/>
      <c r="AH27" s="1"/>
      <c r="AI27" s="1"/>
    </row>
    <row r="28" spans="1:44">
      <c r="A28" s="136"/>
      <c r="B28" s="634" t="s">
        <v>265</v>
      </c>
      <c r="C28" s="634"/>
      <c r="D28" s="634"/>
      <c r="E28" s="634"/>
      <c r="F28" s="634"/>
      <c r="G28" s="634"/>
      <c r="H28" s="634"/>
      <c r="I28" s="634"/>
      <c r="J28" s="634"/>
      <c r="K28" s="137"/>
      <c r="L28" s="654"/>
      <c r="M28" s="655"/>
      <c r="N28" s="655"/>
      <c r="O28" s="655"/>
      <c r="P28" s="655"/>
      <c r="Q28" s="655"/>
      <c r="R28" s="655"/>
      <c r="S28" s="655"/>
      <c r="T28" s="655"/>
      <c r="U28" s="655"/>
      <c r="V28" s="655"/>
      <c r="W28" s="655"/>
      <c r="X28" s="655"/>
      <c r="Y28" s="655"/>
      <c r="Z28" s="655"/>
      <c r="AA28" s="655"/>
      <c r="AB28" s="655"/>
      <c r="AC28" s="655"/>
      <c r="AD28" s="655"/>
      <c r="AE28" s="655"/>
      <c r="AF28" s="655"/>
      <c r="AG28" s="656"/>
      <c r="AH28" s="1"/>
      <c r="AI28" s="1"/>
    </row>
    <row r="29" spans="1:44">
      <c r="A29" s="131"/>
      <c r="B29" s="635"/>
      <c r="C29" s="635"/>
      <c r="D29" s="635"/>
      <c r="E29" s="635"/>
      <c r="F29" s="635"/>
      <c r="G29" s="635"/>
      <c r="H29" s="635"/>
      <c r="I29" s="635"/>
      <c r="J29" s="635"/>
      <c r="K29" s="132"/>
      <c r="L29" s="648"/>
      <c r="M29" s="649"/>
      <c r="N29" s="649"/>
      <c r="O29" s="649"/>
      <c r="P29" s="649"/>
      <c r="Q29" s="649"/>
      <c r="R29" s="649"/>
      <c r="S29" s="649"/>
      <c r="T29" s="649"/>
      <c r="U29" s="649"/>
      <c r="V29" s="649"/>
      <c r="W29" s="649"/>
      <c r="X29" s="649"/>
      <c r="Y29" s="649"/>
      <c r="Z29" s="649"/>
      <c r="AA29" s="649"/>
      <c r="AB29" s="649"/>
      <c r="AC29" s="649"/>
      <c r="AD29" s="649"/>
      <c r="AE29" s="649"/>
      <c r="AF29" s="649"/>
      <c r="AG29" s="650"/>
      <c r="AH29" s="1"/>
      <c r="AI29" s="1"/>
    </row>
    <row r="30" spans="1:44">
      <c r="A30" s="134"/>
      <c r="B30" s="647"/>
      <c r="C30" s="647"/>
      <c r="D30" s="647"/>
      <c r="E30" s="647"/>
      <c r="F30" s="647"/>
      <c r="G30" s="647"/>
      <c r="H30" s="647"/>
      <c r="I30" s="647"/>
      <c r="J30" s="647"/>
      <c r="K30" s="135"/>
      <c r="L30" s="651"/>
      <c r="M30" s="652"/>
      <c r="N30" s="652"/>
      <c r="O30" s="652"/>
      <c r="P30" s="652"/>
      <c r="Q30" s="652"/>
      <c r="R30" s="652"/>
      <c r="S30" s="652"/>
      <c r="T30" s="652"/>
      <c r="U30" s="652"/>
      <c r="V30" s="652"/>
      <c r="W30" s="652"/>
      <c r="X30" s="652"/>
      <c r="Y30" s="652"/>
      <c r="Z30" s="652"/>
      <c r="AA30" s="652"/>
      <c r="AB30" s="652"/>
      <c r="AC30" s="652"/>
      <c r="AD30" s="652"/>
      <c r="AE30" s="652"/>
      <c r="AF30" s="652"/>
      <c r="AG30" s="653"/>
      <c r="AH30" s="1"/>
      <c r="AI30" s="1"/>
    </row>
    <row r="31" spans="1:44">
      <c r="A31" s="136"/>
      <c r="B31" s="634" t="s">
        <v>266</v>
      </c>
      <c r="C31" s="634"/>
      <c r="D31" s="634"/>
      <c r="E31" s="634"/>
      <c r="F31" s="634"/>
      <c r="G31" s="634"/>
      <c r="H31" s="634"/>
      <c r="I31" s="634"/>
      <c r="J31" s="634"/>
      <c r="K31" s="137"/>
      <c r="L31" s="637" t="s">
        <v>267</v>
      </c>
      <c r="M31" s="638"/>
      <c r="N31" s="638"/>
      <c r="O31" s="638"/>
      <c r="P31" s="638"/>
      <c r="Q31" s="638"/>
      <c r="R31" s="638"/>
      <c r="S31" s="638"/>
      <c r="T31" s="638"/>
      <c r="U31" s="638"/>
      <c r="V31" s="638"/>
      <c r="W31" s="638"/>
      <c r="X31" s="638"/>
      <c r="Y31" s="638"/>
      <c r="Z31" s="638"/>
      <c r="AA31" s="638"/>
      <c r="AB31" s="638"/>
      <c r="AC31" s="638"/>
      <c r="AD31" s="638"/>
      <c r="AE31" s="638"/>
      <c r="AF31" s="638"/>
      <c r="AG31" s="639"/>
      <c r="AH31" s="1"/>
      <c r="AI31" s="1"/>
    </row>
    <row r="32" spans="1:44">
      <c r="A32" s="131"/>
      <c r="B32" s="635"/>
      <c r="C32" s="635"/>
      <c r="D32" s="635"/>
      <c r="E32" s="635"/>
      <c r="F32" s="635"/>
      <c r="G32" s="635"/>
      <c r="H32" s="635"/>
      <c r="I32" s="635"/>
      <c r="J32" s="635"/>
      <c r="K32" s="132"/>
      <c r="L32" s="640"/>
      <c r="M32" s="641"/>
      <c r="N32" s="641"/>
      <c r="O32" s="641"/>
      <c r="P32" s="641"/>
      <c r="Q32" s="641"/>
      <c r="R32" s="641"/>
      <c r="S32" s="641"/>
      <c r="T32" s="641"/>
      <c r="U32" s="641"/>
      <c r="V32" s="641"/>
      <c r="W32" s="641"/>
      <c r="X32" s="641"/>
      <c r="Y32" s="641"/>
      <c r="Z32" s="641"/>
      <c r="AA32" s="641"/>
      <c r="AB32" s="641"/>
      <c r="AC32" s="641"/>
      <c r="AD32" s="641"/>
      <c r="AE32" s="641"/>
      <c r="AF32" s="641"/>
      <c r="AG32" s="642"/>
      <c r="AH32" s="1"/>
      <c r="AI32" s="1"/>
    </row>
    <row r="33" spans="1:35" ht="18.600000000000001" thickBot="1">
      <c r="A33" s="138"/>
      <c r="B33" s="636"/>
      <c r="C33" s="636"/>
      <c r="D33" s="636"/>
      <c r="E33" s="636"/>
      <c r="F33" s="636"/>
      <c r="G33" s="636"/>
      <c r="H33" s="636"/>
      <c r="I33" s="636"/>
      <c r="J33" s="636"/>
      <c r="K33" s="139"/>
      <c r="L33" s="643"/>
      <c r="M33" s="644"/>
      <c r="N33" s="644"/>
      <c r="O33" s="644"/>
      <c r="P33" s="644"/>
      <c r="Q33" s="644"/>
      <c r="R33" s="644"/>
      <c r="S33" s="644"/>
      <c r="T33" s="644"/>
      <c r="U33" s="644"/>
      <c r="V33" s="644"/>
      <c r="W33" s="644"/>
      <c r="X33" s="644"/>
      <c r="Y33" s="644"/>
      <c r="Z33" s="644"/>
      <c r="AA33" s="644"/>
      <c r="AB33" s="644"/>
      <c r="AC33" s="644"/>
      <c r="AD33" s="644"/>
      <c r="AE33" s="644"/>
      <c r="AF33" s="644"/>
      <c r="AG33" s="645"/>
      <c r="AH33" s="1"/>
      <c r="AI33" s="1"/>
    </row>
    <row r="34" spans="1:35">
      <c r="A34" s="70"/>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1"/>
      <c r="AI34" s="1"/>
    </row>
    <row r="35" spans="1:35">
      <c r="A35" s="70"/>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1"/>
      <c r="AI35" s="1"/>
    </row>
    <row r="36" spans="1:35">
      <c r="A36" s="7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1"/>
      <c r="AI36" s="1"/>
    </row>
    <row r="37" spans="1:35">
      <c r="A37" s="7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1"/>
      <c r="AI37" s="1"/>
    </row>
    <row r="38" spans="1:35">
      <c r="A38" s="7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1"/>
      <c r="AI38" s="1"/>
    </row>
    <row r="39" spans="1:35">
      <c r="A39" s="7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1"/>
      <c r="AI39" s="1"/>
    </row>
    <row r="40" spans="1:35">
      <c r="A40" s="126"/>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row>
    <row r="41" spans="1:35">
      <c r="A41" s="126"/>
      <c r="B41" s="126"/>
      <c r="C41" s="126"/>
      <c r="D41" s="126"/>
      <c r="E41" s="126"/>
      <c r="F41" s="126"/>
      <c r="G41" s="126"/>
      <c r="H41" s="126"/>
      <c r="I41" s="126"/>
      <c r="J41" s="127"/>
      <c r="K41" s="127"/>
      <c r="L41" s="126"/>
      <c r="M41" s="126"/>
      <c r="N41" s="126"/>
      <c r="O41" s="126"/>
      <c r="P41" s="126"/>
      <c r="Q41" s="126"/>
      <c r="R41" s="126"/>
      <c r="S41" s="126"/>
      <c r="T41" s="126"/>
      <c r="U41" s="126"/>
      <c r="V41" s="126"/>
      <c r="W41" s="126"/>
      <c r="X41" s="126"/>
      <c r="Y41" s="126"/>
      <c r="Z41" s="126"/>
      <c r="AA41" s="126"/>
      <c r="AB41" s="126"/>
      <c r="AC41" s="126"/>
      <c r="AD41" s="126"/>
      <c r="AE41" s="126"/>
      <c r="AF41" s="126"/>
      <c r="AG41" s="126"/>
    </row>
    <row r="42" spans="1:35">
      <c r="A42" s="126"/>
      <c r="B42" s="126"/>
      <c r="C42" s="126"/>
      <c r="D42" s="126"/>
      <c r="E42" s="126"/>
      <c r="F42" s="126"/>
      <c r="G42" s="126"/>
      <c r="H42" s="126"/>
      <c r="I42" s="126"/>
      <c r="J42" s="127"/>
      <c r="K42" s="127"/>
      <c r="L42" s="126"/>
      <c r="M42" s="126"/>
      <c r="N42" s="126"/>
      <c r="O42" s="126"/>
      <c r="P42" s="126"/>
      <c r="Q42" s="126"/>
      <c r="R42" s="126"/>
      <c r="S42" s="126"/>
      <c r="T42" s="126"/>
      <c r="U42" s="126"/>
      <c r="V42" s="126"/>
      <c r="W42" s="126"/>
      <c r="X42" s="126"/>
      <c r="Y42" s="126"/>
      <c r="Z42" s="126"/>
      <c r="AA42" s="126"/>
      <c r="AB42" s="126"/>
      <c r="AC42" s="126"/>
      <c r="AD42" s="126"/>
      <c r="AE42" s="126"/>
      <c r="AF42" s="126"/>
      <c r="AG42" s="126"/>
    </row>
    <row r="43" spans="1:35">
      <c r="A43" s="126"/>
      <c r="B43" s="126"/>
      <c r="C43" s="126"/>
      <c r="D43" s="126"/>
      <c r="E43" s="126"/>
      <c r="F43" s="126"/>
      <c r="G43" s="126"/>
      <c r="H43" s="126"/>
      <c r="I43" s="126"/>
      <c r="J43" s="127"/>
      <c r="K43" s="127"/>
      <c r="L43" s="126"/>
      <c r="M43" s="126"/>
      <c r="N43" s="126"/>
      <c r="O43" s="126"/>
      <c r="P43" s="126"/>
      <c r="Q43" s="126"/>
      <c r="R43" s="126"/>
      <c r="S43" s="126"/>
      <c r="T43" s="126"/>
      <c r="U43" s="126"/>
      <c r="V43" s="126"/>
      <c r="W43" s="126"/>
      <c r="X43" s="126"/>
      <c r="Y43" s="126"/>
      <c r="Z43" s="126"/>
      <c r="AA43" s="126"/>
      <c r="AB43" s="126"/>
      <c r="AC43" s="126"/>
      <c r="AD43" s="126"/>
      <c r="AE43" s="126"/>
      <c r="AF43" s="126"/>
      <c r="AG43" s="126"/>
    </row>
    <row r="44" spans="1:35">
      <c r="A44" s="126"/>
      <c r="B44" s="126"/>
      <c r="C44" s="126"/>
      <c r="D44" s="126"/>
      <c r="E44" s="126"/>
      <c r="F44" s="126"/>
      <c r="G44" s="126"/>
      <c r="H44" s="126"/>
      <c r="I44" s="126"/>
      <c r="J44" s="127"/>
      <c r="K44" s="127"/>
      <c r="L44" s="126"/>
      <c r="M44" s="126"/>
      <c r="N44" s="126"/>
      <c r="O44" s="126"/>
      <c r="P44" s="126"/>
      <c r="Q44" s="126"/>
      <c r="R44" s="126"/>
      <c r="S44" s="126"/>
      <c r="T44" s="126"/>
      <c r="U44" s="126"/>
      <c r="V44" s="126"/>
      <c r="W44" s="126"/>
      <c r="X44" s="126"/>
      <c r="Y44" s="126"/>
      <c r="Z44" s="126"/>
      <c r="AA44" s="126"/>
      <c r="AB44" s="126"/>
      <c r="AC44" s="126"/>
      <c r="AD44" s="126"/>
      <c r="AE44" s="126"/>
      <c r="AF44" s="126"/>
      <c r="AG44" s="126"/>
    </row>
  </sheetData>
  <mergeCells count="19">
    <mergeCell ref="AA1:AG1"/>
    <mergeCell ref="B19:J21"/>
    <mergeCell ref="L19:AG21"/>
    <mergeCell ref="B28:J30"/>
    <mergeCell ref="L28:AG30"/>
    <mergeCell ref="X3:Y3"/>
    <mergeCell ref="AA3:AC3"/>
    <mergeCell ref="U4:AF5"/>
    <mergeCell ref="X7:AF7"/>
    <mergeCell ref="C14:AD14"/>
    <mergeCell ref="B12:AF12"/>
    <mergeCell ref="X8:AE8"/>
    <mergeCell ref="X9:AE9"/>
    <mergeCell ref="B31:J33"/>
    <mergeCell ref="L31:AG33"/>
    <mergeCell ref="B22:J24"/>
    <mergeCell ref="L22:AG24"/>
    <mergeCell ref="L25:AG27"/>
    <mergeCell ref="B25:J27"/>
  </mergeCells>
  <phoneticPr fontId="2"/>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3" r:id="rId4" name="Check Box 3">
              <controlPr defaultSize="0" autoFill="0" autoLine="0" autoPict="0">
                <anchor moveWithCells="1">
                  <from>
                    <xdr:col>11</xdr:col>
                    <xdr:colOff>213360</xdr:colOff>
                    <xdr:row>18</xdr:row>
                    <xdr:rowOff>144780</xdr:rowOff>
                  </from>
                  <to>
                    <xdr:col>12</xdr:col>
                    <xdr:colOff>213360</xdr:colOff>
                    <xdr:row>19</xdr:row>
                    <xdr:rowOff>160020</xdr:rowOff>
                  </to>
                </anchor>
              </controlPr>
            </control>
          </mc:Choice>
        </mc:AlternateContent>
        <mc:AlternateContent xmlns:mc="http://schemas.openxmlformats.org/markup-compatibility/2006">
          <mc:Choice Requires="x14">
            <control shapeId="25604" r:id="rId5" name="Check Box 4">
              <controlPr defaultSize="0" autoFill="0" autoLine="0" autoPict="0">
                <anchor moveWithCells="1">
                  <from>
                    <xdr:col>17</xdr:col>
                    <xdr:colOff>99060</xdr:colOff>
                    <xdr:row>18</xdr:row>
                    <xdr:rowOff>144780</xdr:rowOff>
                  </from>
                  <to>
                    <xdr:col>18</xdr:col>
                    <xdr:colOff>99060</xdr:colOff>
                    <xdr:row>19</xdr:row>
                    <xdr:rowOff>160020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7F67-D3A3-48FC-A687-53885A43F604}">
  <dimension ref="A1:AH42"/>
  <sheetViews>
    <sheetView view="pageBreakPreview" topLeftCell="A22" zoomScaleNormal="100" zoomScaleSheetLayoutView="100" workbookViewId="0"/>
  </sheetViews>
  <sheetFormatPr defaultRowHeight="18"/>
  <cols>
    <col min="1" max="33" width="3.19921875" customWidth="1"/>
    <col min="34" max="35" width="3.69921875" customWidth="1"/>
  </cols>
  <sheetData>
    <row r="1" spans="1:34">
      <c r="B1" s="13" t="s">
        <v>274</v>
      </c>
      <c r="C1" s="13"/>
      <c r="D1" s="13"/>
      <c r="E1" s="13"/>
      <c r="F1" s="13"/>
      <c r="G1" s="13"/>
      <c r="H1" s="13"/>
      <c r="I1" s="13"/>
      <c r="J1" s="13"/>
      <c r="K1" s="13"/>
      <c r="L1" s="13"/>
      <c r="M1" s="13"/>
      <c r="N1" s="13"/>
      <c r="O1" s="13"/>
      <c r="P1" s="13"/>
      <c r="Q1" s="13"/>
      <c r="R1" s="13"/>
      <c r="S1" s="13"/>
      <c r="T1" s="13"/>
      <c r="U1" s="13"/>
      <c r="V1" s="13"/>
    </row>
    <row r="2" spans="1:34">
      <c r="A2" s="13"/>
      <c r="B2" s="13"/>
      <c r="C2" s="13"/>
      <c r="D2" s="13"/>
      <c r="E2" s="13"/>
      <c r="F2" s="13"/>
      <c r="G2" s="13"/>
      <c r="H2" s="13"/>
      <c r="I2" s="13"/>
      <c r="J2" s="13"/>
      <c r="K2" s="13"/>
      <c r="L2" s="13"/>
      <c r="M2" s="13"/>
      <c r="N2" s="13"/>
      <c r="O2" s="13"/>
      <c r="P2" s="13"/>
      <c r="Q2" s="13"/>
      <c r="R2" s="13"/>
      <c r="U2" s="701"/>
      <c r="V2" s="702"/>
      <c r="W2" s="702"/>
      <c r="X2" s="702"/>
      <c r="Y2" s="702"/>
      <c r="Z2" s="702"/>
      <c r="AA2" s="702"/>
      <c r="AB2" s="702"/>
      <c r="AC2" s="39"/>
      <c r="AD2" s="39"/>
      <c r="AE2" s="39"/>
      <c r="AF2" s="39"/>
      <c r="AG2" s="39"/>
    </row>
    <row r="3" spans="1:34">
      <c r="A3" s="1"/>
      <c r="B3" s="1"/>
      <c r="C3" s="1"/>
      <c r="D3" s="1"/>
      <c r="E3" s="1"/>
      <c r="F3" s="1"/>
      <c r="G3" s="1"/>
      <c r="H3" s="1"/>
      <c r="I3" s="13"/>
      <c r="J3" s="13"/>
      <c r="K3" s="13"/>
      <c r="L3" s="13"/>
      <c r="M3" s="13"/>
      <c r="N3" s="13"/>
      <c r="O3" s="13"/>
      <c r="P3" s="13"/>
      <c r="Q3" s="13"/>
      <c r="R3" s="13"/>
      <c r="V3" s="13"/>
      <c r="AA3" s="13"/>
      <c r="AB3" s="13"/>
      <c r="AC3" s="13"/>
      <c r="AD3" s="13"/>
    </row>
    <row r="4" spans="1:34">
      <c r="A4" s="1"/>
      <c r="B4" s="1"/>
      <c r="C4" s="1"/>
      <c r="D4" s="1"/>
      <c r="E4" s="1"/>
      <c r="F4" s="1"/>
      <c r="G4" s="1"/>
      <c r="H4" s="1"/>
      <c r="J4" s="13"/>
      <c r="K4" s="13"/>
      <c r="M4" s="703" t="s">
        <v>120</v>
      </c>
      <c r="N4" s="443"/>
      <c r="O4" s="443"/>
      <c r="P4" s="443"/>
      <c r="Q4" s="443"/>
      <c r="R4" s="443"/>
      <c r="S4" s="13"/>
      <c r="T4" s="13"/>
      <c r="U4" s="13"/>
      <c r="V4" s="13"/>
    </row>
    <row r="5" spans="1:34">
      <c r="A5" s="13"/>
      <c r="B5" s="13"/>
      <c r="C5" s="13"/>
      <c r="D5" s="13"/>
      <c r="E5" s="13"/>
      <c r="F5" s="13"/>
      <c r="G5" s="13"/>
      <c r="H5" s="13"/>
      <c r="I5" s="13"/>
      <c r="J5" s="13"/>
      <c r="K5" s="13"/>
      <c r="L5" s="13"/>
      <c r="M5" s="13"/>
      <c r="N5" s="13"/>
      <c r="O5" s="13"/>
      <c r="P5" s="13"/>
      <c r="Q5" s="13"/>
      <c r="R5" s="13"/>
      <c r="S5" s="13"/>
      <c r="T5" s="13"/>
      <c r="U5" s="13"/>
      <c r="V5" s="13"/>
    </row>
    <row r="6" spans="1:34">
      <c r="A6" s="13"/>
      <c r="B6" s="13"/>
      <c r="C6" s="13"/>
      <c r="D6" s="13"/>
      <c r="E6" s="13"/>
      <c r="F6" s="13"/>
      <c r="G6" s="13"/>
      <c r="H6" s="13"/>
      <c r="I6" s="13"/>
      <c r="J6" s="13"/>
      <c r="K6" s="13"/>
      <c r="L6" s="13"/>
      <c r="M6" s="13"/>
      <c r="N6" s="13"/>
      <c r="O6" s="13"/>
      <c r="P6" s="13"/>
      <c r="Q6" s="13"/>
      <c r="R6" s="13"/>
      <c r="S6" s="13"/>
      <c r="T6" s="13"/>
      <c r="U6" s="13"/>
      <c r="V6" s="13"/>
    </row>
    <row r="7" spans="1:34">
      <c r="A7" s="13"/>
      <c r="B7" s="13"/>
      <c r="C7" s="13"/>
      <c r="F7" s="13"/>
      <c r="G7" s="13" t="s">
        <v>121</v>
      </c>
      <c r="H7" s="13"/>
      <c r="I7" s="13"/>
      <c r="J7" s="13"/>
      <c r="K7" s="13"/>
      <c r="L7" s="13"/>
      <c r="M7" s="13"/>
      <c r="N7" s="13"/>
      <c r="O7" s="13"/>
      <c r="P7" s="13"/>
      <c r="Q7" s="13"/>
      <c r="S7" s="1"/>
      <c r="T7" s="1"/>
      <c r="U7" s="1"/>
      <c r="V7" s="1"/>
      <c r="W7" s="1"/>
      <c r="X7" s="1"/>
      <c r="Y7" s="1"/>
      <c r="Z7" s="1"/>
      <c r="AA7" s="1"/>
      <c r="AB7" s="1"/>
      <c r="AC7" s="1"/>
      <c r="AD7" s="1"/>
      <c r="AE7" s="1"/>
      <c r="AF7" s="1"/>
      <c r="AG7" s="1"/>
      <c r="AH7" s="1"/>
    </row>
    <row r="8" spans="1:34">
      <c r="A8" s="13"/>
      <c r="B8" s="13"/>
      <c r="C8" s="44" t="s">
        <v>122</v>
      </c>
      <c r="D8" s="45"/>
      <c r="E8" s="45"/>
      <c r="F8" s="44"/>
      <c r="G8" s="44"/>
      <c r="H8" s="44"/>
      <c r="I8" s="44"/>
      <c r="J8" s="44"/>
      <c r="K8" s="44"/>
      <c r="L8" s="13"/>
      <c r="M8" s="13"/>
      <c r="N8" s="13"/>
      <c r="O8" s="13"/>
      <c r="P8" s="13"/>
      <c r="Q8" s="13"/>
      <c r="S8" s="1"/>
      <c r="T8" s="1"/>
      <c r="U8" s="1"/>
      <c r="W8" s="1"/>
      <c r="X8" s="1"/>
      <c r="Y8" s="1"/>
      <c r="Z8" s="1"/>
      <c r="AA8" s="1"/>
      <c r="AB8" s="1"/>
      <c r="AC8" s="1"/>
      <c r="AD8" s="1"/>
      <c r="AE8" s="1"/>
      <c r="AF8" s="1"/>
      <c r="AG8" s="1"/>
      <c r="AH8" s="1"/>
    </row>
    <row r="9" spans="1:34">
      <c r="A9" s="1"/>
      <c r="B9" s="1"/>
      <c r="C9" s="21"/>
      <c r="D9" s="21"/>
      <c r="E9" s="21"/>
      <c r="F9" s="21"/>
      <c r="G9" s="21"/>
      <c r="H9" s="21"/>
      <c r="I9" s="21"/>
      <c r="J9" s="21"/>
      <c r="K9" s="21"/>
      <c r="L9" s="1"/>
      <c r="M9" s="1"/>
      <c r="N9" s="1"/>
      <c r="O9" s="1"/>
      <c r="P9" s="1"/>
      <c r="Q9" s="1"/>
      <c r="R9" s="1"/>
      <c r="S9" s="1"/>
      <c r="T9" s="1"/>
      <c r="U9" s="1"/>
      <c r="V9" s="1"/>
      <c r="W9" s="43"/>
      <c r="X9" s="43"/>
      <c r="Y9" s="43"/>
      <c r="Z9" s="43"/>
      <c r="AA9" s="15"/>
      <c r="AB9" s="15"/>
      <c r="AC9" s="15"/>
      <c r="AD9" s="15"/>
      <c r="AE9" s="1"/>
      <c r="AF9" s="1"/>
      <c r="AG9" s="1"/>
      <c r="AH9" s="1"/>
    </row>
    <row r="10" spans="1:34">
      <c r="A10" s="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
    </row>
    <row r="11" spans="1:34">
      <c r="A11" s="1"/>
      <c r="B11" s="13"/>
      <c r="C11" s="13"/>
      <c r="D11" s="13"/>
      <c r="E11" s="13"/>
      <c r="F11" s="13"/>
      <c r="G11" s="13"/>
      <c r="H11" s="13"/>
      <c r="I11" s="13"/>
      <c r="J11" s="13"/>
      <c r="K11" s="13"/>
      <c r="L11" s="13"/>
      <c r="M11" s="13"/>
      <c r="N11" s="13"/>
      <c r="O11" s="13"/>
      <c r="P11" s="13"/>
      <c r="Q11" s="13" t="s">
        <v>123</v>
      </c>
      <c r="R11" s="13"/>
      <c r="S11" s="13"/>
      <c r="T11" s="13"/>
      <c r="U11" s="46" t="s">
        <v>550</v>
      </c>
      <c r="V11" s="46"/>
      <c r="W11" s="46"/>
      <c r="X11" s="46"/>
      <c r="Y11" s="46"/>
      <c r="Z11" s="46"/>
      <c r="AA11" s="46"/>
      <c r="AB11" s="46"/>
      <c r="AC11" s="46"/>
      <c r="AD11" s="13"/>
      <c r="AE11" s="1"/>
    </row>
    <row r="12" spans="1:34">
      <c r="A12" s="1"/>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
    </row>
    <row r="13" spans="1:34">
      <c r="A13" s="1"/>
      <c r="B13" s="13"/>
      <c r="D13" s="13"/>
      <c r="E13" s="13"/>
      <c r="F13" s="13"/>
      <c r="G13" s="13"/>
      <c r="H13" s="13"/>
      <c r="I13" s="13"/>
      <c r="J13" s="13"/>
      <c r="K13" s="13"/>
      <c r="L13" s="13"/>
      <c r="M13" s="13"/>
      <c r="N13" s="13"/>
      <c r="O13" s="13"/>
      <c r="P13" s="35"/>
      <c r="Q13" s="35"/>
      <c r="R13" s="35"/>
      <c r="S13" s="35"/>
      <c r="T13" s="35"/>
      <c r="U13" s="35"/>
      <c r="V13" s="35"/>
      <c r="W13" s="35"/>
      <c r="X13" s="35"/>
      <c r="Y13" s="35"/>
      <c r="Z13" s="35"/>
      <c r="AA13" s="35"/>
      <c r="AB13" s="13"/>
      <c r="AC13" s="13"/>
      <c r="AD13" s="13"/>
      <c r="AE13" s="1"/>
    </row>
    <row r="14" spans="1:34" ht="18" customHeight="1" thickBot="1">
      <c r="A14" s="1"/>
      <c r="B14" s="13"/>
      <c r="C14" s="13" t="s">
        <v>128</v>
      </c>
      <c r="H14" s="44" t="s">
        <v>129</v>
      </c>
      <c r="P14" s="13"/>
      <c r="Q14" s="13"/>
      <c r="R14" s="13"/>
      <c r="S14" s="13"/>
      <c r="T14" s="13"/>
      <c r="U14" s="13"/>
      <c r="V14" s="13"/>
      <c r="W14" s="13"/>
      <c r="X14" s="13"/>
      <c r="Y14" s="13"/>
      <c r="Z14" s="13"/>
      <c r="AA14" s="13"/>
      <c r="AB14" s="13"/>
      <c r="AC14" s="13"/>
      <c r="AD14" s="13"/>
      <c r="AE14" s="1"/>
    </row>
    <row r="15" spans="1:34" ht="18" customHeight="1" thickBot="1">
      <c r="A15" s="1"/>
      <c r="B15" s="13"/>
      <c r="C15" s="691"/>
      <c r="D15" s="692"/>
      <c r="E15" s="692"/>
      <c r="F15" s="692"/>
      <c r="G15" s="692"/>
      <c r="H15" s="692"/>
      <c r="I15" s="686" t="s">
        <v>124</v>
      </c>
      <c r="J15" s="687"/>
      <c r="K15" s="687"/>
      <c r="L15" s="687"/>
      <c r="M15" s="687"/>
      <c r="N15" s="687"/>
      <c r="O15" s="686" t="s">
        <v>125</v>
      </c>
      <c r="P15" s="687"/>
      <c r="Q15" s="687"/>
      <c r="R15" s="687"/>
      <c r="S15" s="687"/>
      <c r="T15" s="687"/>
      <c r="U15" s="687"/>
      <c r="V15" s="687"/>
      <c r="W15" s="693" t="s">
        <v>126</v>
      </c>
      <c r="X15" s="694"/>
      <c r="Y15" s="694"/>
      <c r="Z15" s="694"/>
      <c r="AA15" s="694"/>
      <c r="AB15" s="694"/>
      <c r="AC15" s="694"/>
      <c r="AD15" s="694"/>
      <c r="AE15" s="695"/>
    </row>
    <row r="16" spans="1:34" ht="18" customHeight="1" thickBot="1">
      <c r="A16" s="1"/>
      <c r="B16" s="13"/>
      <c r="C16" s="699" t="s">
        <v>127</v>
      </c>
      <c r="D16" s="681"/>
      <c r="E16" s="681"/>
      <c r="F16" s="681"/>
      <c r="G16" s="681"/>
      <c r="H16" s="681"/>
      <c r="I16" s="700" t="s">
        <v>570</v>
      </c>
      <c r="J16" s="681"/>
      <c r="K16" s="681"/>
      <c r="L16" s="681"/>
      <c r="M16" s="681"/>
      <c r="N16" s="681"/>
      <c r="O16" s="700" t="s">
        <v>538</v>
      </c>
      <c r="P16" s="681"/>
      <c r="Q16" s="681"/>
      <c r="R16" s="681"/>
      <c r="S16" s="681"/>
      <c r="T16" s="681"/>
      <c r="U16" s="681"/>
      <c r="V16" s="681"/>
      <c r="W16" s="672">
        <v>24.5</v>
      </c>
      <c r="X16" s="673"/>
      <c r="Y16" s="673"/>
      <c r="Z16" s="673"/>
      <c r="AA16" s="673"/>
      <c r="AB16" s="674"/>
      <c r="AC16" s="672" t="s">
        <v>55</v>
      </c>
      <c r="AD16" s="689"/>
      <c r="AE16" s="690"/>
    </row>
    <row r="17" spans="1:31" ht="18" customHeight="1" thickBot="1">
      <c r="A17" s="1"/>
      <c r="B17" s="13"/>
      <c r="C17" s="35"/>
      <c r="D17" s="36"/>
      <c r="E17" s="36"/>
      <c r="F17" s="36"/>
      <c r="G17" s="36"/>
      <c r="H17" s="36"/>
      <c r="I17" s="35"/>
      <c r="J17" s="36"/>
      <c r="K17" s="36"/>
      <c r="L17" s="36"/>
      <c r="M17" s="36"/>
      <c r="N17" s="36"/>
      <c r="O17" s="35"/>
      <c r="P17" s="36"/>
      <c r="Q17" s="36"/>
      <c r="R17" s="36"/>
      <c r="S17" s="36"/>
      <c r="T17" s="36"/>
      <c r="U17" s="36"/>
      <c r="V17" s="36"/>
      <c r="W17" s="35"/>
      <c r="X17" s="36"/>
      <c r="Y17" s="36"/>
      <c r="Z17" s="36"/>
      <c r="AA17" s="36"/>
      <c r="AB17" s="36"/>
      <c r="AC17" s="35"/>
      <c r="AD17" s="35"/>
      <c r="AE17" s="36"/>
    </row>
    <row r="18" spans="1:31" ht="18" customHeight="1" thickBot="1">
      <c r="A18" s="1"/>
      <c r="B18" s="13"/>
      <c r="C18" s="696"/>
      <c r="D18" s="697"/>
      <c r="E18" s="697"/>
      <c r="F18" s="697"/>
      <c r="G18" s="697"/>
      <c r="H18" s="697"/>
      <c r="I18" s="686" t="s">
        <v>124</v>
      </c>
      <c r="J18" s="687"/>
      <c r="K18" s="687"/>
      <c r="L18" s="687"/>
      <c r="M18" s="687"/>
      <c r="N18" s="687"/>
      <c r="O18" s="686" t="s">
        <v>125</v>
      </c>
      <c r="P18" s="687"/>
      <c r="Q18" s="687"/>
      <c r="R18" s="687"/>
      <c r="S18" s="687"/>
      <c r="T18" s="687"/>
      <c r="U18" s="687"/>
      <c r="V18" s="687"/>
      <c r="W18" s="685" t="s">
        <v>131</v>
      </c>
      <c r="X18" s="698"/>
      <c r="Y18" s="698"/>
      <c r="Z18" s="685" t="s">
        <v>132</v>
      </c>
      <c r="AA18" s="686"/>
      <c r="AB18" s="686"/>
      <c r="AC18" s="686" t="s">
        <v>133</v>
      </c>
      <c r="AD18" s="687"/>
      <c r="AE18" s="688"/>
    </row>
    <row r="19" spans="1:31" ht="18" customHeight="1">
      <c r="A19" s="1"/>
      <c r="B19" s="13"/>
      <c r="C19" s="678" t="s">
        <v>130</v>
      </c>
      <c r="D19" s="620"/>
      <c r="E19" s="620"/>
      <c r="F19" s="620"/>
      <c r="G19" s="620"/>
      <c r="H19" s="42">
        <v>1</v>
      </c>
      <c r="I19" s="682" t="s">
        <v>570</v>
      </c>
      <c r="J19" s="620"/>
      <c r="K19" s="620"/>
      <c r="L19" s="620"/>
      <c r="M19" s="620"/>
      <c r="N19" s="620"/>
      <c r="O19" s="682" t="s">
        <v>536</v>
      </c>
      <c r="P19" s="620"/>
      <c r="Q19" s="620"/>
      <c r="R19" s="620"/>
      <c r="S19" s="620"/>
      <c r="T19" s="620"/>
      <c r="U19" s="620"/>
      <c r="V19" s="620"/>
      <c r="W19" s="683">
        <v>1</v>
      </c>
      <c r="X19" s="684"/>
      <c r="Y19" s="48" t="s">
        <v>55</v>
      </c>
      <c r="Z19" s="383">
        <v>25</v>
      </c>
      <c r="AA19" s="384"/>
      <c r="AB19" s="48" t="s">
        <v>134</v>
      </c>
      <c r="AC19" s="683">
        <f>W19*Z19</f>
        <v>25</v>
      </c>
      <c r="AD19" s="684"/>
      <c r="AE19" s="51" t="s">
        <v>55</v>
      </c>
    </row>
    <row r="20" spans="1:31" ht="18" customHeight="1">
      <c r="B20" s="13"/>
      <c r="C20" s="679"/>
      <c r="D20" s="346"/>
      <c r="E20" s="346"/>
      <c r="F20" s="346"/>
      <c r="G20" s="346"/>
      <c r="H20" s="41">
        <v>2</v>
      </c>
      <c r="I20" s="677"/>
      <c r="J20" s="346"/>
      <c r="K20" s="346"/>
      <c r="L20" s="346"/>
      <c r="M20" s="346"/>
      <c r="N20" s="346"/>
      <c r="O20" s="677"/>
      <c r="P20" s="346"/>
      <c r="Q20" s="346"/>
      <c r="R20" s="346"/>
      <c r="S20" s="346"/>
      <c r="T20" s="346"/>
      <c r="U20" s="346"/>
      <c r="V20" s="346"/>
      <c r="W20" s="669"/>
      <c r="X20" s="670"/>
      <c r="Y20" s="47" t="s">
        <v>55</v>
      </c>
      <c r="Z20" s="378"/>
      <c r="AA20" s="379"/>
      <c r="AB20" s="47" t="s">
        <v>134</v>
      </c>
      <c r="AC20" s="669">
        <f t="shared" ref="AC20:AC24" si="0">W20*Z20</f>
        <v>0</v>
      </c>
      <c r="AD20" s="670"/>
      <c r="AE20" s="49" t="s">
        <v>55</v>
      </c>
    </row>
    <row r="21" spans="1:31" ht="18" customHeight="1">
      <c r="B21" s="13"/>
      <c r="C21" s="679"/>
      <c r="D21" s="346"/>
      <c r="E21" s="346"/>
      <c r="F21" s="346"/>
      <c r="G21" s="346"/>
      <c r="H21" s="41">
        <v>3</v>
      </c>
      <c r="I21" s="677"/>
      <c r="J21" s="346"/>
      <c r="K21" s="346"/>
      <c r="L21" s="346"/>
      <c r="M21" s="346"/>
      <c r="N21" s="346"/>
      <c r="O21" s="677"/>
      <c r="P21" s="346"/>
      <c r="Q21" s="346"/>
      <c r="R21" s="346"/>
      <c r="S21" s="346"/>
      <c r="T21" s="346"/>
      <c r="U21" s="346"/>
      <c r="V21" s="346"/>
      <c r="W21" s="669"/>
      <c r="X21" s="670"/>
      <c r="Y21" s="47" t="s">
        <v>55</v>
      </c>
      <c r="Z21" s="378"/>
      <c r="AA21" s="379"/>
      <c r="AB21" s="47" t="s">
        <v>134</v>
      </c>
      <c r="AC21" s="669">
        <f t="shared" si="0"/>
        <v>0</v>
      </c>
      <c r="AD21" s="670"/>
      <c r="AE21" s="49" t="s">
        <v>55</v>
      </c>
    </row>
    <row r="22" spans="1:31" ht="18" customHeight="1">
      <c r="A22" s="13"/>
      <c r="B22" s="13"/>
      <c r="C22" s="679"/>
      <c r="D22" s="346"/>
      <c r="E22" s="346"/>
      <c r="F22" s="346"/>
      <c r="G22" s="346"/>
      <c r="H22" s="41">
        <v>4</v>
      </c>
      <c r="I22" s="677"/>
      <c r="J22" s="346"/>
      <c r="K22" s="346"/>
      <c r="L22" s="346"/>
      <c r="M22" s="346"/>
      <c r="N22" s="346"/>
      <c r="O22" s="677"/>
      <c r="P22" s="346"/>
      <c r="Q22" s="346"/>
      <c r="R22" s="346"/>
      <c r="S22" s="346"/>
      <c r="T22" s="346"/>
      <c r="U22" s="346"/>
      <c r="V22" s="346"/>
      <c r="W22" s="669"/>
      <c r="X22" s="670"/>
      <c r="Y22" s="47" t="s">
        <v>55</v>
      </c>
      <c r="Z22" s="378"/>
      <c r="AA22" s="379"/>
      <c r="AB22" s="47" t="s">
        <v>134</v>
      </c>
      <c r="AC22" s="669">
        <f t="shared" si="0"/>
        <v>0</v>
      </c>
      <c r="AD22" s="670"/>
      <c r="AE22" s="49" t="s">
        <v>55</v>
      </c>
    </row>
    <row r="23" spans="1:31" ht="18" customHeight="1">
      <c r="A23" s="13"/>
      <c r="B23" s="13"/>
      <c r="C23" s="679"/>
      <c r="D23" s="346"/>
      <c r="E23" s="346"/>
      <c r="F23" s="346"/>
      <c r="G23" s="346"/>
      <c r="H23" s="41">
        <v>5</v>
      </c>
      <c r="I23" s="677"/>
      <c r="J23" s="346"/>
      <c r="K23" s="346"/>
      <c r="L23" s="346"/>
      <c r="M23" s="346"/>
      <c r="N23" s="346"/>
      <c r="O23" s="677"/>
      <c r="P23" s="346"/>
      <c r="Q23" s="346"/>
      <c r="R23" s="346"/>
      <c r="S23" s="346"/>
      <c r="T23" s="346"/>
      <c r="U23" s="346"/>
      <c r="V23" s="346"/>
      <c r="W23" s="669"/>
      <c r="X23" s="670"/>
      <c r="Y23" s="47" t="s">
        <v>55</v>
      </c>
      <c r="Z23" s="378"/>
      <c r="AA23" s="379"/>
      <c r="AB23" s="47" t="s">
        <v>134</v>
      </c>
      <c r="AC23" s="669">
        <f t="shared" si="0"/>
        <v>0</v>
      </c>
      <c r="AD23" s="670"/>
      <c r="AE23" s="49" t="s">
        <v>55</v>
      </c>
    </row>
    <row r="24" spans="1:31" ht="18" customHeight="1">
      <c r="A24" s="13"/>
      <c r="B24" s="13"/>
      <c r="C24" s="679"/>
      <c r="D24" s="346"/>
      <c r="E24" s="346"/>
      <c r="F24" s="346"/>
      <c r="G24" s="346"/>
      <c r="H24" s="41">
        <v>6</v>
      </c>
      <c r="I24" s="677"/>
      <c r="J24" s="346"/>
      <c r="K24" s="346"/>
      <c r="L24" s="346"/>
      <c r="M24" s="346"/>
      <c r="N24" s="346"/>
      <c r="O24" s="677"/>
      <c r="P24" s="346"/>
      <c r="Q24" s="346"/>
      <c r="R24" s="346"/>
      <c r="S24" s="346"/>
      <c r="T24" s="346"/>
      <c r="U24" s="346"/>
      <c r="V24" s="346"/>
      <c r="W24" s="669"/>
      <c r="X24" s="670"/>
      <c r="Y24" s="47" t="s">
        <v>55</v>
      </c>
      <c r="Z24" s="378"/>
      <c r="AA24" s="379"/>
      <c r="AB24" s="47" t="s">
        <v>134</v>
      </c>
      <c r="AC24" s="669">
        <f t="shared" si="0"/>
        <v>0</v>
      </c>
      <c r="AD24" s="670"/>
      <c r="AE24" s="49" t="s">
        <v>55</v>
      </c>
    </row>
    <row r="25" spans="1:31" ht="18" customHeight="1" thickBot="1">
      <c r="A25" s="13"/>
      <c r="B25" s="13"/>
      <c r="C25" s="680"/>
      <c r="D25" s="681"/>
      <c r="E25" s="681"/>
      <c r="F25" s="681"/>
      <c r="G25" s="681"/>
      <c r="H25" s="671"/>
      <c r="I25" s="354"/>
      <c r="J25" s="354"/>
      <c r="K25" s="354"/>
      <c r="L25" s="354"/>
      <c r="M25" s="354"/>
      <c r="N25" s="354"/>
      <c r="O25" s="354"/>
      <c r="P25" s="354"/>
      <c r="Q25" s="354"/>
      <c r="R25" s="354"/>
      <c r="S25" s="354"/>
      <c r="T25" s="354"/>
      <c r="U25" s="354"/>
      <c r="V25" s="354"/>
      <c r="W25" s="354"/>
      <c r="X25" s="354"/>
      <c r="Y25" s="355"/>
      <c r="Z25" s="672" t="s">
        <v>135</v>
      </c>
      <c r="AA25" s="673"/>
      <c r="AB25" s="674"/>
      <c r="AC25" s="675">
        <f>SUM(AC19:AD24)</f>
        <v>25</v>
      </c>
      <c r="AD25" s="676"/>
      <c r="AE25" s="50" t="s">
        <v>55</v>
      </c>
    </row>
    <row r="26" spans="1:31" ht="18" customHeight="1">
      <c r="B26" s="13"/>
      <c r="L26" s="13"/>
      <c r="M26" s="13"/>
      <c r="N26" s="13"/>
      <c r="O26" s="13"/>
      <c r="P26" s="13"/>
      <c r="Q26" s="13"/>
      <c r="R26" s="13"/>
      <c r="S26" s="13"/>
      <c r="T26" s="13"/>
      <c r="U26" s="13"/>
      <c r="V26" s="13"/>
      <c r="W26" s="13"/>
      <c r="X26" s="13"/>
      <c r="Y26" s="13"/>
      <c r="Z26" s="13"/>
      <c r="AA26" s="13"/>
      <c r="AB26" s="13"/>
      <c r="AC26" s="13"/>
      <c r="AD26" s="13"/>
    </row>
    <row r="27" spans="1:31">
      <c r="B27" s="13"/>
      <c r="L27" s="13"/>
      <c r="M27" s="13"/>
      <c r="N27" s="13"/>
      <c r="O27" s="13"/>
      <c r="P27" s="13"/>
      <c r="Q27" s="13"/>
      <c r="R27" s="13"/>
      <c r="S27" s="13"/>
      <c r="T27" s="13"/>
      <c r="U27" s="13"/>
      <c r="V27" s="13"/>
      <c r="W27" s="13"/>
      <c r="X27" s="13"/>
      <c r="Y27" s="13"/>
      <c r="Z27" s="13"/>
      <c r="AA27" s="13"/>
      <c r="AB27" s="13"/>
      <c r="AC27" s="13"/>
      <c r="AD27" s="13"/>
    </row>
    <row r="28" spans="1:31" ht="18.600000000000001" thickBot="1">
      <c r="C28" s="13" t="s">
        <v>128</v>
      </c>
      <c r="H28" s="44" t="s">
        <v>129</v>
      </c>
      <c r="P28" s="13"/>
      <c r="Q28" s="13"/>
      <c r="R28" s="13"/>
      <c r="S28" s="13"/>
      <c r="T28" s="13"/>
      <c r="U28" s="13"/>
      <c r="V28" s="13"/>
      <c r="W28" s="13"/>
      <c r="X28" s="13"/>
      <c r="Y28" s="13"/>
      <c r="Z28" s="13"/>
      <c r="AA28" s="13"/>
      <c r="AB28" s="13"/>
      <c r="AC28" s="13"/>
      <c r="AD28" s="13"/>
      <c r="AE28" s="1"/>
    </row>
    <row r="29" spans="1:31" ht="18.600000000000001" thickBot="1">
      <c r="C29" s="691"/>
      <c r="D29" s="692"/>
      <c r="E29" s="692"/>
      <c r="F29" s="692"/>
      <c r="G29" s="692"/>
      <c r="H29" s="692"/>
      <c r="I29" s="686" t="s">
        <v>124</v>
      </c>
      <c r="J29" s="687"/>
      <c r="K29" s="687"/>
      <c r="L29" s="687"/>
      <c r="M29" s="687"/>
      <c r="N29" s="687"/>
      <c r="O29" s="686" t="s">
        <v>125</v>
      </c>
      <c r="P29" s="687"/>
      <c r="Q29" s="687"/>
      <c r="R29" s="687"/>
      <c r="S29" s="687"/>
      <c r="T29" s="687"/>
      <c r="U29" s="687"/>
      <c r="V29" s="687"/>
      <c r="W29" s="693" t="s">
        <v>126</v>
      </c>
      <c r="X29" s="694"/>
      <c r="Y29" s="694"/>
      <c r="Z29" s="694"/>
      <c r="AA29" s="694"/>
      <c r="AB29" s="694"/>
      <c r="AC29" s="694"/>
      <c r="AD29" s="694"/>
      <c r="AE29" s="695"/>
    </row>
    <row r="30" spans="1:31" ht="18.600000000000001" thickBot="1">
      <c r="C30" s="699" t="s">
        <v>136</v>
      </c>
      <c r="D30" s="681"/>
      <c r="E30" s="681"/>
      <c r="F30" s="681"/>
      <c r="G30" s="681"/>
      <c r="H30" s="681"/>
      <c r="I30" s="700" t="s">
        <v>570</v>
      </c>
      <c r="J30" s="681"/>
      <c r="K30" s="681"/>
      <c r="L30" s="681"/>
      <c r="M30" s="681"/>
      <c r="N30" s="681"/>
      <c r="O30" s="700" t="s">
        <v>538</v>
      </c>
      <c r="P30" s="681"/>
      <c r="Q30" s="681"/>
      <c r="R30" s="681"/>
      <c r="S30" s="681"/>
      <c r="T30" s="681"/>
      <c r="U30" s="681"/>
      <c r="V30" s="681"/>
      <c r="W30" s="672">
        <v>24.5</v>
      </c>
      <c r="X30" s="673"/>
      <c r="Y30" s="673"/>
      <c r="Z30" s="673"/>
      <c r="AA30" s="673"/>
      <c r="AB30" s="674"/>
      <c r="AC30" s="672" t="s">
        <v>55</v>
      </c>
      <c r="AD30" s="689"/>
      <c r="AE30" s="690"/>
    </row>
    <row r="31" spans="1:31" ht="18.600000000000001" thickBot="1">
      <c r="C31" s="35"/>
      <c r="D31" s="36"/>
      <c r="E31" s="36"/>
      <c r="F31" s="36"/>
      <c r="G31" s="36"/>
      <c r="H31" s="36"/>
      <c r="I31" s="35"/>
      <c r="J31" s="36"/>
      <c r="K31" s="36"/>
      <c r="L31" s="36"/>
      <c r="M31" s="36"/>
      <c r="N31" s="36"/>
      <c r="O31" s="35"/>
      <c r="P31" s="36"/>
      <c r="Q31" s="36"/>
      <c r="R31" s="36"/>
      <c r="S31" s="36"/>
      <c r="T31" s="36"/>
      <c r="U31" s="36"/>
      <c r="V31" s="36"/>
      <c r="W31" s="35"/>
      <c r="X31" s="36"/>
      <c r="Y31" s="36"/>
      <c r="Z31" s="36"/>
      <c r="AA31" s="36"/>
      <c r="AB31" s="36"/>
      <c r="AC31" s="35"/>
      <c r="AD31" s="35"/>
      <c r="AE31" s="36"/>
    </row>
    <row r="32" spans="1:31" ht="18.600000000000001" thickBot="1">
      <c r="C32" s="696"/>
      <c r="D32" s="697"/>
      <c r="E32" s="697"/>
      <c r="F32" s="697"/>
      <c r="G32" s="697"/>
      <c r="H32" s="697"/>
      <c r="I32" s="686" t="s">
        <v>124</v>
      </c>
      <c r="J32" s="687"/>
      <c r="K32" s="687"/>
      <c r="L32" s="687"/>
      <c r="M32" s="687"/>
      <c r="N32" s="687"/>
      <c r="O32" s="686" t="s">
        <v>125</v>
      </c>
      <c r="P32" s="687"/>
      <c r="Q32" s="687"/>
      <c r="R32" s="687"/>
      <c r="S32" s="687"/>
      <c r="T32" s="687"/>
      <c r="U32" s="687"/>
      <c r="V32" s="687"/>
      <c r="W32" s="685" t="s">
        <v>131</v>
      </c>
      <c r="X32" s="698"/>
      <c r="Y32" s="698"/>
      <c r="Z32" s="685" t="s">
        <v>132</v>
      </c>
      <c r="AA32" s="686"/>
      <c r="AB32" s="686"/>
      <c r="AC32" s="686" t="s">
        <v>133</v>
      </c>
      <c r="AD32" s="687"/>
      <c r="AE32" s="688"/>
    </row>
    <row r="33" spans="3:31">
      <c r="C33" s="678" t="s">
        <v>130</v>
      </c>
      <c r="D33" s="620"/>
      <c r="E33" s="620"/>
      <c r="F33" s="620"/>
      <c r="G33" s="620"/>
      <c r="H33" s="42">
        <v>1</v>
      </c>
      <c r="I33" s="682" t="s">
        <v>570</v>
      </c>
      <c r="J33" s="620"/>
      <c r="K33" s="620"/>
      <c r="L33" s="620"/>
      <c r="M33" s="620"/>
      <c r="N33" s="620"/>
      <c r="O33" s="682" t="s">
        <v>536</v>
      </c>
      <c r="P33" s="620"/>
      <c r="Q33" s="620"/>
      <c r="R33" s="620"/>
      <c r="S33" s="620"/>
      <c r="T33" s="620"/>
      <c r="U33" s="620"/>
      <c r="V33" s="620"/>
      <c r="W33" s="683">
        <v>1</v>
      </c>
      <c r="X33" s="684"/>
      <c r="Y33" s="48" t="s">
        <v>55</v>
      </c>
      <c r="Z33" s="383">
        <v>25</v>
      </c>
      <c r="AA33" s="384"/>
      <c r="AB33" s="48" t="s">
        <v>134</v>
      </c>
      <c r="AC33" s="683">
        <f>W33*Z33</f>
        <v>25</v>
      </c>
      <c r="AD33" s="684"/>
      <c r="AE33" s="51" t="s">
        <v>55</v>
      </c>
    </row>
    <row r="34" spans="3:31">
      <c r="C34" s="679"/>
      <c r="D34" s="346"/>
      <c r="E34" s="346"/>
      <c r="F34" s="346"/>
      <c r="G34" s="346"/>
      <c r="H34" s="41">
        <v>2</v>
      </c>
      <c r="I34" s="677"/>
      <c r="J34" s="346"/>
      <c r="K34" s="346"/>
      <c r="L34" s="346"/>
      <c r="M34" s="346"/>
      <c r="N34" s="346"/>
      <c r="O34" s="677"/>
      <c r="P34" s="346"/>
      <c r="Q34" s="346"/>
      <c r="R34" s="346"/>
      <c r="S34" s="346"/>
      <c r="T34" s="346"/>
      <c r="U34" s="346"/>
      <c r="V34" s="346"/>
      <c r="W34" s="669"/>
      <c r="X34" s="670"/>
      <c r="Y34" s="47" t="s">
        <v>55</v>
      </c>
      <c r="Z34" s="378"/>
      <c r="AA34" s="379"/>
      <c r="AB34" s="47" t="s">
        <v>134</v>
      </c>
      <c r="AC34" s="669">
        <f t="shared" ref="AC34:AC38" si="1">W34*Z34</f>
        <v>0</v>
      </c>
      <c r="AD34" s="670"/>
      <c r="AE34" s="49" t="s">
        <v>55</v>
      </c>
    </row>
    <row r="35" spans="3:31">
      <c r="C35" s="679"/>
      <c r="D35" s="346"/>
      <c r="E35" s="346"/>
      <c r="F35" s="346"/>
      <c r="G35" s="346"/>
      <c r="H35" s="41">
        <v>3</v>
      </c>
      <c r="I35" s="677"/>
      <c r="J35" s="346"/>
      <c r="K35" s="346"/>
      <c r="L35" s="346"/>
      <c r="M35" s="346"/>
      <c r="N35" s="346"/>
      <c r="O35" s="677"/>
      <c r="P35" s="346"/>
      <c r="Q35" s="346"/>
      <c r="R35" s="346"/>
      <c r="S35" s="346"/>
      <c r="T35" s="346"/>
      <c r="U35" s="346"/>
      <c r="V35" s="346"/>
      <c r="W35" s="669"/>
      <c r="X35" s="670"/>
      <c r="Y35" s="47" t="s">
        <v>55</v>
      </c>
      <c r="Z35" s="378"/>
      <c r="AA35" s="379"/>
      <c r="AB35" s="47" t="s">
        <v>134</v>
      </c>
      <c r="AC35" s="669">
        <f t="shared" si="1"/>
        <v>0</v>
      </c>
      <c r="AD35" s="670"/>
      <c r="AE35" s="49" t="s">
        <v>55</v>
      </c>
    </row>
    <row r="36" spans="3:31">
      <c r="C36" s="679"/>
      <c r="D36" s="346"/>
      <c r="E36" s="346"/>
      <c r="F36" s="346"/>
      <c r="G36" s="346"/>
      <c r="H36" s="41">
        <v>4</v>
      </c>
      <c r="I36" s="677"/>
      <c r="J36" s="346"/>
      <c r="K36" s="346"/>
      <c r="L36" s="346"/>
      <c r="M36" s="346"/>
      <c r="N36" s="346"/>
      <c r="O36" s="677"/>
      <c r="P36" s="346"/>
      <c r="Q36" s="346"/>
      <c r="R36" s="346"/>
      <c r="S36" s="346"/>
      <c r="T36" s="346"/>
      <c r="U36" s="346"/>
      <c r="V36" s="346"/>
      <c r="W36" s="669"/>
      <c r="X36" s="670"/>
      <c r="Y36" s="47" t="s">
        <v>55</v>
      </c>
      <c r="Z36" s="378"/>
      <c r="AA36" s="379"/>
      <c r="AB36" s="47" t="s">
        <v>134</v>
      </c>
      <c r="AC36" s="669">
        <f t="shared" si="1"/>
        <v>0</v>
      </c>
      <c r="AD36" s="670"/>
      <c r="AE36" s="49" t="s">
        <v>55</v>
      </c>
    </row>
    <row r="37" spans="3:31">
      <c r="C37" s="679"/>
      <c r="D37" s="346"/>
      <c r="E37" s="346"/>
      <c r="F37" s="346"/>
      <c r="G37" s="346"/>
      <c r="H37" s="41">
        <v>5</v>
      </c>
      <c r="I37" s="677"/>
      <c r="J37" s="346"/>
      <c r="K37" s="346"/>
      <c r="L37" s="346"/>
      <c r="M37" s="346"/>
      <c r="N37" s="346"/>
      <c r="O37" s="677"/>
      <c r="P37" s="346"/>
      <c r="Q37" s="346"/>
      <c r="R37" s="346"/>
      <c r="S37" s="346"/>
      <c r="T37" s="346"/>
      <c r="U37" s="346"/>
      <c r="V37" s="346"/>
      <c r="W37" s="669"/>
      <c r="X37" s="670"/>
      <c r="Y37" s="47" t="s">
        <v>55</v>
      </c>
      <c r="Z37" s="378"/>
      <c r="AA37" s="379"/>
      <c r="AB37" s="47" t="s">
        <v>134</v>
      </c>
      <c r="AC37" s="669">
        <f t="shared" si="1"/>
        <v>0</v>
      </c>
      <c r="AD37" s="670"/>
      <c r="AE37" s="49" t="s">
        <v>55</v>
      </c>
    </row>
    <row r="38" spans="3:31">
      <c r="C38" s="679"/>
      <c r="D38" s="346"/>
      <c r="E38" s="346"/>
      <c r="F38" s="346"/>
      <c r="G38" s="346"/>
      <c r="H38" s="41">
        <v>6</v>
      </c>
      <c r="I38" s="677"/>
      <c r="J38" s="346"/>
      <c r="K38" s="346"/>
      <c r="L38" s="346"/>
      <c r="M38" s="346"/>
      <c r="N38" s="346"/>
      <c r="O38" s="677"/>
      <c r="P38" s="346"/>
      <c r="Q38" s="346"/>
      <c r="R38" s="346"/>
      <c r="S38" s="346"/>
      <c r="T38" s="346"/>
      <c r="U38" s="346"/>
      <c r="V38" s="346"/>
      <c r="W38" s="669"/>
      <c r="X38" s="670"/>
      <c r="Y38" s="47" t="s">
        <v>55</v>
      </c>
      <c r="Z38" s="378"/>
      <c r="AA38" s="379"/>
      <c r="AB38" s="47" t="s">
        <v>134</v>
      </c>
      <c r="AC38" s="669">
        <f t="shared" si="1"/>
        <v>0</v>
      </c>
      <c r="AD38" s="670"/>
      <c r="AE38" s="49" t="s">
        <v>55</v>
      </c>
    </row>
    <row r="39" spans="3:31" ht="18.600000000000001" thickBot="1">
      <c r="C39" s="680"/>
      <c r="D39" s="681"/>
      <c r="E39" s="681"/>
      <c r="F39" s="681"/>
      <c r="G39" s="681"/>
      <c r="H39" s="671"/>
      <c r="I39" s="354"/>
      <c r="J39" s="354"/>
      <c r="K39" s="354"/>
      <c r="L39" s="354"/>
      <c r="M39" s="354"/>
      <c r="N39" s="354"/>
      <c r="O39" s="354"/>
      <c r="P39" s="354"/>
      <c r="Q39" s="354"/>
      <c r="R39" s="354"/>
      <c r="S39" s="354"/>
      <c r="T39" s="354"/>
      <c r="U39" s="354"/>
      <c r="V39" s="354"/>
      <c r="W39" s="354"/>
      <c r="X39" s="354"/>
      <c r="Y39" s="355"/>
      <c r="Z39" s="672" t="s">
        <v>135</v>
      </c>
      <c r="AA39" s="673"/>
      <c r="AB39" s="674"/>
      <c r="AC39" s="675">
        <f>SUM(AC33:AD38)</f>
        <v>25</v>
      </c>
      <c r="AD39" s="676"/>
      <c r="AE39" s="50" t="s">
        <v>55</v>
      </c>
    </row>
    <row r="42" spans="3:31">
      <c r="C42" s="13" t="s">
        <v>137</v>
      </c>
    </row>
  </sheetData>
  <mergeCells count="100">
    <mergeCell ref="U2:AB2"/>
    <mergeCell ref="M4:R4"/>
    <mergeCell ref="O16:V16"/>
    <mergeCell ref="W15:AE15"/>
    <mergeCell ref="W16:AB16"/>
    <mergeCell ref="AC16:AE16"/>
    <mergeCell ref="C16:H16"/>
    <mergeCell ref="I15:N15"/>
    <mergeCell ref="O15:V15"/>
    <mergeCell ref="C15:H15"/>
    <mergeCell ref="I16:N16"/>
    <mergeCell ref="AC18:AE18"/>
    <mergeCell ref="W18:Y18"/>
    <mergeCell ref="Z18:AB18"/>
    <mergeCell ref="AC19:AD19"/>
    <mergeCell ref="AC20:AD20"/>
    <mergeCell ref="W19:X19"/>
    <mergeCell ref="W20:X20"/>
    <mergeCell ref="Z19:AA19"/>
    <mergeCell ref="Z20:AA20"/>
    <mergeCell ref="AC23:AD23"/>
    <mergeCell ref="AC24:AD24"/>
    <mergeCell ref="AC21:AD21"/>
    <mergeCell ref="AC22:AD22"/>
    <mergeCell ref="W21:X21"/>
    <mergeCell ref="W22:X22"/>
    <mergeCell ref="W23:X23"/>
    <mergeCell ref="W24:X24"/>
    <mergeCell ref="Z24:AA24"/>
    <mergeCell ref="Z21:AA21"/>
    <mergeCell ref="Z22:AA22"/>
    <mergeCell ref="Z23:AA23"/>
    <mergeCell ref="C18:H18"/>
    <mergeCell ref="I19:N19"/>
    <mergeCell ref="I20:N20"/>
    <mergeCell ref="C19:G25"/>
    <mergeCell ref="I21:N21"/>
    <mergeCell ref="I22:N22"/>
    <mergeCell ref="I23:N23"/>
    <mergeCell ref="I24:N24"/>
    <mergeCell ref="I30:N30"/>
    <mergeCell ref="O30:V30"/>
    <mergeCell ref="W30:AB30"/>
    <mergeCell ref="I18:N18"/>
    <mergeCell ref="O18:V18"/>
    <mergeCell ref="O24:V24"/>
    <mergeCell ref="O19:V19"/>
    <mergeCell ref="O20:V20"/>
    <mergeCell ref="O21:V21"/>
    <mergeCell ref="O22:V22"/>
    <mergeCell ref="O23:V23"/>
    <mergeCell ref="Z35:AA35"/>
    <mergeCell ref="O38:V38"/>
    <mergeCell ref="AC38:AD38"/>
    <mergeCell ref="AC30:AE30"/>
    <mergeCell ref="H25:Y25"/>
    <mergeCell ref="C29:H29"/>
    <mergeCell ref="I29:N29"/>
    <mergeCell ref="O29:V29"/>
    <mergeCell ref="W29:AE29"/>
    <mergeCell ref="AC25:AD25"/>
    <mergeCell ref="C32:H32"/>
    <mergeCell ref="I32:N32"/>
    <mergeCell ref="O32:V32"/>
    <mergeCell ref="W32:Y32"/>
    <mergeCell ref="Z25:AB25"/>
    <mergeCell ref="C30:H30"/>
    <mergeCell ref="Z32:AB32"/>
    <mergeCell ref="AC33:AD33"/>
    <mergeCell ref="I34:N34"/>
    <mergeCell ref="O34:V34"/>
    <mergeCell ref="W34:X34"/>
    <mergeCell ref="Z34:AA34"/>
    <mergeCell ref="AC34:AD34"/>
    <mergeCell ref="AC32:AE32"/>
    <mergeCell ref="Z33:AA33"/>
    <mergeCell ref="C33:G39"/>
    <mergeCell ref="I33:N33"/>
    <mergeCell ref="O33:V33"/>
    <mergeCell ref="W33:X33"/>
    <mergeCell ref="W38:X38"/>
    <mergeCell ref="I35:N35"/>
    <mergeCell ref="O35:V35"/>
    <mergeCell ref="W35:X35"/>
    <mergeCell ref="AC35:AD35"/>
    <mergeCell ref="H39:Y39"/>
    <mergeCell ref="Z39:AB39"/>
    <mergeCell ref="AC39:AD39"/>
    <mergeCell ref="I36:N36"/>
    <mergeCell ref="O36:V36"/>
    <mergeCell ref="W36:X36"/>
    <mergeCell ref="Z36:AA36"/>
    <mergeCell ref="AC36:AD36"/>
    <mergeCell ref="I37:N37"/>
    <mergeCell ref="O37:V37"/>
    <mergeCell ref="W37:X37"/>
    <mergeCell ref="Z37:AA37"/>
    <mergeCell ref="AC37:AD37"/>
    <mergeCell ref="I38:N38"/>
    <mergeCell ref="Z38:AA38"/>
  </mergeCells>
  <phoneticPr fontId="2"/>
  <pageMargins left="0.7" right="0.7" top="0.75" bottom="0.75" header="0.3" footer="0.3"/>
  <pageSetup paperSize="9" scale="73"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2332-17E2-4A64-A3B9-21178808CEF1}">
  <sheetPr>
    <pageSetUpPr fitToPage="1"/>
  </sheetPr>
  <dimension ref="A1:AJ167"/>
  <sheetViews>
    <sheetView view="pageBreakPreview" zoomScaleNormal="100" zoomScaleSheetLayoutView="100" workbookViewId="0">
      <selection activeCell="J74" sqref="J74:R74"/>
    </sheetView>
  </sheetViews>
  <sheetFormatPr defaultRowHeight="18"/>
  <cols>
    <col min="1" max="36" width="3.19921875" style="13" customWidth="1"/>
    <col min="37" max="44" width="3.19921875" customWidth="1"/>
    <col min="45" max="45" width="8.69921875" customWidth="1"/>
  </cols>
  <sheetData>
    <row r="1" spans="2:32">
      <c r="B1" s="13" t="s">
        <v>498</v>
      </c>
      <c r="R1"/>
      <c r="S1"/>
      <c r="T1"/>
      <c r="U1"/>
      <c r="V1" s="1"/>
      <c r="W1" s="1"/>
      <c r="X1"/>
      <c r="Y1"/>
      <c r="Z1"/>
      <c r="AA1" s="658">
        <v>46376</v>
      </c>
      <c r="AB1" s="269"/>
      <c r="AC1" s="269"/>
      <c r="AD1" s="269"/>
      <c r="AE1" s="269"/>
      <c r="AF1" s="269"/>
    </row>
    <row r="2" spans="2:32">
      <c r="R2" s="1"/>
      <c r="S2" s="1"/>
      <c r="T2" s="1"/>
      <c r="U2" s="1"/>
      <c r="V2" s="1"/>
      <c r="W2" s="1"/>
      <c r="X2" s="1"/>
      <c r="Y2" s="1"/>
      <c r="Z2" s="1"/>
      <c r="AA2" s="1"/>
      <c r="AB2" s="1"/>
      <c r="AC2" s="1"/>
      <c r="AD2"/>
      <c r="AE2"/>
      <c r="AF2"/>
    </row>
    <row r="3" spans="2:32">
      <c r="B3" s="13" t="s">
        <v>290</v>
      </c>
      <c r="R3" s="1"/>
      <c r="S3"/>
      <c r="T3"/>
      <c r="U3" s="1" t="s">
        <v>48</v>
      </c>
      <c r="V3" s="1"/>
      <c r="W3" s="1" t="s">
        <v>76</v>
      </c>
      <c r="X3" s="756">
        <f>IF('1_交付申請'!X3="","",'1_交付申請'!X3)</f>
        <v>520</v>
      </c>
      <c r="Y3" s="757"/>
      <c r="Z3" s="15" t="s">
        <v>77</v>
      </c>
      <c r="AA3" s="756" t="str">
        <f>IF('1_交付申請'!AA3="","",'1_交付申請'!AA3)</f>
        <v>0806</v>
      </c>
      <c r="AB3" s="757"/>
      <c r="AC3" s="757"/>
    </row>
    <row r="4" spans="2:32">
      <c r="B4" s="13" t="s">
        <v>8</v>
      </c>
      <c r="E4" s="1" t="s">
        <v>291</v>
      </c>
      <c r="F4" s="1"/>
      <c r="G4" s="1"/>
      <c r="H4" s="1"/>
      <c r="I4" s="1"/>
      <c r="R4" s="1"/>
      <c r="S4" s="1"/>
      <c r="T4" s="1"/>
      <c r="U4" s="726" t="str">
        <f>IF('1_交付申請'!U4="","",'1_交付申請'!U4)</f>
        <v>滋賀県大津市打出浜２－１</v>
      </c>
      <c r="V4" s="726"/>
      <c r="W4" s="726"/>
      <c r="X4" s="726"/>
      <c r="Y4" s="726"/>
      <c r="Z4" s="726"/>
      <c r="AA4" s="726"/>
      <c r="AB4" s="726"/>
      <c r="AC4" s="726"/>
      <c r="AD4" s="726"/>
      <c r="AE4" s="726"/>
      <c r="AF4" s="726"/>
    </row>
    <row r="5" spans="2:32">
      <c r="R5" s="1"/>
      <c r="S5" s="1"/>
      <c r="T5" s="1"/>
      <c r="U5" s="726"/>
      <c r="V5" s="726"/>
      <c r="W5" s="726"/>
      <c r="X5" s="726"/>
      <c r="Y5" s="726"/>
      <c r="Z5" s="726"/>
      <c r="AA5" s="726"/>
      <c r="AB5" s="726"/>
      <c r="AC5" s="726"/>
      <c r="AD5" s="726"/>
      <c r="AE5" s="726"/>
      <c r="AF5" s="726"/>
    </row>
    <row r="6" spans="2:32">
      <c r="R6" s="1"/>
      <c r="S6"/>
      <c r="T6"/>
      <c r="U6"/>
      <c r="V6"/>
      <c r="W6"/>
      <c r="X6"/>
      <c r="Y6"/>
      <c r="Z6"/>
      <c r="AA6"/>
      <c r="AB6"/>
      <c r="AC6" s="1"/>
      <c r="AD6"/>
      <c r="AE6"/>
      <c r="AF6"/>
    </row>
    <row r="7" spans="2:32">
      <c r="R7" s="1" t="s">
        <v>10</v>
      </c>
      <c r="S7"/>
      <c r="T7"/>
      <c r="U7"/>
      <c r="V7"/>
      <c r="W7"/>
      <c r="X7" s="756" t="str">
        <f>IF('1_交付申請'!X7="","",'1_交付申請'!X7)</f>
        <v>琵琶湖商事株式会社</v>
      </c>
      <c r="Y7" s="757"/>
      <c r="Z7" s="757"/>
      <c r="AA7" s="757"/>
      <c r="AB7" s="757"/>
      <c r="AC7" s="757"/>
      <c r="AD7" s="757"/>
      <c r="AE7" s="757"/>
      <c r="AF7" s="757"/>
    </row>
    <row r="8" spans="2:32">
      <c r="R8" s="1" t="s">
        <v>9</v>
      </c>
      <c r="S8"/>
      <c r="T8"/>
      <c r="U8"/>
      <c r="V8"/>
      <c r="W8"/>
      <c r="X8" s="756" t="str">
        <f>IF('1_交付申請'!X8="","",'1_交付申請'!X8)</f>
        <v>大津　太郎</v>
      </c>
      <c r="Y8" s="757"/>
      <c r="Z8" s="757"/>
      <c r="AA8" s="757"/>
      <c r="AB8" s="757"/>
      <c r="AC8" s="757"/>
      <c r="AD8" s="757"/>
      <c r="AE8" s="757"/>
      <c r="AF8" s="757"/>
    </row>
    <row r="11" spans="2:32">
      <c r="C11" s="703" t="s">
        <v>483</v>
      </c>
      <c r="D11" s="443"/>
      <c r="E11" s="443"/>
      <c r="F11" s="443"/>
      <c r="G11" s="443"/>
      <c r="H11" s="443"/>
      <c r="I11" s="443"/>
      <c r="J11" s="443"/>
      <c r="K11" s="443"/>
      <c r="L11" s="443"/>
      <c r="M11" s="443"/>
      <c r="N11" s="443"/>
      <c r="O11" s="443"/>
      <c r="P11" s="443"/>
      <c r="Q11" s="443"/>
      <c r="R11" s="443"/>
      <c r="S11" s="443"/>
      <c r="T11" s="443"/>
      <c r="U11" s="443"/>
      <c r="V11" s="443"/>
      <c r="W11" s="443"/>
      <c r="X11" s="443"/>
      <c r="Y11" s="443"/>
      <c r="Z11" s="269"/>
      <c r="AA11" s="269"/>
      <c r="AB11" s="269"/>
      <c r="AC11" s="269"/>
    </row>
    <row r="13" spans="2:32" ht="54" customHeight="1">
      <c r="D13" s="761" t="s">
        <v>516</v>
      </c>
      <c r="E13" s="344"/>
      <c r="F13" s="344"/>
      <c r="G13" s="344"/>
      <c r="H13" s="344"/>
      <c r="I13" s="344"/>
      <c r="J13" s="344"/>
      <c r="K13" s="344"/>
      <c r="L13" s="344"/>
      <c r="M13" s="344"/>
      <c r="N13" s="344"/>
      <c r="O13" s="344"/>
      <c r="P13" s="344"/>
      <c r="Q13" s="344"/>
      <c r="R13" s="344"/>
      <c r="S13" s="344"/>
      <c r="T13" s="344"/>
      <c r="U13" s="344"/>
      <c r="V13" s="344"/>
      <c r="W13" s="344"/>
      <c r="X13" s="344"/>
      <c r="Y13" s="344"/>
      <c r="Z13" s="344"/>
      <c r="AA13" s="269"/>
      <c r="AB13" s="269"/>
      <c r="AC13" s="269"/>
    </row>
    <row r="15" spans="2:32">
      <c r="B15" s="734" t="s">
        <v>51</v>
      </c>
      <c r="C15" s="307"/>
      <c r="D15" s="307"/>
      <c r="E15" s="307"/>
      <c r="F15" s="307"/>
      <c r="G15" s="357"/>
      <c r="H15" s="736" t="s">
        <v>3</v>
      </c>
      <c r="I15" s="737"/>
      <c r="J15" s="737"/>
      <c r="K15" s="738"/>
      <c r="L15" s="739" t="str">
        <f>IF('1_交付申請'!L47="","",'1_交付申請'!L47)</f>
        <v>琵琶湖商事株式会社</v>
      </c>
      <c r="M15" s="737"/>
      <c r="N15" s="737"/>
      <c r="O15" s="737"/>
      <c r="P15" s="737"/>
      <c r="Q15" s="737"/>
      <c r="R15" s="737"/>
      <c r="S15" s="737"/>
      <c r="T15" s="737"/>
      <c r="U15" s="737"/>
      <c r="V15" s="737"/>
      <c r="W15" s="737"/>
      <c r="X15" s="737"/>
      <c r="Y15" s="737"/>
      <c r="Z15" s="737"/>
      <c r="AA15" s="737"/>
      <c r="AB15" s="737"/>
      <c r="AC15" s="737"/>
      <c r="AD15" s="737"/>
      <c r="AE15" s="740"/>
    </row>
    <row r="16" spans="2:32">
      <c r="B16" s="301"/>
      <c r="C16" s="268"/>
      <c r="D16" s="268"/>
      <c r="E16" s="268"/>
      <c r="F16" s="268"/>
      <c r="G16" s="302"/>
      <c r="H16" s="714" t="s">
        <v>4</v>
      </c>
      <c r="I16" s="715"/>
      <c r="J16" s="715"/>
      <c r="K16" s="716"/>
      <c r="L16" s="724" t="str">
        <f>IF('1_交付申請'!L48="","",'1_交付申請'!L48)</f>
        <v>大津　太郎</v>
      </c>
      <c r="M16" s="715"/>
      <c r="N16" s="715"/>
      <c r="O16" s="715"/>
      <c r="P16" s="715"/>
      <c r="Q16" s="715"/>
      <c r="R16" s="715"/>
      <c r="S16" s="715"/>
      <c r="T16" s="715"/>
      <c r="U16" s="715"/>
      <c r="V16" s="715"/>
      <c r="W16" s="715"/>
      <c r="X16" s="715"/>
      <c r="Y16" s="715"/>
      <c r="Z16" s="715"/>
      <c r="AA16" s="715"/>
      <c r="AB16" s="715"/>
      <c r="AC16" s="715"/>
      <c r="AD16" s="715"/>
      <c r="AE16" s="725"/>
    </row>
    <row r="17" spans="2:31">
      <c r="B17" s="301"/>
      <c r="C17" s="268"/>
      <c r="D17" s="268"/>
      <c r="E17" s="268"/>
      <c r="F17" s="268"/>
      <c r="G17" s="302"/>
      <c r="H17" s="714" t="s">
        <v>12</v>
      </c>
      <c r="I17" s="715"/>
      <c r="J17" s="715"/>
      <c r="K17" s="716"/>
      <c r="L17" s="724" t="str">
        <f>IF('1_交付申請'!L49="","",'1_交付申請'!L49)</f>
        <v>山田　太郎</v>
      </c>
      <c r="M17" s="715"/>
      <c r="N17" s="715"/>
      <c r="O17" s="715"/>
      <c r="P17" s="715"/>
      <c r="Q17" s="715"/>
      <c r="R17" s="715"/>
      <c r="S17" s="715"/>
      <c r="T17" s="715"/>
      <c r="U17" s="715"/>
      <c r="V17" s="715"/>
      <c r="W17" s="715"/>
      <c r="X17" s="715"/>
      <c r="Y17" s="715"/>
      <c r="Z17" s="715"/>
      <c r="AA17" s="715"/>
      <c r="AB17" s="715"/>
      <c r="AC17" s="715"/>
      <c r="AD17" s="715"/>
      <c r="AE17" s="725"/>
    </row>
    <row r="18" spans="2:31">
      <c r="B18" s="301"/>
      <c r="C18" s="268"/>
      <c r="D18" s="268"/>
      <c r="E18" s="268"/>
      <c r="F18" s="268"/>
      <c r="G18" s="302"/>
      <c r="H18" s="714" t="s">
        <v>13</v>
      </c>
      <c r="I18" s="715"/>
      <c r="J18" s="715"/>
      <c r="K18" s="716"/>
      <c r="L18" s="724" t="str">
        <f>IF('1_交付申請'!L50="","",'1_交付申請'!L50)</f>
        <v>077-511-1424</v>
      </c>
      <c r="M18" s="715"/>
      <c r="N18" s="715"/>
      <c r="O18" s="715"/>
      <c r="P18" s="715"/>
      <c r="Q18" s="715"/>
      <c r="R18" s="715"/>
      <c r="S18" s="715"/>
      <c r="T18" s="715"/>
      <c r="U18" s="38" t="s">
        <v>11</v>
      </c>
      <c r="V18" s="38"/>
      <c r="W18" s="726" t="str">
        <f>IF('1_交付申請'!W50="","",'1_交付申請'!W50)</f>
        <v>077-511-1418</v>
      </c>
      <c r="X18" s="726"/>
      <c r="Y18" s="726"/>
      <c r="Z18" s="726"/>
      <c r="AA18" s="726"/>
      <c r="AB18" s="726"/>
      <c r="AC18" s="726"/>
      <c r="AD18" s="726"/>
      <c r="AE18" s="727"/>
    </row>
    <row r="19" spans="2:31">
      <c r="B19" s="298"/>
      <c r="C19" s="299"/>
      <c r="D19" s="299"/>
      <c r="E19" s="299"/>
      <c r="F19" s="299"/>
      <c r="G19" s="735"/>
      <c r="H19" s="730" t="s">
        <v>5</v>
      </c>
      <c r="I19" s="432"/>
      <c r="J19" s="432"/>
      <c r="K19" s="731"/>
      <c r="L19" s="732" t="str">
        <f>IF('1_交付申請'!L51="","",'1_交付申請'!L51)</f>
        <v>yamada@biwashoji.co.jp</v>
      </c>
      <c r="M19" s="432"/>
      <c r="N19" s="432"/>
      <c r="O19" s="432"/>
      <c r="P19" s="432"/>
      <c r="Q19" s="432"/>
      <c r="R19" s="432"/>
      <c r="S19" s="432"/>
      <c r="T19" s="432"/>
      <c r="U19" s="432"/>
      <c r="V19" s="432"/>
      <c r="W19" s="432"/>
      <c r="X19" s="432"/>
      <c r="Y19" s="432"/>
      <c r="Z19" s="432"/>
      <c r="AA19" s="432"/>
      <c r="AB19" s="432"/>
      <c r="AC19" s="432"/>
      <c r="AD19" s="432"/>
      <c r="AE19" s="733"/>
    </row>
    <row r="20" spans="2:31">
      <c r="B20" s="758" t="s">
        <v>39</v>
      </c>
      <c r="C20" s="456"/>
      <c r="D20" s="378" t="s">
        <v>40</v>
      </c>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row>
    <row r="21" spans="2:31">
      <c r="B21" s="456"/>
      <c r="C21" s="456"/>
      <c r="D21" s="378" t="s">
        <v>41</v>
      </c>
      <c r="E21" s="379"/>
      <c r="F21" s="379"/>
      <c r="G21" s="379"/>
      <c r="H21" s="728" t="str">
        <f>IF('1_交付申請'!H55="","",'1_交付申請'!H55)</f>
        <v>滋賀銀行</v>
      </c>
      <c r="I21" s="729"/>
      <c r="J21" s="729"/>
      <c r="K21" s="729"/>
      <c r="L21" s="729"/>
      <c r="M21" s="729"/>
      <c r="N21" s="729"/>
      <c r="O21" s="729"/>
      <c r="P21" s="729"/>
      <c r="Q21" s="729"/>
      <c r="R21" s="729"/>
      <c r="S21" s="729"/>
      <c r="T21" s="729"/>
      <c r="U21" s="729"/>
      <c r="V21" s="729"/>
      <c r="W21" s="729"/>
      <c r="X21" s="729"/>
      <c r="Y21" s="729"/>
      <c r="Z21" s="729"/>
      <c r="AA21" s="729"/>
      <c r="AB21" s="729"/>
      <c r="AC21" s="729"/>
      <c r="AD21" s="729"/>
      <c r="AE21" s="729"/>
    </row>
    <row r="22" spans="2:31">
      <c r="B22" s="456"/>
      <c r="C22" s="456"/>
      <c r="D22" s="378" t="s">
        <v>42</v>
      </c>
      <c r="E22" s="379"/>
      <c r="F22" s="379"/>
      <c r="G22" s="379"/>
      <c r="H22" s="728" t="str">
        <f>IF('1_交付申請'!H56="","",'1_交付申請'!H56)</f>
        <v>大津支店</v>
      </c>
      <c r="I22" s="729"/>
      <c r="J22" s="729"/>
      <c r="K22" s="729"/>
      <c r="L22" s="729"/>
      <c r="M22" s="729"/>
      <c r="N22" s="729"/>
      <c r="O22" s="729"/>
      <c r="P22" s="729"/>
      <c r="Q22" s="729"/>
      <c r="R22" s="729"/>
      <c r="S22" s="729"/>
      <c r="T22" s="729"/>
      <c r="U22" s="729"/>
      <c r="V22" s="729"/>
      <c r="W22" s="729"/>
      <c r="X22" s="729"/>
      <c r="Y22" s="729"/>
      <c r="Z22" s="729"/>
      <c r="AA22" s="729"/>
      <c r="AB22" s="729"/>
      <c r="AC22" s="729"/>
      <c r="AD22" s="729"/>
      <c r="AE22" s="729"/>
    </row>
    <row r="23" spans="2:31">
      <c r="B23" s="456"/>
      <c r="C23" s="456"/>
      <c r="D23" s="378" t="s">
        <v>43</v>
      </c>
      <c r="E23" s="379"/>
      <c r="F23" s="379"/>
      <c r="G23" s="379"/>
      <c r="H23" s="380" t="s">
        <v>97</v>
      </c>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row>
    <row r="24" spans="2:31">
      <c r="B24" s="456"/>
      <c r="C24" s="456"/>
      <c r="D24" s="379"/>
      <c r="E24" s="379"/>
      <c r="F24" s="379"/>
      <c r="G24" s="379"/>
      <c r="H24" s="383" t="s">
        <v>44</v>
      </c>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row>
    <row r="25" spans="2:31">
      <c r="B25" s="456"/>
      <c r="C25" s="456"/>
      <c r="D25" s="378" t="s">
        <v>45</v>
      </c>
      <c r="E25" s="379"/>
      <c r="F25" s="379"/>
      <c r="G25" s="379"/>
      <c r="H25" s="759">
        <f>IF('1_交付申請'!H59="","",'1_交付申請'!H59)</f>
        <v>12345678</v>
      </c>
      <c r="I25" s="760"/>
      <c r="J25" s="760"/>
      <c r="K25" s="760"/>
      <c r="L25" s="760"/>
      <c r="M25" s="760"/>
      <c r="N25" s="760"/>
      <c r="O25" s="760"/>
      <c r="P25" s="760"/>
      <c r="Q25" s="760"/>
      <c r="R25" s="760"/>
      <c r="S25" s="760"/>
      <c r="T25" s="760"/>
      <c r="U25" s="760"/>
      <c r="V25" s="760"/>
      <c r="W25" s="760"/>
      <c r="X25" s="760"/>
      <c r="Y25" s="760"/>
      <c r="Z25" s="760"/>
      <c r="AA25" s="760"/>
      <c r="AB25" s="760"/>
      <c r="AC25" s="760"/>
      <c r="AD25" s="760"/>
      <c r="AE25" s="760"/>
    </row>
    <row r="26" spans="2:31">
      <c r="B26" s="456"/>
      <c r="C26" s="456"/>
      <c r="D26" s="378" t="s">
        <v>46</v>
      </c>
      <c r="E26" s="379"/>
      <c r="F26" s="379"/>
      <c r="G26" s="379"/>
      <c r="H26" s="447" t="s">
        <v>47</v>
      </c>
      <c r="I26" s="448"/>
      <c r="J26" s="448"/>
      <c r="K26" s="448"/>
      <c r="L26" s="448"/>
      <c r="M26" s="448"/>
      <c r="N26" s="448"/>
      <c r="O26" s="448"/>
      <c r="P26" s="448"/>
      <c r="Q26" s="448"/>
      <c r="R26" s="448"/>
      <c r="S26" s="448"/>
      <c r="T26" s="448"/>
      <c r="U26" s="448"/>
      <c r="V26" s="448"/>
      <c r="W26" s="448"/>
      <c r="X26" s="448"/>
      <c r="Y26" s="448"/>
      <c r="Z26" s="448"/>
      <c r="AA26" s="448"/>
      <c r="AB26" s="448"/>
      <c r="AC26" s="448"/>
      <c r="AD26" s="448"/>
      <c r="AE26" s="448"/>
    </row>
    <row r="27" spans="2:31">
      <c r="B27" s="456"/>
      <c r="C27" s="456"/>
      <c r="D27" s="379"/>
      <c r="E27" s="379"/>
      <c r="F27" s="379"/>
      <c r="G27" s="379"/>
      <c r="H27" s="728" t="str">
        <f>IF('1_交付申請'!H61="","",'1_交付申請'!H61)</f>
        <v>ビワコショウジ　カ）</v>
      </c>
      <c r="I27" s="729"/>
      <c r="J27" s="729"/>
      <c r="K27" s="729"/>
      <c r="L27" s="729"/>
      <c r="M27" s="729"/>
      <c r="N27" s="729"/>
      <c r="O27" s="729"/>
      <c r="P27" s="729"/>
      <c r="Q27" s="729"/>
      <c r="R27" s="729"/>
      <c r="S27" s="729"/>
      <c r="T27" s="729"/>
      <c r="U27" s="729"/>
      <c r="V27" s="729"/>
      <c r="W27" s="729"/>
      <c r="X27" s="729"/>
      <c r="Y27" s="729"/>
      <c r="Z27" s="729"/>
      <c r="AA27" s="729"/>
      <c r="AB27" s="729"/>
      <c r="AC27" s="729"/>
      <c r="AD27" s="729"/>
      <c r="AE27" s="729"/>
    </row>
    <row r="28" spans="2:31">
      <c r="B28" s="37"/>
      <c r="C28" s="37"/>
    </row>
    <row r="29" spans="2:31">
      <c r="B29" s="37"/>
      <c r="C29" s="37"/>
    </row>
    <row r="30" spans="2:31">
      <c r="B30" s="378" t="s">
        <v>14</v>
      </c>
      <c r="C30" s="379"/>
      <c r="D30" s="379"/>
      <c r="E30" s="379"/>
      <c r="F30" s="376" t="s">
        <v>64</v>
      </c>
      <c r="G30" s="349"/>
      <c r="H30" s="349"/>
      <c r="I30" s="352"/>
      <c r="J30" s="18" t="s">
        <v>78</v>
      </c>
      <c r="K30" s="762">
        <f>IF('1_交付申請'!K62="","",'1_交付申請'!K62)</f>
        <v>520</v>
      </c>
      <c r="L30" s="762"/>
      <c r="M30" s="30" t="s">
        <v>77</v>
      </c>
      <c r="N30" s="763" t="str">
        <f>IF('1_交付申請'!N62="","",'1_交付申請'!N62)</f>
        <v>0806</v>
      </c>
      <c r="O30" s="763"/>
      <c r="P30" s="763"/>
      <c r="Q30" s="12"/>
      <c r="R30" s="12"/>
      <c r="S30" s="12"/>
      <c r="T30" s="12"/>
      <c r="U30" s="12"/>
      <c r="V30" s="12"/>
      <c r="W30" s="12"/>
      <c r="X30" s="12"/>
      <c r="Y30" s="12"/>
      <c r="Z30" s="12"/>
      <c r="AA30" s="12"/>
      <c r="AB30" s="12"/>
      <c r="AC30" s="12"/>
      <c r="AD30" s="19"/>
      <c r="AE30" s="20"/>
    </row>
    <row r="31" spans="2:31">
      <c r="B31" s="379"/>
      <c r="C31" s="379"/>
      <c r="D31" s="379"/>
      <c r="E31" s="379"/>
      <c r="F31" s="741" t="s">
        <v>6</v>
      </c>
      <c r="G31" s="742"/>
      <c r="H31" s="742"/>
      <c r="I31" s="743"/>
      <c r="J31" s="747" t="str">
        <f>IF('1_交付申請'!J63="","",'1_交付申請'!J63)</f>
        <v>大津市打出浜２－１</v>
      </c>
      <c r="K31" s="748"/>
      <c r="L31" s="748"/>
      <c r="M31" s="748"/>
      <c r="N31" s="748"/>
      <c r="O31" s="748"/>
      <c r="P31" s="748"/>
      <c r="Q31" s="748"/>
      <c r="R31" s="748"/>
      <c r="S31" s="748"/>
      <c r="T31" s="748"/>
      <c r="U31" s="748"/>
      <c r="V31" s="748"/>
      <c r="W31" s="748"/>
      <c r="X31" s="748"/>
      <c r="Y31" s="748"/>
      <c r="Z31" s="748"/>
      <c r="AA31" s="748"/>
      <c r="AB31" s="737"/>
      <c r="AC31" s="737"/>
      <c r="AD31" s="737"/>
      <c r="AE31" s="740"/>
    </row>
    <row r="32" spans="2:31">
      <c r="B32" s="379"/>
      <c r="C32" s="379"/>
      <c r="D32" s="379"/>
      <c r="E32" s="379"/>
      <c r="F32" s="744"/>
      <c r="G32" s="745"/>
      <c r="H32" s="745"/>
      <c r="I32" s="746"/>
      <c r="J32" s="749"/>
      <c r="K32" s="750"/>
      <c r="L32" s="750"/>
      <c r="M32" s="750"/>
      <c r="N32" s="750"/>
      <c r="O32" s="750"/>
      <c r="P32" s="750"/>
      <c r="Q32" s="750"/>
      <c r="R32" s="750"/>
      <c r="S32" s="750"/>
      <c r="T32" s="750"/>
      <c r="U32" s="750"/>
      <c r="V32" s="750"/>
      <c r="W32" s="750"/>
      <c r="X32" s="750"/>
      <c r="Y32" s="750"/>
      <c r="Z32" s="750"/>
      <c r="AA32" s="750"/>
      <c r="AB32" s="432"/>
      <c r="AC32" s="432"/>
      <c r="AD32" s="432"/>
      <c r="AE32" s="733"/>
    </row>
    <row r="33" spans="2:31">
      <c r="B33" s="379"/>
      <c r="C33" s="379"/>
      <c r="D33" s="379"/>
      <c r="E33" s="379"/>
      <c r="F33" s="376" t="s">
        <v>62</v>
      </c>
      <c r="G33" s="349"/>
      <c r="H33" s="349"/>
      <c r="I33" s="352"/>
      <c r="J33" s="751" t="str">
        <f>IF('1_交付申請'!J65="","",'1_交付申請'!J65)</f>
        <v>琵琶湖商事本店</v>
      </c>
      <c r="K33" s="752"/>
      <c r="L33" s="752"/>
      <c r="M33" s="752"/>
      <c r="N33" s="752"/>
      <c r="O33" s="752"/>
      <c r="P33" s="752"/>
      <c r="Q33" s="752"/>
      <c r="R33" s="752"/>
      <c r="S33" s="752"/>
      <c r="T33" s="752"/>
      <c r="U33" s="752"/>
      <c r="V33" s="752"/>
      <c r="W33" s="752"/>
      <c r="X33" s="752"/>
      <c r="Y33" s="752"/>
      <c r="Z33" s="752"/>
      <c r="AA33" s="752"/>
      <c r="AB33" s="752"/>
      <c r="AC33" s="752"/>
      <c r="AD33" s="752"/>
      <c r="AE33" s="753"/>
    </row>
    <row r="34" spans="2:31">
      <c r="B34" s="379"/>
      <c r="C34" s="379"/>
      <c r="D34" s="379"/>
      <c r="E34" s="379"/>
      <c r="F34" s="376" t="s">
        <v>63</v>
      </c>
      <c r="G34" s="349"/>
      <c r="H34" s="349"/>
      <c r="I34" s="352"/>
      <c r="J34" s="751" t="str">
        <f>IF('1_交付申請'!J66="","",'1_交付申請'!J66)</f>
        <v>大津　太郎</v>
      </c>
      <c r="K34" s="752"/>
      <c r="L34" s="752"/>
      <c r="M34" s="752"/>
      <c r="N34" s="752"/>
      <c r="O34" s="752"/>
      <c r="P34" s="752"/>
      <c r="Q34" s="752"/>
      <c r="R34" s="752"/>
      <c r="S34" s="752"/>
      <c r="T34" s="752"/>
      <c r="U34" s="752"/>
      <c r="V34" s="752"/>
      <c r="W34" s="752"/>
      <c r="X34" s="752"/>
      <c r="Y34" s="752"/>
      <c r="Z34" s="752"/>
      <c r="AA34" s="752"/>
      <c r="AB34" s="752"/>
      <c r="AC34" s="752"/>
      <c r="AD34" s="752"/>
      <c r="AE34" s="753"/>
    </row>
    <row r="35" spans="2:31">
      <c r="B35" s="378" t="s">
        <v>15</v>
      </c>
      <c r="C35" s="379"/>
      <c r="D35" s="379"/>
      <c r="E35" s="379"/>
      <c r="F35" s="298" t="s">
        <v>16</v>
      </c>
      <c r="G35" s="299"/>
      <c r="H35" s="299"/>
      <c r="I35" s="299"/>
      <c r="J35" s="299"/>
      <c r="K35" s="299"/>
      <c r="L35" s="299"/>
      <c r="M35" s="299"/>
      <c r="N35" s="299"/>
      <c r="O35" s="299"/>
      <c r="P35" s="299"/>
      <c r="Q35" s="299"/>
      <c r="R35" s="299"/>
      <c r="S35" s="299"/>
      <c r="T35" s="299"/>
      <c r="U35" s="299"/>
      <c r="V35" s="299"/>
      <c r="W35" s="299"/>
      <c r="X35" s="299"/>
      <c r="Y35" s="299"/>
      <c r="Z35" s="299"/>
      <c r="AA35" s="299"/>
      <c r="AB35" s="317"/>
      <c r="AC35" s="317"/>
      <c r="AD35" s="317"/>
      <c r="AE35" s="318"/>
    </row>
    <row r="36" spans="2:31">
      <c r="B36" s="379"/>
      <c r="C36" s="379"/>
      <c r="D36" s="379"/>
      <c r="E36" s="379"/>
      <c r="F36" s="5" t="s">
        <v>67</v>
      </c>
      <c r="G36" s="1"/>
      <c r="H36" s="1"/>
      <c r="I36" s="1"/>
      <c r="J36" s="1"/>
      <c r="K36" s="1"/>
      <c r="L36" s="335" t="s">
        <v>254</v>
      </c>
      <c r="M36" s="276"/>
      <c r="N36" s="276"/>
      <c r="O36" s="276"/>
      <c r="P36" s="309"/>
      <c r="Q36" s="309"/>
      <c r="R36" s="309"/>
      <c r="S36" s="1" t="s">
        <v>253</v>
      </c>
      <c r="T36" s="1"/>
      <c r="U36" s="1"/>
      <c r="V36" s="1"/>
      <c r="W36" s="1"/>
      <c r="X36" s="1"/>
      <c r="Y36" s="1"/>
      <c r="Z36" s="1"/>
      <c r="AA36"/>
      <c r="AB36" s="1"/>
      <c r="AC36" s="1"/>
      <c r="AD36"/>
      <c r="AE36" s="6"/>
    </row>
    <row r="37" spans="2:31">
      <c r="B37" s="379"/>
      <c r="C37" s="379"/>
      <c r="D37" s="379"/>
      <c r="E37" s="379"/>
      <c r="F37" s="298" t="s">
        <v>54</v>
      </c>
      <c r="G37" s="299"/>
      <c r="H37" s="299"/>
      <c r="I37" s="299"/>
      <c r="J37" s="299"/>
      <c r="K37" s="317"/>
      <c r="L37" s="435">
        <v>49</v>
      </c>
      <c r="M37" s="435"/>
      <c r="N37" s="435"/>
      <c r="O37" s="435"/>
      <c r="P37" s="433"/>
      <c r="Q37" s="7" t="s">
        <v>55</v>
      </c>
      <c r="R37" s="7"/>
      <c r="S37" s="7" t="s">
        <v>61</v>
      </c>
      <c r="T37" s="7"/>
      <c r="U37" s="7"/>
      <c r="V37" s="7"/>
      <c r="W37" s="7"/>
      <c r="X37" s="7"/>
      <c r="Y37" s="7"/>
      <c r="Z37" s="7"/>
      <c r="AA37" s="3"/>
      <c r="AB37" s="7"/>
      <c r="AC37" s="7"/>
      <c r="AD37" s="3"/>
      <c r="AE37" s="8"/>
    </row>
    <row r="38" spans="2:31" ht="36" customHeight="1">
      <c r="B38" s="379"/>
      <c r="C38" s="379"/>
      <c r="D38" s="379"/>
      <c r="E38" s="379"/>
      <c r="F38" s="717" t="s">
        <v>116</v>
      </c>
      <c r="G38" s="718"/>
      <c r="H38" s="718"/>
      <c r="I38" s="718"/>
      <c r="J38" s="718"/>
      <c r="K38" s="719"/>
      <c r="L38" s="435"/>
      <c r="M38" s="435"/>
      <c r="N38" s="435"/>
      <c r="O38" s="435"/>
      <c r="P38" s="433"/>
      <c r="Q38" s="7" t="s">
        <v>55</v>
      </c>
      <c r="R38" s="7"/>
      <c r="S38" s="7" t="s">
        <v>61</v>
      </c>
      <c r="T38" s="7"/>
      <c r="U38" s="7"/>
      <c r="V38" s="7"/>
      <c r="W38" s="7"/>
      <c r="X38" s="7"/>
      <c r="Y38" s="7"/>
      <c r="Z38" s="7"/>
      <c r="AA38" s="19"/>
      <c r="AB38" s="12"/>
      <c r="AC38" s="12"/>
      <c r="AD38" s="19"/>
      <c r="AE38" s="40"/>
    </row>
    <row r="39" spans="2:31">
      <c r="B39" s="379"/>
      <c r="C39" s="379"/>
      <c r="D39" s="379"/>
      <c r="E39" s="379"/>
      <c r="F39" s="301" t="s">
        <v>68</v>
      </c>
      <c r="G39" s="268"/>
      <c r="H39" s="268"/>
      <c r="I39" s="268"/>
      <c r="J39" s="268"/>
      <c r="K39" s="268"/>
      <c r="L39" s="268"/>
      <c r="M39" s="268"/>
      <c r="N39" s="268"/>
      <c r="O39" s="268"/>
      <c r="P39" s="268"/>
      <c r="Q39" s="268"/>
      <c r="R39" s="268"/>
      <c r="S39" s="268"/>
      <c r="T39" s="268"/>
      <c r="U39" s="268"/>
      <c r="V39" s="268"/>
      <c r="W39" s="268"/>
      <c r="X39" s="268"/>
      <c r="Y39" s="268"/>
      <c r="Z39" s="268"/>
      <c r="AA39" s="268"/>
      <c r="AB39" s="269"/>
      <c r="AC39" s="269"/>
      <c r="AD39" s="269"/>
      <c r="AE39" s="314"/>
    </row>
    <row r="40" spans="2:31">
      <c r="B40" s="379"/>
      <c r="C40" s="379"/>
      <c r="D40" s="379"/>
      <c r="E40" s="379"/>
      <c r="F40" s="298" t="s">
        <v>19</v>
      </c>
      <c r="G40" s="299"/>
      <c r="H40" s="299"/>
      <c r="I40" s="299"/>
      <c r="J40" s="299"/>
      <c r="K40" s="299"/>
      <c r="L40" s="299"/>
      <c r="M40" s="299"/>
      <c r="N40" s="299"/>
      <c r="O40" s="299"/>
      <c r="P40" s="299"/>
      <c r="Q40" s="299"/>
      <c r="R40" s="299"/>
      <c r="S40" s="299"/>
      <c r="T40" s="299"/>
      <c r="U40" s="299"/>
      <c r="V40" s="299"/>
      <c r="W40" s="299"/>
      <c r="X40" s="299"/>
      <c r="Y40" s="299"/>
      <c r="Z40" s="299"/>
      <c r="AA40" s="299"/>
      <c r="AB40" s="317"/>
      <c r="AC40" s="317"/>
      <c r="AD40" s="317"/>
      <c r="AE40" s="318"/>
    </row>
    <row r="41" spans="2:31">
      <c r="B41" s="503" t="s">
        <v>98</v>
      </c>
      <c r="C41" s="720"/>
      <c r="D41" s="720"/>
      <c r="E41" s="721"/>
      <c r="F41" s="5" t="s">
        <v>114</v>
      </c>
      <c r="G41" s="1"/>
      <c r="H41" s="1"/>
      <c r="I41" s="1"/>
      <c r="J41" s="1"/>
      <c r="K41" s="1"/>
      <c r="L41" s="1"/>
      <c r="M41" s="1"/>
      <c r="N41" s="1"/>
      <c r="O41" s="6"/>
      <c r="P41" s="1"/>
      <c r="Q41" s="1"/>
      <c r="R41" s="1"/>
      <c r="S41" s="1"/>
      <c r="T41" s="1"/>
      <c r="U41" s="1"/>
      <c r="V41" s="1"/>
      <c r="W41" s="1"/>
      <c r="X41" s="1"/>
      <c r="Y41" s="1"/>
      <c r="Z41" s="1"/>
      <c r="AA41" s="6"/>
      <c r="AB41" s="1"/>
      <c r="AC41" s="1"/>
      <c r="AD41"/>
      <c r="AE41" s="34"/>
    </row>
    <row r="42" spans="2:31">
      <c r="B42" s="568"/>
      <c r="C42" s="400"/>
      <c r="D42" s="400"/>
      <c r="E42" s="401"/>
      <c r="F42" s="301" t="s">
        <v>99</v>
      </c>
      <c r="G42" s="268"/>
      <c r="H42" s="268"/>
      <c r="I42" s="268"/>
      <c r="J42" s="268"/>
      <c r="K42" s="268"/>
      <c r="L42" s="268"/>
      <c r="M42" s="268"/>
      <c r="N42" s="268"/>
      <c r="O42" s="268"/>
      <c r="P42" s="268"/>
      <c r="Q42" s="268"/>
      <c r="R42" s="268"/>
      <c r="S42" s="268"/>
      <c r="T42" s="268"/>
      <c r="U42" s="268"/>
      <c r="V42" s="268"/>
      <c r="W42" s="268"/>
      <c r="X42" s="268"/>
      <c r="Y42" s="268"/>
      <c r="Z42" s="268"/>
      <c r="AA42" s="268"/>
      <c r="AB42" s="269"/>
      <c r="AC42" s="269"/>
      <c r="AD42" s="269"/>
      <c r="AE42" s="314"/>
    </row>
    <row r="43" spans="2:31">
      <c r="B43" s="568"/>
      <c r="C43" s="400"/>
      <c r="D43" s="400"/>
      <c r="E43" s="401"/>
      <c r="F43" s="9"/>
      <c r="G43" s="15"/>
      <c r="H43" s="15"/>
      <c r="I43" s="429">
        <v>100000</v>
      </c>
      <c r="J43" s="429"/>
      <c r="K43" s="429"/>
      <c r="L43" s="429"/>
      <c r="M43" s="429"/>
      <c r="N43" s="429"/>
      <c r="O43" s="429"/>
      <c r="P43" s="429"/>
      <c r="Q43" s="1" t="s">
        <v>22</v>
      </c>
      <c r="R43" s="1"/>
      <c r="S43" s="1"/>
      <c r="T43" s="1"/>
      <c r="U43" s="1"/>
      <c r="V43" s="1"/>
      <c r="W43" s="1"/>
      <c r="X43" s="1"/>
      <c r="Y43" s="1"/>
      <c r="Z43" s="1"/>
      <c r="AA43" s="1"/>
      <c r="AB43" s="1"/>
      <c r="AC43" s="1"/>
      <c r="AD43"/>
      <c r="AE43" s="2"/>
    </row>
    <row r="44" spans="2:31">
      <c r="B44" s="568"/>
      <c r="C44" s="400"/>
      <c r="D44" s="400"/>
      <c r="E44" s="401"/>
      <c r="F44" s="9"/>
      <c r="G44" s="15"/>
      <c r="H44" s="15"/>
      <c r="I44" s="15"/>
      <c r="J44" s="15"/>
      <c r="K44" s="15"/>
      <c r="L44" s="15"/>
      <c r="M44" s="15"/>
      <c r="N44" s="15"/>
      <c r="O44" s="15"/>
      <c r="P44" s="15"/>
      <c r="Q44" s="1"/>
      <c r="R44" s="1"/>
      <c r="S44" s="1"/>
      <c r="T44" s="1"/>
      <c r="U44" s="1"/>
      <c r="V44" s="1"/>
      <c r="W44"/>
      <c r="X44"/>
      <c r="Y44"/>
      <c r="Z44"/>
      <c r="AA44" s="1"/>
      <c r="AB44" s="1"/>
      <c r="AC44" s="1"/>
      <c r="AD44"/>
      <c r="AE44" s="2"/>
    </row>
    <row r="45" spans="2:31">
      <c r="B45" s="722"/>
      <c r="C45" s="403"/>
      <c r="D45" s="403"/>
      <c r="E45" s="404"/>
      <c r="F45" s="17" t="s">
        <v>92</v>
      </c>
      <c r="G45" s="7"/>
      <c r="H45" s="7"/>
      <c r="I45" s="435" t="s">
        <v>606</v>
      </c>
      <c r="J45" s="435"/>
      <c r="K45" s="435"/>
      <c r="L45" s="435"/>
      <c r="M45" s="435"/>
      <c r="N45" s="435"/>
      <c r="O45" s="435"/>
      <c r="P45" s="435"/>
      <c r="Q45" s="7" t="s">
        <v>25</v>
      </c>
      <c r="R45" s="7"/>
      <c r="S45" s="7"/>
      <c r="T45" s="7"/>
      <c r="U45" s="7"/>
      <c r="V45" s="7"/>
      <c r="W45" s="7"/>
      <c r="X45" s="7"/>
      <c r="Y45" s="7"/>
      <c r="Z45" s="7"/>
      <c r="AA45" s="7"/>
      <c r="AB45" s="7"/>
      <c r="AC45" s="7"/>
      <c r="AD45" s="3"/>
      <c r="AE45" s="4"/>
    </row>
    <row r="46" spans="2:31">
      <c r="B46" s="275" t="s">
        <v>100</v>
      </c>
      <c r="C46" s="276"/>
      <c r="D46" s="276"/>
      <c r="E46" s="412"/>
      <c r="F46" s="301" t="s">
        <v>83</v>
      </c>
      <c r="G46" s="268"/>
      <c r="H46" s="268"/>
      <c r="I46" s="268"/>
      <c r="J46" s="268"/>
      <c r="K46" s="268"/>
      <c r="L46" s="268"/>
      <c r="M46" s="268"/>
      <c r="N46" s="268"/>
      <c r="O46" s="268"/>
      <c r="P46" s="268"/>
      <c r="Q46" s="268"/>
      <c r="R46" s="268"/>
      <c r="S46" s="268"/>
      <c r="T46" s="268"/>
      <c r="U46" s="268"/>
      <c r="V46" s="268"/>
      <c r="W46" s="268"/>
      <c r="X46" s="268"/>
      <c r="Y46" s="268"/>
      <c r="Z46" s="268"/>
      <c r="AA46" s="268"/>
      <c r="AB46" s="269"/>
      <c r="AC46" s="269"/>
      <c r="AD46" s="269"/>
      <c r="AE46" s="314"/>
    </row>
    <row r="47" spans="2:31">
      <c r="B47" s="497"/>
      <c r="C47" s="368"/>
      <c r="D47" s="368"/>
      <c r="E47" s="369"/>
      <c r="F47" s="301" t="s">
        <v>89</v>
      </c>
      <c r="G47" s="268"/>
      <c r="H47" s="268"/>
      <c r="I47" s="268"/>
      <c r="J47" s="723">
        <f>MIN(L37:P38)</f>
        <v>49</v>
      </c>
      <c r="K47" s="723"/>
      <c r="L47" s="723"/>
      <c r="M47" s="1" t="s">
        <v>96</v>
      </c>
      <c r="N47" s="1"/>
      <c r="O47" s="1"/>
      <c r="P47" s="1"/>
      <c r="Q47" s="1"/>
      <c r="R47" s="1"/>
      <c r="S47" s="1"/>
      <c r="T47"/>
      <c r="U47"/>
      <c r="V47" s="15" t="s">
        <v>57</v>
      </c>
      <c r="W47" s="492">
        <f>IF(ROUNDDOWN(J47*50000,-3)&gt;5000000,5000000,(ROUNDDOWN(J47*50000,-3)))</f>
        <v>2450000</v>
      </c>
      <c r="X47" s="493"/>
      <c r="Y47" s="493"/>
      <c r="Z47" s="493"/>
      <c r="AA47" s="1" t="s">
        <v>22</v>
      </c>
      <c r="AB47" s="31" t="s">
        <v>86</v>
      </c>
      <c r="AC47" s="1"/>
      <c r="AD47"/>
      <c r="AE47" s="2"/>
    </row>
    <row r="48" spans="2:31">
      <c r="B48" s="497"/>
      <c r="C48" s="368"/>
      <c r="D48" s="368"/>
      <c r="E48" s="369"/>
      <c r="F48" s="5"/>
      <c r="G48" s="1"/>
      <c r="H48" s="1"/>
      <c r="I48" s="1"/>
      <c r="J48" s="1"/>
      <c r="K48" s="1"/>
      <c r="L48" s="1"/>
      <c r="M48" s="1"/>
      <c r="N48" s="1"/>
      <c r="O48" s="1"/>
      <c r="P48" s="1"/>
      <c r="Q48" s="1"/>
      <c r="R48" s="1"/>
      <c r="S48" s="1"/>
      <c r="T48" s="15"/>
      <c r="U48" s="22"/>
      <c r="V48" s="22" t="s">
        <v>79</v>
      </c>
      <c r="W48" s="22"/>
      <c r="X48" s="22"/>
      <c r="Y48" s="1"/>
      <c r="Z48" s="1"/>
      <c r="AA48" s="1"/>
      <c r="AB48" s="1"/>
      <c r="AC48" s="1"/>
      <c r="AD48"/>
      <c r="AE48" s="2"/>
    </row>
    <row r="49" spans="2:31">
      <c r="B49" s="497"/>
      <c r="C49" s="368"/>
      <c r="D49" s="368"/>
      <c r="E49" s="369"/>
      <c r="F49" s="5" t="s">
        <v>117</v>
      </c>
      <c r="G49" s="1"/>
      <c r="H49" s="1"/>
      <c r="I49" s="1"/>
      <c r="J49" s="1"/>
      <c r="K49" s="1"/>
      <c r="L49" s="1"/>
      <c r="M49" s="1"/>
      <c r="N49" s="1"/>
      <c r="O49" s="1"/>
      <c r="P49" s="1"/>
      <c r="Q49" s="1"/>
      <c r="R49" s="1"/>
      <c r="S49" s="1"/>
      <c r="T49" s="15"/>
      <c r="U49" s="22"/>
      <c r="V49" s="22"/>
      <c r="W49" s="22"/>
      <c r="X49" s="22"/>
      <c r="Y49" s="1"/>
      <c r="Z49" s="1"/>
      <c r="AA49" s="1"/>
      <c r="AB49" s="1"/>
      <c r="AC49" s="1"/>
      <c r="AD49"/>
      <c r="AE49" s="2"/>
    </row>
    <row r="50" spans="2:31">
      <c r="B50" s="497"/>
      <c r="C50" s="368"/>
      <c r="D50" s="368"/>
      <c r="E50" s="369"/>
      <c r="F50" s="5" t="s">
        <v>601</v>
      </c>
      <c r="G50" s="1"/>
      <c r="H50" s="1"/>
      <c r="I50" s="334">
        <f>L61</f>
        <v>51666</v>
      </c>
      <c r="J50" s="433"/>
      <c r="K50" s="433"/>
      <c r="L50" s="1" t="s">
        <v>430</v>
      </c>
      <c r="M50"/>
      <c r="N50" s="1"/>
      <c r="O50" s="1" t="s">
        <v>432</v>
      </c>
      <c r="P50" s="1" t="s">
        <v>427</v>
      </c>
      <c r="Q50"/>
      <c r="R50" s="754">
        <f>L54</f>
        <v>10</v>
      </c>
      <c r="S50" s="754"/>
      <c r="T50" s="755"/>
      <c r="U50" s="1" t="s">
        <v>118</v>
      </c>
      <c r="V50" s="15" t="s">
        <v>57</v>
      </c>
      <c r="W50" s="494">
        <f>IFERROR(ROUNDDOWN(IF(I50*R50&gt;5000000,5000000,I50*R50),-3),0)</f>
        <v>516000</v>
      </c>
      <c r="X50" s="495"/>
      <c r="Y50" s="495"/>
      <c r="Z50" s="495"/>
      <c r="AA50" s="1" t="s">
        <v>22</v>
      </c>
      <c r="AB50" s="31" t="s">
        <v>86</v>
      </c>
      <c r="AC50" s="1"/>
      <c r="AD50" s="1"/>
      <c r="AE50" s="2"/>
    </row>
    <row r="51" spans="2:31">
      <c r="B51" s="497"/>
      <c r="C51" s="368"/>
      <c r="D51" s="368"/>
      <c r="E51" s="369"/>
      <c r="F51" s="5"/>
      <c r="G51" s="1"/>
      <c r="H51" s="1"/>
      <c r="I51" s="1"/>
      <c r="J51" s="1"/>
      <c r="K51" s="1"/>
      <c r="L51" s="1"/>
      <c r="M51" s="1"/>
      <c r="N51" s="1"/>
      <c r="O51" s="1"/>
      <c r="P51" s="1"/>
      <c r="Q51" s="1"/>
      <c r="R51"/>
      <c r="S51"/>
      <c r="T51"/>
      <c r="U51"/>
      <c r="V51" s="1" t="s">
        <v>79</v>
      </c>
      <c r="W51" s="1"/>
      <c r="X51" s="1"/>
      <c r="Y51" s="1"/>
      <c r="Z51" s="1"/>
      <c r="AA51" s="1"/>
      <c r="AB51" s="1"/>
      <c r="AC51" s="1"/>
      <c r="AD51"/>
      <c r="AE51" s="2"/>
    </row>
    <row r="52" spans="2:31">
      <c r="B52" s="497"/>
      <c r="C52" s="368"/>
      <c r="D52" s="368"/>
      <c r="E52" s="369"/>
      <c r="F52" s="5"/>
      <c r="G52" s="490" t="s">
        <v>88</v>
      </c>
      <c r="H52" s="491"/>
      <c r="I52" s="491"/>
      <c r="J52" s="491"/>
      <c r="K52" s="491"/>
      <c r="L52" s="491"/>
      <c r="M52" s="491"/>
      <c r="N52" s="491"/>
      <c r="O52" s="491"/>
      <c r="P52" s="491"/>
      <c r="Q52" s="491"/>
      <c r="R52" s="491"/>
      <c r="S52" s="491"/>
      <c r="T52" s="491"/>
      <c r="U52" s="491"/>
      <c r="V52" s="491"/>
      <c r="W52" s="491"/>
      <c r="X52" s="10"/>
      <c r="Y52" s="10"/>
      <c r="Z52" s="32"/>
      <c r="AA52" s="10"/>
      <c r="AB52" s="11"/>
      <c r="AC52" s="1"/>
      <c r="AD52"/>
      <c r="AE52" s="2"/>
    </row>
    <row r="53" spans="2:31">
      <c r="B53" s="497"/>
      <c r="C53" s="368"/>
      <c r="D53" s="368"/>
      <c r="E53" s="369"/>
      <c r="F53" s="5"/>
      <c r="G53" s="23" t="s">
        <v>58</v>
      </c>
      <c r="H53" s="24"/>
      <c r="I53" s="24"/>
      <c r="J53" s="24"/>
      <c r="K53" s="25" t="s">
        <v>57</v>
      </c>
      <c r="L53" s="340">
        <f>S93</f>
        <v>2100000</v>
      </c>
      <c r="M53" s="340"/>
      <c r="N53" s="340"/>
      <c r="O53" s="340"/>
      <c r="P53" s="24" t="s">
        <v>22</v>
      </c>
      <c r="Q53" s="24"/>
      <c r="R53" s="33" t="s">
        <v>433</v>
      </c>
      <c r="S53" s="24"/>
      <c r="T53" s="24"/>
      <c r="U53" s="24"/>
      <c r="V53" s="24"/>
      <c r="W53" s="24"/>
      <c r="X53" s="1"/>
      <c r="Y53" s="1"/>
      <c r="Z53"/>
      <c r="AA53" s="1"/>
      <c r="AB53" s="6"/>
      <c r="AC53" s="1"/>
      <c r="AD53"/>
      <c r="AE53" s="2"/>
    </row>
    <row r="54" spans="2:31">
      <c r="B54" s="497"/>
      <c r="C54" s="368"/>
      <c r="D54" s="368"/>
      <c r="E54" s="369"/>
      <c r="F54" s="5"/>
      <c r="G54" s="23" t="s">
        <v>59</v>
      </c>
      <c r="H54" s="24"/>
      <c r="I54" s="24"/>
      <c r="J54" s="24"/>
      <c r="K54" s="25" t="s">
        <v>57</v>
      </c>
      <c r="L54" s="341">
        <v>10</v>
      </c>
      <c r="M54" s="342"/>
      <c r="N54" s="342"/>
      <c r="O54" s="342"/>
      <c r="P54" s="24" t="s">
        <v>60</v>
      </c>
      <c r="Q54" s="24"/>
      <c r="R54" s="33" t="s">
        <v>91</v>
      </c>
      <c r="S54" s="24"/>
      <c r="T54" s="24"/>
      <c r="U54" s="24"/>
      <c r="V54" s="24"/>
      <c r="W54" s="24"/>
      <c r="X54" s="1"/>
      <c r="Y54" s="1"/>
      <c r="Z54"/>
      <c r="AA54" s="1"/>
      <c r="AB54" s="6"/>
      <c r="AC54" s="1"/>
      <c r="AD54"/>
      <c r="AE54" s="2"/>
    </row>
    <row r="55" spans="2:31">
      <c r="B55" s="497"/>
      <c r="C55" s="368"/>
      <c r="D55" s="368"/>
      <c r="E55" s="369"/>
      <c r="F55" s="5"/>
      <c r="G55" s="23" t="s">
        <v>101</v>
      </c>
      <c r="H55" s="24"/>
      <c r="I55" s="24"/>
      <c r="J55" s="24"/>
      <c r="K55" s="24"/>
      <c r="L55" s="24"/>
      <c r="M55" s="24"/>
      <c r="N55" s="24"/>
      <c r="O55" s="24"/>
      <c r="P55" s="24"/>
      <c r="Q55" s="24"/>
      <c r="R55"/>
      <c r="S55" s="25" t="s">
        <v>57</v>
      </c>
      <c r="T55" s="340">
        <f>IFERROR(L53/L54,"")</f>
        <v>210000</v>
      </c>
      <c r="U55" s="432"/>
      <c r="V55" s="432"/>
      <c r="W55" s="432"/>
      <c r="X55" s="1" t="s">
        <v>428</v>
      </c>
      <c r="Y55" s="1"/>
      <c r="Z55"/>
      <c r="AA55" s="1"/>
      <c r="AB55" s="6"/>
      <c r="AC55" s="1"/>
      <c r="AD55"/>
      <c r="AE55" s="2"/>
    </row>
    <row r="56" spans="2:31">
      <c r="B56" s="497"/>
      <c r="C56" s="368"/>
      <c r="D56" s="368"/>
      <c r="E56" s="369"/>
      <c r="F56" s="5"/>
      <c r="G56" s="23" t="s">
        <v>87</v>
      </c>
      <c r="H56" s="24"/>
      <c r="I56" s="24"/>
      <c r="J56" s="24"/>
      <c r="K56" s="25" t="s">
        <v>57</v>
      </c>
      <c r="L56" s="779" t="s">
        <v>603</v>
      </c>
      <c r="M56" s="779"/>
      <c r="N56" s="779"/>
      <c r="O56" s="779"/>
      <c r="P56" s="779"/>
      <c r="Q56" s="779"/>
      <c r="R56" s="33" t="s">
        <v>410</v>
      </c>
      <c r="S56" s="24"/>
      <c r="T56" s="24"/>
      <c r="U56"/>
      <c r="V56" s="24"/>
      <c r="W56" s="24"/>
      <c r="X56" s="1"/>
      <c r="Y56" s="1"/>
      <c r="Z56"/>
      <c r="AA56" s="1"/>
      <c r="AB56" s="6"/>
      <c r="AC56" s="1"/>
      <c r="AD56"/>
      <c r="AE56" s="2"/>
    </row>
    <row r="57" spans="2:31">
      <c r="B57" s="497"/>
      <c r="C57" s="368"/>
      <c r="D57" s="368"/>
      <c r="E57" s="369"/>
      <c r="F57" s="5"/>
      <c r="G57" s="23" t="s">
        <v>396</v>
      </c>
      <c r="H57" s="24"/>
      <c r="I57" s="24"/>
      <c r="J57" s="24"/>
      <c r="K57" s="25" t="s">
        <v>57</v>
      </c>
      <c r="L57" s="340" cm="1">
        <f t="array" ref="L57">IFERROR(IF(L56="4800Ah・セル未満",MIN(T55,155000),IF(L56="4800Ah・セル以上",MIN(T55,190000),未選択)),"")</f>
        <v>155000</v>
      </c>
      <c r="M57" s="340"/>
      <c r="N57" s="340"/>
      <c r="O57" s="340"/>
      <c r="P57" s="180" t="s">
        <v>428</v>
      </c>
      <c r="Q57" s="24"/>
      <c r="R57" s="33" t="s">
        <v>429</v>
      </c>
      <c r="S57" s="24"/>
      <c r="T57" s="24"/>
      <c r="U57" s="24"/>
      <c r="V57" s="24"/>
      <c r="W57" s="24"/>
      <c r="X57" s="1"/>
      <c r="Y57" s="1"/>
      <c r="Z57"/>
      <c r="AA57" s="1"/>
      <c r="AB57" s="6"/>
      <c r="AC57" s="1"/>
      <c r="AD57"/>
      <c r="AE57" s="2"/>
    </row>
    <row r="58" spans="2:31">
      <c r="B58" s="497"/>
      <c r="C58" s="368"/>
      <c r="D58" s="368"/>
      <c r="E58" s="369"/>
      <c r="F58" s="5"/>
      <c r="G58" s="23" t="s">
        <v>397</v>
      </c>
      <c r="H58" s="24"/>
      <c r="I58" s="24"/>
      <c r="J58" s="24"/>
      <c r="K58" s="24"/>
      <c r="L58"/>
      <c r="M58"/>
      <c r="N58"/>
      <c r="O58"/>
      <c r="P58" s="33"/>
      <c r="Q58" s="24"/>
      <c r="R58" s="24"/>
      <c r="S58" s="24"/>
      <c r="T58" s="24"/>
      <c r="U58" s="24"/>
      <c r="V58" s="24"/>
      <c r="W58" s="24"/>
      <c r="X58" s="1"/>
      <c r="Y58" s="1"/>
      <c r="Z58"/>
      <c r="AA58" s="1"/>
      <c r="AB58" s="6"/>
      <c r="AC58" s="1"/>
      <c r="AD58"/>
      <c r="AE58" s="2"/>
    </row>
    <row r="59" spans="2:31">
      <c r="B59" s="497"/>
      <c r="C59" s="368"/>
      <c r="D59" s="368"/>
      <c r="E59" s="369"/>
      <c r="F59" s="5"/>
      <c r="G59" s="23" t="s">
        <v>408</v>
      </c>
      <c r="H59" s="24"/>
      <c r="I59" s="24"/>
      <c r="J59" s="24"/>
      <c r="K59" s="24"/>
      <c r="L59" s="24"/>
      <c r="M59" s="24"/>
      <c r="N59" s="24"/>
      <c r="O59" s="24"/>
      <c r="P59" s="24"/>
      <c r="Q59" s="24"/>
      <c r="R59" s="24"/>
      <c r="S59" s="24"/>
      <c r="T59" s="24"/>
      <c r="U59" s="24"/>
      <c r="V59" s="24"/>
      <c r="W59" s="24"/>
      <c r="X59" s="1"/>
      <c r="Y59" s="1"/>
      <c r="Z59"/>
      <c r="AA59" s="1"/>
      <c r="AB59" s="6"/>
      <c r="AC59" s="1"/>
      <c r="AD59"/>
      <c r="AE59" s="2"/>
    </row>
    <row r="60" spans="2:31">
      <c r="B60" s="497"/>
      <c r="C60" s="368"/>
      <c r="D60" s="368"/>
      <c r="E60" s="369"/>
      <c r="F60" s="5"/>
      <c r="G60" s="23" t="s">
        <v>409</v>
      </c>
      <c r="H60" s="24"/>
      <c r="I60" s="24"/>
      <c r="J60" s="24"/>
      <c r="K60" s="24"/>
      <c r="L60" s="24"/>
      <c r="M60" s="24"/>
      <c r="N60" s="24"/>
      <c r="O60" s="24"/>
      <c r="P60" s="24"/>
      <c r="Q60" s="24"/>
      <c r="R60" s="24"/>
      <c r="S60" s="24"/>
      <c r="T60" s="24"/>
      <c r="U60" s="24"/>
      <c r="V60"/>
      <c r="W60" s="24"/>
      <c r="X60" s="1"/>
      <c r="Y60" s="1"/>
      <c r="Z60"/>
      <c r="AA60" s="1"/>
      <c r="AB60" s="6"/>
      <c r="AC60" s="1"/>
      <c r="AD60"/>
      <c r="AE60" s="2"/>
    </row>
    <row r="61" spans="2:31">
      <c r="B61" s="497"/>
      <c r="C61" s="368"/>
      <c r="D61" s="368"/>
      <c r="E61" s="369"/>
      <c r="F61" s="5"/>
      <c r="G61" s="23" t="s">
        <v>601</v>
      </c>
      <c r="H61" s="24"/>
      <c r="I61" s="24"/>
      <c r="J61" s="24"/>
      <c r="K61" s="25" t="s">
        <v>57</v>
      </c>
      <c r="L61" s="340">
        <f>IFERROR(ROUNDDOWN(L57*1/3,0),"")</f>
        <v>51666</v>
      </c>
      <c r="M61" s="340"/>
      <c r="N61" s="340"/>
      <c r="O61" s="340"/>
      <c r="P61" s="180" t="s">
        <v>428</v>
      </c>
      <c r="Q61" s="24"/>
      <c r="R61" s="33"/>
      <c r="S61" s="24"/>
      <c r="T61" s="24"/>
      <c r="U61" s="24"/>
      <c r="V61"/>
      <c r="W61" s="24"/>
      <c r="X61" s="1"/>
      <c r="Y61" s="1"/>
      <c r="Z61"/>
      <c r="AA61" s="1"/>
      <c r="AB61" s="6"/>
      <c r="AC61" s="1"/>
      <c r="AD61"/>
      <c r="AE61" s="2"/>
    </row>
    <row r="62" spans="2:31">
      <c r="B62" s="497"/>
      <c r="C62" s="368"/>
      <c r="D62" s="368"/>
      <c r="E62" s="369"/>
      <c r="F62" s="5"/>
      <c r="G62" s="26"/>
      <c r="H62" s="184" t="s">
        <v>602</v>
      </c>
      <c r="I62" s="27"/>
      <c r="J62" s="27"/>
      <c r="K62" s="27"/>
      <c r="L62" s="27"/>
      <c r="M62" s="27"/>
      <c r="N62" s="27"/>
      <c r="O62" s="27"/>
      <c r="P62" s="27"/>
      <c r="Q62" s="27"/>
      <c r="R62" s="3"/>
      <c r="S62" s="3"/>
      <c r="T62" s="3"/>
      <c r="U62" s="3"/>
      <c r="V62" s="27"/>
      <c r="W62" s="27"/>
      <c r="X62" s="7"/>
      <c r="Y62" s="7"/>
      <c r="Z62" s="3"/>
      <c r="AA62" s="7"/>
      <c r="AB62" s="8"/>
      <c r="AC62" s="1"/>
      <c r="AD62"/>
      <c r="AE62" s="2"/>
    </row>
    <row r="63" spans="2:31">
      <c r="B63" s="497"/>
      <c r="C63" s="368"/>
      <c r="D63" s="368"/>
      <c r="E63" s="369"/>
      <c r="F63" s="5"/>
      <c r="G63" s="24"/>
      <c r="H63" s="24"/>
      <c r="I63" s="24"/>
      <c r="J63" s="24"/>
      <c r="K63" s="24"/>
      <c r="L63" s="24"/>
      <c r="M63" s="24"/>
      <c r="N63" s="24"/>
      <c r="O63" s="24"/>
      <c r="P63" s="24"/>
      <c r="Q63" s="24"/>
      <c r="R63" s="24"/>
      <c r="S63" s="24"/>
      <c r="T63" s="24"/>
      <c r="U63" s="24"/>
      <c r="V63"/>
      <c r="W63" s="24"/>
      <c r="X63" s="1"/>
      <c r="Y63" s="1"/>
      <c r="Z63"/>
      <c r="AA63" s="1"/>
      <c r="AB63" s="1"/>
      <c r="AC63" s="1"/>
      <c r="AD63"/>
      <c r="AE63" s="2"/>
    </row>
    <row r="64" spans="2:31">
      <c r="B64" s="497"/>
      <c r="C64" s="368"/>
      <c r="D64" s="368"/>
      <c r="E64" s="369"/>
      <c r="F64" s="5" t="s">
        <v>85</v>
      </c>
      <c r="G64" s="1"/>
      <c r="H64" s="1"/>
      <c r="I64" s="1"/>
      <c r="J64" s="1"/>
      <c r="K64" s="1"/>
      <c r="L64" s="1"/>
      <c r="M64" s="1"/>
      <c r="N64" s="1"/>
      <c r="O64" s="1"/>
      <c r="P64" s="21" t="s">
        <v>119</v>
      </c>
      <c r="Q64" s="21"/>
      <c r="R64" s="21"/>
      <c r="S64" s="21"/>
      <c r="T64" s="1"/>
      <c r="U64" s="21" t="s">
        <v>81</v>
      </c>
      <c r="V64" s="1"/>
      <c r="W64" s="1"/>
      <c r="X64" s="1"/>
      <c r="Y64" s="1"/>
      <c r="Z64" s="21" t="s">
        <v>446</v>
      </c>
      <c r="AA64" s="1"/>
      <c r="AB64" s="1"/>
      <c r="AC64" s="1"/>
      <c r="AD64"/>
      <c r="AE64" s="2"/>
    </row>
    <row r="65" spans="2:31">
      <c r="B65" s="497"/>
      <c r="C65" s="368"/>
      <c r="D65" s="368"/>
      <c r="E65" s="369"/>
      <c r="F65" s="5"/>
      <c r="G65" s="1" t="s">
        <v>80</v>
      </c>
      <c r="H65" s="1"/>
      <c r="I65" s="1"/>
      <c r="J65" s="1"/>
      <c r="K65" s="15" t="s">
        <v>82</v>
      </c>
      <c r="L65" s="1" t="s">
        <v>81</v>
      </c>
      <c r="M65" s="1"/>
      <c r="N65" s="1"/>
      <c r="O65" s="15" t="s">
        <v>57</v>
      </c>
      <c r="P65" s="334">
        <f>IF(W47&lt;=5000000,W47,"再計算要")</f>
        <v>2450000</v>
      </c>
      <c r="Q65" s="334"/>
      <c r="R65" s="334"/>
      <c r="S65" s="317"/>
      <c r="T65" s="15" t="s">
        <v>82</v>
      </c>
      <c r="U65" s="334">
        <f>IF(W50&lt;=5000000,W50,"再計算要")</f>
        <v>516000</v>
      </c>
      <c r="V65" s="334"/>
      <c r="W65" s="334"/>
      <c r="X65" s="317"/>
      <c r="Y65" s="15" t="s">
        <v>57</v>
      </c>
      <c r="Z65" s="340">
        <f>IF(P65+U65&gt;5000000,5000000,P65+U65)</f>
        <v>2966000</v>
      </c>
      <c r="AA65" s="340"/>
      <c r="AB65" s="340"/>
      <c r="AC65" s="340"/>
      <c r="AD65" s="1" t="s">
        <v>22</v>
      </c>
      <c r="AE65" s="2"/>
    </row>
    <row r="66" spans="2:31">
      <c r="B66" s="497"/>
      <c r="C66" s="368"/>
      <c r="D66" s="368"/>
      <c r="E66" s="369"/>
      <c r="F66" s="5"/>
      <c r="G66"/>
      <c r="H66" s="1"/>
      <c r="I66" s="1"/>
      <c r="J66" s="1"/>
      <c r="K66" s="1"/>
      <c r="L66" s="1"/>
      <c r="M66" s="1"/>
      <c r="N66" s="1"/>
      <c r="O66" s="1"/>
      <c r="P66" s="1" t="s">
        <v>79</v>
      </c>
      <c r="Q66" s="1"/>
      <c r="R66" s="1"/>
      <c r="S66" s="1"/>
      <c r="T66"/>
      <c r="U66" s="1" t="s">
        <v>79</v>
      </c>
      <c r="V66" s="1"/>
      <c r="W66" s="1"/>
      <c r="X66"/>
      <c r="Y66" s="1"/>
      <c r="Z66" s="1" t="s">
        <v>79</v>
      </c>
      <c r="AA66" s="1"/>
      <c r="AB66" s="1"/>
      <c r="AC66" s="1"/>
      <c r="AD66"/>
      <c r="AE66" s="2"/>
    </row>
    <row r="67" spans="2:31" ht="18.600000000000001" thickBot="1">
      <c r="B67" s="497"/>
      <c r="C67" s="368"/>
      <c r="D67" s="368"/>
      <c r="E67" s="369"/>
      <c r="P67"/>
      <c r="Q67"/>
      <c r="R67"/>
      <c r="S67"/>
      <c r="T67"/>
      <c r="U67"/>
      <c r="V67"/>
      <c r="W67"/>
      <c r="X67"/>
      <c r="Y67"/>
      <c r="Z67"/>
      <c r="AA67"/>
      <c r="AB67"/>
      <c r="AC67"/>
      <c r="AD67"/>
      <c r="AE67" s="2"/>
    </row>
    <row r="68" spans="2:31" ht="19.2" thickTop="1" thickBot="1">
      <c r="B68" s="497"/>
      <c r="C68" s="368"/>
      <c r="D68" s="368"/>
      <c r="E68" s="369"/>
      <c r="F68" s="5"/>
      <c r="G68"/>
      <c r="H68"/>
      <c r="I68"/>
      <c r="J68"/>
      <c r="K68"/>
      <c r="L68" s="105" t="s">
        <v>225</v>
      </c>
      <c r="M68" s="106"/>
      <c r="N68" s="107"/>
      <c r="O68" s="106"/>
      <c r="P68" s="106"/>
      <c r="Q68" s="711">
        <v>2966000</v>
      </c>
      <c r="R68" s="712"/>
      <c r="S68" s="712"/>
      <c r="T68" s="713"/>
      <c r="U68" s="108" t="s">
        <v>22</v>
      </c>
      <c r="V68" s="191" t="s">
        <v>443</v>
      </c>
      <c r="W68" s="190" t="s">
        <v>445</v>
      </c>
      <c r="X68" s="1"/>
      <c r="Y68"/>
      <c r="Z68"/>
      <c r="AA68"/>
      <c r="AB68"/>
      <c r="AC68" s="1"/>
      <c r="AD68"/>
      <c r="AE68" s="2"/>
    </row>
    <row r="69" spans="2:31" ht="18.600000000000001" thickTop="1">
      <c r="B69" s="497"/>
      <c r="C69" s="368"/>
      <c r="D69" s="368"/>
      <c r="E69" s="369"/>
      <c r="F69" s="5"/>
      <c r="G69"/>
      <c r="H69"/>
      <c r="I69"/>
      <c r="J69"/>
      <c r="K69"/>
      <c r="L69" s="1"/>
      <c r="M69" s="1"/>
      <c r="N69"/>
      <c r="O69" s="1"/>
      <c r="P69" s="1"/>
      <c r="Q69" s="22"/>
      <c r="R69" s="109"/>
      <c r="S69" s="109"/>
      <c r="T69"/>
      <c r="U69" s="1"/>
      <c r="V69" s="1"/>
      <c r="W69" s="1"/>
      <c r="X69" s="1"/>
      <c r="Y69"/>
      <c r="Z69"/>
      <c r="AA69"/>
      <c r="AB69"/>
      <c r="AC69" s="1"/>
      <c r="AD69"/>
      <c r="AE69" s="2"/>
    </row>
    <row r="70" spans="2:31">
      <c r="B70" s="497"/>
      <c r="C70" s="368"/>
      <c r="D70" s="368"/>
      <c r="E70" s="369"/>
      <c r="F70" s="301" t="s">
        <v>90</v>
      </c>
      <c r="G70" s="268"/>
      <c r="H70" s="268"/>
      <c r="I70" s="268"/>
      <c r="J70" s="268"/>
      <c r="K70" s="268"/>
      <c r="L70" s="268"/>
      <c r="M70" s="268"/>
      <c r="N70" s="268"/>
      <c r="O70" s="268"/>
      <c r="P70" s="268"/>
      <c r="Q70" s="268"/>
      <c r="R70" s="268"/>
      <c r="S70" s="268"/>
      <c r="T70" s="268"/>
      <c r="U70" s="268"/>
      <c r="V70" s="268"/>
      <c r="W70" s="268"/>
      <c r="X70" s="268"/>
      <c r="Y70" s="268"/>
      <c r="Z70" s="268"/>
      <c r="AA70" s="268"/>
      <c r="AB70" s="1"/>
      <c r="AC70" s="1"/>
      <c r="AD70"/>
      <c r="AE70" s="2"/>
    </row>
    <row r="71" spans="2:31">
      <c r="B71" s="498"/>
      <c r="C71" s="371"/>
      <c r="D71" s="371"/>
      <c r="E71" s="372"/>
      <c r="F71" s="298"/>
      <c r="G71" s="299"/>
      <c r="H71" s="299"/>
      <c r="I71" s="299"/>
      <c r="J71" s="299"/>
      <c r="K71" s="299"/>
      <c r="L71" s="299"/>
      <c r="M71" s="299"/>
      <c r="N71" s="299"/>
      <c r="O71" s="299"/>
      <c r="P71" s="299"/>
      <c r="Q71" s="299"/>
      <c r="R71" s="299"/>
      <c r="S71" s="299"/>
      <c r="T71" s="299"/>
      <c r="U71" s="299"/>
      <c r="V71" s="299"/>
      <c r="W71" s="299"/>
      <c r="X71" s="299"/>
      <c r="Y71" s="299"/>
      <c r="Z71" s="299"/>
      <c r="AA71" s="299"/>
      <c r="AB71" s="7"/>
      <c r="AC71" s="7"/>
      <c r="AD71" s="3"/>
      <c r="AE71" s="4"/>
    </row>
    <row r="72" spans="2:31">
      <c r="B72" s="758" t="s">
        <v>241</v>
      </c>
      <c r="C72" s="503" t="s">
        <v>284</v>
      </c>
      <c r="D72" s="504"/>
      <c r="E72" s="505"/>
      <c r="F72" s="243" t="s">
        <v>234</v>
      </c>
      <c r="G72" s="346"/>
      <c r="H72" s="346"/>
      <c r="I72" s="346"/>
      <c r="J72" s="243" t="s">
        <v>287</v>
      </c>
      <c r="K72" s="346"/>
      <c r="L72" s="346"/>
      <c r="M72" s="346"/>
      <c r="N72" s="346"/>
      <c r="O72" s="346"/>
      <c r="P72" s="346"/>
      <c r="Q72" s="346"/>
      <c r="R72" s="346"/>
      <c r="S72" s="243" t="s">
        <v>239</v>
      </c>
      <c r="T72" s="346"/>
      <c r="U72" s="346"/>
      <c r="V72" s="346"/>
      <c r="W72" s="346"/>
      <c r="X72" s="346"/>
      <c r="Y72" s="346"/>
      <c r="Z72" s="346"/>
      <c r="AA72" s="346"/>
      <c r="AB72" s="346"/>
      <c r="AC72" s="346"/>
      <c r="AD72" s="346"/>
      <c r="AE72" s="346"/>
    </row>
    <row r="73" spans="2:31">
      <c r="B73" s="456"/>
      <c r="C73" s="506"/>
      <c r="D73" s="507"/>
      <c r="E73" s="508"/>
      <c r="F73" s="243" t="s">
        <v>235</v>
      </c>
      <c r="G73" s="346"/>
      <c r="H73" s="346"/>
      <c r="I73" s="346"/>
      <c r="J73" s="777">
        <v>4689000</v>
      </c>
      <c r="K73" s="778"/>
      <c r="L73" s="778"/>
      <c r="M73" s="778"/>
      <c r="N73" s="778"/>
      <c r="O73" s="778"/>
      <c r="P73" s="778"/>
      <c r="Q73" s="778"/>
      <c r="R73" s="778"/>
      <c r="S73" s="243"/>
      <c r="T73" s="346"/>
      <c r="U73" s="346"/>
      <c r="V73" s="346"/>
      <c r="W73" s="346"/>
      <c r="X73" s="346"/>
      <c r="Y73" s="346"/>
      <c r="Z73" s="346"/>
      <c r="AA73" s="346"/>
      <c r="AB73" s="346"/>
      <c r="AC73" s="346"/>
      <c r="AD73" s="346"/>
      <c r="AE73" s="346"/>
    </row>
    <row r="74" spans="2:31">
      <c r="B74" s="456"/>
      <c r="C74" s="506"/>
      <c r="D74" s="507"/>
      <c r="E74" s="508"/>
      <c r="F74" s="243" t="s">
        <v>236</v>
      </c>
      <c r="G74" s="346"/>
      <c r="H74" s="346"/>
      <c r="I74" s="346"/>
      <c r="J74" s="777"/>
      <c r="K74" s="778"/>
      <c r="L74" s="778"/>
      <c r="M74" s="778"/>
      <c r="N74" s="778"/>
      <c r="O74" s="778"/>
      <c r="P74" s="778"/>
      <c r="Q74" s="778"/>
      <c r="R74" s="778"/>
      <c r="S74" s="243"/>
      <c r="T74" s="346"/>
      <c r="U74" s="346"/>
      <c r="V74" s="346"/>
      <c r="W74" s="346"/>
      <c r="X74" s="346"/>
      <c r="Y74" s="346"/>
      <c r="Z74" s="346"/>
      <c r="AA74" s="346"/>
      <c r="AB74" s="346"/>
      <c r="AC74" s="346"/>
      <c r="AD74" s="346"/>
      <c r="AE74" s="346"/>
    </row>
    <row r="75" spans="2:31">
      <c r="B75" s="456"/>
      <c r="C75" s="506"/>
      <c r="D75" s="507"/>
      <c r="E75" s="508"/>
      <c r="F75" s="243" t="s">
        <v>237</v>
      </c>
      <c r="G75" s="346"/>
      <c r="H75" s="346"/>
      <c r="I75" s="346"/>
      <c r="J75" s="577">
        <f>Q68</f>
        <v>2966000</v>
      </c>
      <c r="K75" s="578"/>
      <c r="L75" s="578"/>
      <c r="M75" s="578"/>
      <c r="N75" s="578"/>
      <c r="O75" s="578"/>
      <c r="P75" s="578"/>
      <c r="Q75" s="578"/>
      <c r="R75" s="578"/>
      <c r="S75" s="243"/>
      <c r="T75" s="346"/>
      <c r="U75" s="346"/>
      <c r="V75" s="346"/>
      <c r="W75" s="346"/>
      <c r="X75" s="346"/>
      <c r="Y75" s="346"/>
      <c r="Z75" s="346"/>
      <c r="AA75" s="346"/>
      <c r="AB75" s="346"/>
      <c r="AC75" s="346"/>
      <c r="AD75" s="346"/>
      <c r="AE75" s="346"/>
    </row>
    <row r="76" spans="2:31">
      <c r="B76" s="456"/>
      <c r="C76" s="506"/>
      <c r="D76" s="507"/>
      <c r="E76" s="508"/>
      <c r="F76" s="243" t="s">
        <v>238</v>
      </c>
      <c r="G76" s="346"/>
      <c r="H76" s="346"/>
      <c r="I76" s="346"/>
      <c r="J76" s="577">
        <v>100000</v>
      </c>
      <c r="K76" s="578"/>
      <c r="L76" s="578"/>
      <c r="M76" s="578"/>
      <c r="N76" s="578"/>
      <c r="O76" s="578"/>
      <c r="P76" s="578"/>
      <c r="Q76" s="578"/>
      <c r="R76" s="578"/>
      <c r="S76" s="243"/>
      <c r="T76" s="346"/>
      <c r="U76" s="346"/>
      <c r="V76" s="346"/>
      <c r="W76" s="346"/>
      <c r="X76" s="346"/>
      <c r="Y76" s="346"/>
      <c r="Z76" s="346"/>
      <c r="AA76" s="346"/>
      <c r="AB76" s="346"/>
      <c r="AC76" s="346"/>
      <c r="AD76" s="346"/>
      <c r="AE76" s="346"/>
    </row>
    <row r="77" spans="2:31">
      <c r="B77" s="456"/>
      <c r="C77" s="509"/>
      <c r="D77" s="510"/>
      <c r="E77" s="511"/>
      <c r="F77" s="243" t="s">
        <v>260</v>
      </c>
      <c r="G77" s="346"/>
      <c r="H77" s="346"/>
      <c r="I77" s="346"/>
      <c r="J77" s="580">
        <f>IF(SUM(J73:R76)=N94,SUM(J73:R76),"収入が支出と一致していません！")</f>
        <v>7755000</v>
      </c>
      <c r="K77" s="581"/>
      <c r="L77" s="581"/>
      <c r="M77" s="581"/>
      <c r="N77" s="581"/>
      <c r="O77" s="581"/>
      <c r="P77" s="581"/>
      <c r="Q77" s="581"/>
      <c r="R77" s="582"/>
      <c r="S77" s="477"/>
      <c r="T77" s="478"/>
      <c r="U77" s="478"/>
      <c r="V77" s="479"/>
      <c r="W77" s="479"/>
      <c r="X77" s="479"/>
      <c r="Y77" s="479"/>
      <c r="Z77" s="479"/>
      <c r="AA77" s="479"/>
      <c r="AB77" s="479"/>
      <c r="AC77" s="479"/>
      <c r="AD77" s="479"/>
      <c r="AE77" s="479"/>
    </row>
    <row r="78" spans="2:31" ht="36" customHeight="1">
      <c r="B78" s="456"/>
      <c r="C78" s="503" t="s">
        <v>289</v>
      </c>
      <c r="D78" s="282"/>
      <c r="E78" s="277"/>
      <c r="F78" s="243" t="s">
        <v>234</v>
      </c>
      <c r="G78" s="346"/>
      <c r="H78" s="346"/>
      <c r="I78" s="346"/>
      <c r="J78" s="257" t="s">
        <v>240</v>
      </c>
      <c r="K78" s="249"/>
      <c r="L78" s="249"/>
      <c r="M78" s="250"/>
      <c r="N78" s="257" t="s">
        <v>287</v>
      </c>
      <c r="O78" s="258"/>
      <c r="P78" s="258"/>
      <c r="Q78" s="258"/>
      <c r="R78" s="300"/>
      <c r="S78" s="409" t="s">
        <v>243</v>
      </c>
      <c r="T78" s="349"/>
      <c r="U78" s="349"/>
      <c r="V78" s="349"/>
      <c r="W78" s="352"/>
      <c r="X78" s="257" t="s">
        <v>239</v>
      </c>
      <c r="Y78" s="249"/>
      <c r="Z78" s="249"/>
      <c r="AA78" s="249"/>
      <c r="AB78" s="249"/>
      <c r="AC78" s="249"/>
      <c r="AD78" s="249"/>
      <c r="AE78" s="250"/>
    </row>
    <row r="79" spans="2:31">
      <c r="B79" s="456"/>
      <c r="C79" s="512"/>
      <c r="D79" s="443"/>
      <c r="E79" s="444"/>
      <c r="F79" s="321" t="s">
        <v>562</v>
      </c>
      <c r="G79" s="321"/>
      <c r="H79" s="321"/>
      <c r="I79" s="321"/>
      <c r="J79" s="257" t="s">
        <v>246</v>
      </c>
      <c r="K79" s="258"/>
      <c r="L79" s="258"/>
      <c r="M79" s="300"/>
      <c r="N79" s="253">
        <v>3650000</v>
      </c>
      <c r="O79" s="254"/>
      <c r="P79" s="254"/>
      <c r="Q79" s="254"/>
      <c r="R79" s="255"/>
      <c r="S79" s="253">
        <v>3650000</v>
      </c>
      <c r="T79" s="254"/>
      <c r="U79" s="254"/>
      <c r="V79" s="254"/>
      <c r="W79" s="255"/>
      <c r="X79" s="257"/>
      <c r="Y79" s="258"/>
      <c r="Z79" s="258"/>
      <c r="AA79" s="258"/>
      <c r="AB79" s="258"/>
      <c r="AC79" s="258"/>
      <c r="AD79" s="258"/>
      <c r="AE79" s="300"/>
    </row>
    <row r="80" spans="2:31">
      <c r="B80" s="456"/>
      <c r="C80" s="512"/>
      <c r="D80" s="443"/>
      <c r="E80" s="444"/>
      <c r="F80" s="321" t="s">
        <v>563</v>
      </c>
      <c r="G80" s="321"/>
      <c r="H80" s="321"/>
      <c r="I80" s="321"/>
      <c r="J80" s="257" t="s">
        <v>246</v>
      </c>
      <c r="K80" s="258"/>
      <c r="L80" s="258"/>
      <c r="M80" s="300"/>
      <c r="N80" s="253">
        <v>1200000</v>
      </c>
      <c r="O80" s="254"/>
      <c r="P80" s="254"/>
      <c r="Q80" s="254"/>
      <c r="R80" s="255"/>
      <c r="S80" s="253">
        <v>1200000</v>
      </c>
      <c r="T80" s="254"/>
      <c r="U80" s="254"/>
      <c r="V80" s="254"/>
      <c r="W80" s="255"/>
      <c r="X80" s="257"/>
      <c r="Y80" s="258"/>
      <c r="Z80" s="258"/>
      <c r="AA80" s="258"/>
      <c r="AB80" s="258"/>
      <c r="AC80" s="258"/>
      <c r="AD80" s="258"/>
      <c r="AE80" s="300"/>
    </row>
    <row r="81" spans="2:31">
      <c r="B81" s="456"/>
      <c r="C81" s="512"/>
      <c r="D81" s="443"/>
      <c r="E81" s="444"/>
      <c r="F81" s="321"/>
      <c r="G81" s="321"/>
      <c r="H81" s="321"/>
      <c r="I81" s="321"/>
      <c r="J81" s="257" t="s">
        <v>246</v>
      </c>
      <c r="K81" s="258"/>
      <c r="L81" s="258"/>
      <c r="M81" s="300"/>
      <c r="N81" s="253"/>
      <c r="O81" s="254"/>
      <c r="P81" s="254"/>
      <c r="Q81" s="254"/>
      <c r="R81" s="255"/>
      <c r="S81" s="253"/>
      <c r="T81" s="254"/>
      <c r="U81" s="254"/>
      <c r="V81" s="254"/>
      <c r="W81" s="255"/>
      <c r="X81" s="257"/>
      <c r="Y81" s="258"/>
      <c r="Z81" s="258"/>
      <c r="AA81" s="258"/>
      <c r="AB81" s="258"/>
      <c r="AC81" s="258"/>
      <c r="AD81" s="258"/>
      <c r="AE81" s="300"/>
    </row>
    <row r="82" spans="2:31">
      <c r="B82" s="456"/>
      <c r="C82" s="512"/>
      <c r="D82" s="443"/>
      <c r="E82" s="444"/>
      <c r="F82" s="321"/>
      <c r="G82" s="321"/>
      <c r="H82" s="321"/>
      <c r="I82" s="321"/>
      <c r="J82" s="257" t="s">
        <v>246</v>
      </c>
      <c r="K82" s="258"/>
      <c r="L82" s="258"/>
      <c r="M82" s="300"/>
      <c r="N82" s="121"/>
      <c r="O82" s="122"/>
      <c r="P82" s="122"/>
      <c r="Q82" s="122"/>
      <c r="R82" s="123"/>
      <c r="S82" s="121"/>
      <c r="T82" s="122"/>
      <c r="U82" s="122"/>
      <c r="V82" s="122"/>
      <c r="W82" s="123"/>
      <c r="X82" s="257"/>
      <c r="Y82" s="258"/>
      <c r="Z82" s="258"/>
      <c r="AA82" s="258"/>
      <c r="AB82" s="258"/>
      <c r="AC82" s="258"/>
      <c r="AD82" s="258"/>
      <c r="AE82" s="300"/>
    </row>
    <row r="83" spans="2:31">
      <c r="B83" s="456"/>
      <c r="C83" s="512"/>
      <c r="D83" s="443"/>
      <c r="E83" s="444"/>
      <c r="F83" s="773" t="s">
        <v>285</v>
      </c>
      <c r="G83" s="773"/>
      <c r="H83" s="773"/>
      <c r="I83" s="773"/>
      <c r="J83" s="257" t="s">
        <v>246</v>
      </c>
      <c r="K83" s="258"/>
      <c r="L83" s="258"/>
      <c r="M83" s="300"/>
      <c r="N83" s="253">
        <v>495000</v>
      </c>
      <c r="O83" s="254"/>
      <c r="P83" s="254"/>
      <c r="Q83" s="254"/>
      <c r="R83" s="255"/>
      <c r="S83" s="514" t="s">
        <v>293</v>
      </c>
      <c r="T83" s="515"/>
      <c r="U83" s="515"/>
      <c r="V83" s="515"/>
      <c r="W83" s="516"/>
      <c r="X83" s="774" t="s">
        <v>520</v>
      </c>
      <c r="Y83" s="775"/>
      <c r="Z83" s="775"/>
      <c r="AA83" s="775"/>
      <c r="AB83" s="775"/>
      <c r="AC83" s="775"/>
      <c r="AD83" s="775"/>
      <c r="AE83" s="776"/>
    </row>
    <row r="84" spans="2:31">
      <c r="B84" s="456"/>
      <c r="C84" s="512"/>
      <c r="D84" s="443"/>
      <c r="E84" s="444"/>
      <c r="F84" s="773" t="s">
        <v>238</v>
      </c>
      <c r="G84" s="773"/>
      <c r="H84" s="773"/>
      <c r="I84" s="773"/>
      <c r="J84" s="257" t="s">
        <v>246</v>
      </c>
      <c r="K84" s="258"/>
      <c r="L84" s="258"/>
      <c r="M84" s="300"/>
      <c r="N84" s="253">
        <v>100000</v>
      </c>
      <c r="O84" s="254"/>
      <c r="P84" s="254"/>
      <c r="Q84" s="254"/>
      <c r="R84" s="255"/>
      <c r="S84" s="514" t="s">
        <v>583</v>
      </c>
      <c r="T84" s="515"/>
      <c r="U84" s="515"/>
      <c r="V84" s="515"/>
      <c r="W84" s="516"/>
      <c r="X84" s="774"/>
      <c r="Y84" s="775"/>
      <c r="Z84" s="775"/>
      <c r="AA84" s="775"/>
      <c r="AB84" s="775"/>
      <c r="AC84" s="775"/>
      <c r="AD84" s="775"/>
      <c r="AE84" s="776"/>
    </row>
    <row r="85" spans="2:31" ht="18.600000000000001" thickBot="1">
      <c r="B85" s="456"/>
      <c r="C85" s="512"/>
      <c r="D85" s="443"/>
      <c r="E85" s="444"/>
      <c r="F85" s="260" t="s">
        <v>249</v>
      </c>
      <c r="G85" s="261"/>
      <c r="H85" s="261"/>
      <c r="I85" s="261"/>
      <c r="J85" s="261"/>
      <c r="K85" s="261"/>
      <c r="L85" s="261"/>
      <c r="M85" s="262"/>
      <c r="N85" s="406">
        <f>SUM(N79:R84)</f>
        <v>5445000</v>
      </c>
      <c r="O85" s="407"/>
      <c r="P85" s="407"/>
      <c r="Q85" s="407"/>
      <c r="R85" s="408"/>
      <c r="S85" s="406">
        <f>SUM(S79:W82)</f>
        <v>4850000</v>
      </c>
      <c r="T85" s="407"/>
      <c r="U85" s="407"/>
      <c r="V85" s="407"/>
      <c r="W85" s="408"/>
      <c r="X85" s="263"/>
      <c r="Y85" s="264"/>
      <c r="Z85" s="264"/>
      <c r="AA85" s="264"/>
      <c r="AB85" s="264"/>
      <c r="AC85" s="264"/>
      <c r="AD85" s="264"/>
      <c r="AE85" s="765"/>
    </row>
    <row r="86" spans="2:31" ht="49.95" customHeight="1" thickTop="1">
      <c r="B86" s="456"/>
      <c r="C86" s="512"/>
      <c r="D86" s="443"/>
      <c r="E86" s="444"/>
      <c r="F86" s="481" t="s">
        <v>252</v>
      </c>
      <c r="G86" s="243"/>
      <c r="H86" s="243"/>
      <c r="I86" s="243"/>
      <c r="J86" s="482" t="s">
        <v>251</v>
      </c>
      <c r="K86" s="258"/>
      <c r="L86" s="258"/>
      <c r="M86" s="300"/>
      <c r="N86" s="253">
        <v>1500000</v>
      </c>
      <c r="O86" s="254"/>
      <c r="P86" s="254"/>
      <c r="Q86" s="254"/>
      <c r="R86" s="255"/>
      <c r="S86" s="253">
        <v>1500000</v>
      </c>
      <c r="T86" s="254"/>
      <c r="U86" s="254"/>
      <c r="V86" s="254"/>
      <c r="W86" s="255"/>
      <c r="X86" s="482"/>
      <c r="Y86" s="258"/>
      <c r="Z86" s="258"/>
      <c r="AA86" s="258"/>
      <c r="AB86" s="258"/>
      <c r="AC86" s="258"/>
      <c r="AD86" s="258"/>
      <c r="AE86" s="300"/>
    </row>
    <row r="87" spans="2:31" ht="36" customHeight="1">
      <c r="B87" s="456"/>
      <c r="C87" s="512"/>
      <c r="D87" s="443"/>
      <c r="E87" s="444"/>
      <c r="F87" s="481" t="s">
        <v>248</v>
      </c>
      <c r="G87" s="243"/>
      <c r="H87" s="243"/>
      <c r="I87" s="243"/>
      <c r="J87" s="257" t="s">
        <v>247</v>
      </c>
      <c r="K87" s="258"/>
      <c r="L87" s="258"/>
      <c r="M87" s="300"/>
      <c r="N87" s="253"/>
      <c r="O87" s="254"/>
      <c r="P87" s="254"/>
      <c r="Q87" s="254"/>
      <c r="R87" s="255"/>
      <c r="S87" s="253"/>
      <c r="T87" s="254"/>
      <c r="U87" s="254"/>
      <c r="V87" s="254"/>
      <c r="W87" s="255"/>
      <c r="X87" s="257"/>
      <c r="Y87" s="258"/>
      <c r="Z87" s="258"/>
      <c r="AA87" s="258"/>
      <c r="AB87" s="258"/>
      <c r="AC87" s="258"/>
      <c r="AD87" s="258"/>
      <c r="AE87" s="300"/>
    </row>
    <row r="88" spans="2:31">
      <c r="B88" s="456"/>
      <c r="C88" s="512"/>
      <c r="D88" s="443"/>
      <c r="E88" s="444"/>
      <c r="F88" s="321" t="s">
        <v>563</v>
      </c>
      <c r="G88" s="321"/>
      <c r="H88" s="321"/>
      <c r="I88" s="321"/>
      <c r="J88" s="257" t="s">
        <v>247</v>
      </c>
      <c r="K88" s="258"/>
      <c r="L88" s="258"/>
      <c r="M88" s="300"/>
      <c r="N88" s="253">
        <v>500000</v>
      </c>
      <c r="O88" s="254"/>
      <c r="P88" s="254"/>
      <c r="Q88" s="254"/>
      <c r="R88" s="255"/>
      <c r="S88" s="253">
        <v>500000</v>
      </c>
      <c r="T88" s="254"/>
      <c r="U88" s="254"/>
      <c r="V88" s="254"/>
      <c r="W88" s="255"/>
      <c r="X88" s="257"/>
      <c r="Y88" s="258"/>
      <c r="Z88" s="258"/>
      <c r="AA88" s="258"/>
      <c r="AB88" s="258"/>
      <c r="AC88" s="258"/>
      <c r="AD88" s="258"/>
      <c r="AE88" s="300"/>
    </row>
    <row r="89" spans="2:31">
      <c r="B89" s="456"/>
      <c r="C89" s="512"/>
      <c r="D89" s="443"/>
      <c r="E89" s="444"/>
      <c r="F89" s="321" t="s">
        <v>604</v>
      </c>
      <c r="G89" s="321"/>
      <c r="H89" s="321"/>
      <c r="I89" s="321"/>
      <c r="J89" s="257" t="s">
        <v>247</v>
      </c>
      <c r="K89" s="258"/>
      <c r="L89" s="258"/>
      <c r="M89" s="300"/>
      <c r="N89" s="253">
        <v>100000</v>
      </c>
      <c r="O89" s="254"/>
      <c r="P89" s="254"/>
      <c r="Q89" s="254"/>
      <c r="R89" s="255"/>
      <c r="S89" s="256">
        <v>100000</v>
      </c>
      <c r="T89" s="254"/>
      <c r="U89" s="254"/>
      <c r="V89" s="254"/>
      <c r="W89" s="255"/>
      <c r="X89" s="257"/>
      <c r="Y89" s="258"/>
      <c r="Z89" s="258"/>
      <c r="AA89" s="258"/>
      <c r="AB89" s="258"/>
      <c r="AC89" s="258"/>
      <c r="AD89" s="258"/>
      <c r="AE89" s="300"/>
    </row>
    <row r="90" spans="2:31">
      <c r="B90" s="456"/>
      <c r="C90" s="512"/>
      <c r="D90" s="443"/>
      <c r="E90" s="444"/>
      <c r="F90" s="321"/>
      <c r="G90" s="321"/>
      <c r="H90" s="321"/>
      <c r="I90" s="321"/>
      <c r="J90" s="257" t="s">
        <v>247</v>
      </c>
      <c r="K90" s="258"/>
      <c r="L90" s="258"/>
      <c r="M90" s="300"/>
      <c r="N90" s="121"/>
      <c r="O90" s="122"/>
      <c r="P90" s="122"/>
      <c r="Q90" s="122"/>
      <c r="R90" s="123"/>
      <c r="S90" s="124"/>
      <c r="T90" s="122"/>
      <c r="U90" s="122"/>
      <c r="V90" s="122"/>
      <c r="W90" s="123"/>
      <c r="X90" s="112"/>
      <c r="Y90" s="113"/>
      <c r="Z90" s="113"/>
      <c r="AA90" s="113"/>
      <c r="AB90" s="113"/>
      <c r="AC90" s="113"/>
      <c r="AD90" s="113"/>
      <c r="AE90" s="120"/>
    </row>
    <row r="91" spans="2:31">
      <c r="B91" s="456"/>
      <c r="C91" s="512"/>
      <c r="D91" s="443"/>
      <c r="E91" s="444"/>
      <c r="F91" s="773" t="s">
        <v>286</v>
      </c>
      <c r="G91" s="773"/>
      <c r="H91" s="773"/>
      <c r="I91" s="773"/>
      <c r="J91" s="257" t="s">
        <v>247</v>
      </c>
      <c r="K91" s="258"/>
      <c r="L91" s="258"/>
      <c r="M91" s="300"/>
      <c r="N91" s="253">
        <v>210000</v>
      </c>
      <c r="O91" s="254"/>
      <c r="P91" s="254"/>
      <c r="Q91" s="254"/>
      <c r="R91" s="255"/>
      <c r="S91" s="514" t="s">
        <v>293</v>
      </c>
      <c r="T91" s="515"/>
      <c r="U91" s="515"/>
      <c r="V91" s="515"/>
      <c r="W91" s="516"/>
      <c r="X91" s="257" t="s">
        <v>288</v>
      </c>
      <c r="Y91" s="258"/>
      <c r="Z91" s="258"/>
      <c r="AA91" s="258"/>
      <c r="AB91" s="258"/>
      <c r="AC91" s="258"/>
      <c r="AD91" s="258"/>
      <c r="AE91" s="300"/>
    </row>
    <row r="92" spans="2:31" ht="18" customHeight="1">
      <c r="B92" s="456"/>
      <c r="C92" s="512"/>
      <c r="D92" s="443"/>
      <c r="E92" s="444"/>
      <c r="F92" s="773" t="s">
        <v>238</v>
      </c>
      <c r="G92" s="773"/>
      <c r="H92" s="773"/>
      <c r="I92" s="773"/>
      <c r="J92" s="257" t="s">
        <v>247</v>
      </c>
      <c r="K92" s="258"/>
      <c r="L92" s="258"/>
      <c r="M92" s="300"/>
      <c r="N92" s="236"/>
      <c r="O92" s="237"/>
      <c r="P92" s="237"/>
      <c r="Q92" s="237"/>
      <c r="R92" s="238"/>
      <c r="S92" s="514" t="s">
        <v>583</v>
      </c>
      <c r="T92" s="515"/>
      <c r="U92" s="515"/>
      <c r="V92" s="515"/>
      <c r="W92" s="516"/>
      <c r="X92" s="774"/>
      <c r="Y92" s="775"/>
      <c r="Z92" s="775"/>
      <c r="AA92" s="775"/>
      <c r="AB92" s="775"/>
      <c r="AC92" s="775"/>
      <c r="AD92" s="775"/>
      <c r="AE92" s="776"/>
    </row>
    <row r="93" spans="2:31" ht="18.600000000000001" thickBot="1">
      <c r="B93" s="456"/>
      <c r="C93" s="512"/>
      <c r="D93" s="443"/>
      <c r="E93" s="444"/>
      <c r="F93" s="260" t="s">
        <v>250</v>
      </c>
      <c r="G93" s="261"/>
      <c r="H93" s="261"/>
      <c r="I93" s="261"/>
      <c r="J93" s="261"/>
      <c r="K93" s="261"/>
      <c r="L93" s="261"/>
      <c r="M93" s="262"/>
      <c r="N93" s="406">
        <f>SUM(N86:R92)</f>
        <v>2310000</v>
      </c>
      <c r="O93" s="407"/>
      <c r="P93" s="407"/>
      <c r="Q93" s="407"/>
      <c r="R93" s="408"/>
      <c r="S93" s="406">
        <f>SUM(S86:W90)</f>
        <v>2100000</v>
      </c>
      <c r="T93" s="407"/>
      <c r="U93" s="407"/>
      <c r="V93" s="407"/>
      <c r="W93" s="408"/>
      <c r="X93" s="263"/>
      <c r="Y93" s="264"/>
      <c r="Z93" s="264"/>
      <c r="AA93" s="264"/>
      <c r="AB93" s="264"/>
      <c r="AC93" s="264"/>
      <c r="AD93" s="264"/>
      <c r="AE93" s="765"/>
    </row>
    <row r="94" spans="2:31" ht="18.600000000000001" thickTop="1">
      <c r="B94" s="456"/>
      <c r="C94" s="529"/>
      <c r="D94" s="433"/>
      <c r="E94" s="446"/>
      <c r="F94" s="498" t="s">
        <v>261</v>
      </c>
      <c r="G94" s="371"/>
      <c r="H94" s="371"/>
      <c r="I94" s="371"/>
      <c r="J94" s="371"/>
      <c r="K94" s="371"/>
      <c r="L94" s="371"/>
      <c r="M94" s="372"/>
      <c r="N94" s="780">
        <f>N85+N93</f>
        <v>7755000</v>
      </c>
      <c r="O94" s="781"/>
      <c r="P94" s="781"/>
      <c r="Q94" s="781"/>
      <c r="R94" s="782"/>
      <c r="S94" s="780">
        <f>S85+S93</f>
        <v>6950000</v>
      </c>
      <c r="T94" s="781"/>
      <c r="U94" s="781"/>
      <c r="V94" s="781"/>
      <c r="W94" s="782"/>
      <c r="X94" s="783"/>
      <c r="Y94" s="784"/>
      <c r="Z94" s="784"/>
      <c r="AA94" s="784"/>
      <c r="AB94" s="784"/>
      <c r="AC94" s="784"/>
      <c r="AD94" s="784"/>
      <c r="AE94" s="785"/>
    </row>
    <row r="95" spans="2:31">
      <c r="B95" s="770" t="s">
        <v>110</v>
      </c>
      <c r="C95" s="389"/>
      <c r="D95" s="503" t="s">
        <v>15</v>
      </c>
      <c r="E95" s="276"/>
      <c r="F95" s="276"/>
      <c r="G95" s="412"/>
      <c r="H95" s="16" t="s">
        <v>21</v>
      </c>
      <c r="I95" s="10"/>
      <c r="J95" s="10"/>
      <c r="K95" s="10"/>
      <c r="L95" s="10"/>
      <c r="M95" s="10"/>
      <c r="N95" s="10"/>
      <c r="O95" s="307" t="s">
        <v>26</v>
      </c>
      <c r="P95" s="307"/>
      <c r="Q95" s="307"/>
      <c r="R95" s="307"/>
      <c r="S95" s="307"/>
      <c r="T95" s="307"/>
      <c r="U95" s="10"/>
      <c r="V95" s="10" t="s">
        <v>49</v>
      </c>
      <c r="W95" s="10"/>
      <c r="X95" s="10"/>
      <c r="Y95" s="10"/>
      <c r="Z95" s="10"/>
      <c r="AA95" s="10"/>
      <c r="AB95" s="1"/>
      <c r="AC95" s="1"/>
      <c r="AD95"/>
      <c r="AE95" s="2"/>
    </row>
    <row r="96" spans="2:31">
      <c r="B96" s="389"/>
      <c r="C96" s="389"/>
      <c r="D96" s="497"/>
      <c r="E96" s="368"/>
      <c r="F96" s="368"/>
      <c r="G96" s="369"/>
      <c r="H96" s="9" t="s">
        <v>24</v>
      </c>
      <c r="I96" s="579" t="s">
        <v>607</v>
      </c>
      <c r="J96" s="579"/>
      <c r="K96" s="579"/>
      <c r="L96" s="579"/>
      <c r="M96" s="579"/>
      <c r="N96" s="14"/>
      <c r="O96" s="772">
        <v>46305</v>
      </c>
      <c r="P96" s="769"/>
      <c r="Q96" s="769"/>
      <c r="R96" s="769"/>
      <c r="S96" s="769"/>
      <c r="T96" s="769"/>
      <c r="U96" s="24"/>
      <c r="V96" s="772">
        <v>46361</v>
      </c>
      <c r="W96" s="769"/>
      <c r="X96" s="769"/>
      <c r="Y96" s="769"/>
      <c r="Z96" s="769"/>
      <c r="AA96" s="769"/>
      <c r="AB96" s="1"/>
      <c r="AC96" s="1"/>
      <c r="AD96"/>
      <c r="AE96" s="2"/>
    </row>
    <row r="97" spans="2:31">
      <c r="B97" s="389"/>
      <c r="C97" s="389"/>
      <c r="D97" s="497"/>
      <c r="E97" s="368"/>
      <c r="F97" s="368"/>
      <c r="G97" s="369"/>
      <c r="H97" s="9" t="s">
        <v>23</v>
      </c>
      <c r="I97" s="771"/>
      <c r="J97" s="771"/>
      <c r="K97" s="771"/>
      <c r="L97" s="771"/>
      <c r="M97" s="771"/>
      <c r="N97" s="14"/>
      <c r="O97" s="769" t="s">
        <v>95</v>
      </c>
      <c r="P97" s="769"/>
      <c r="Q97" s="769"/>
      <c r="R97" s="769"/>
      <c r="S97" s="769"/>
      <c r="T97" s="769"/>
      <c r="U97" s="24"/>
      <c r="V97" s="769" t="s">
        <v>95</v>
      </c>
      <c r="W97" s="769"/>
      <c r="X97" s="769"/>
      <c r="Y97" s="769"/>
      <c r="Z97" s="769"/>
      <c r="AA97" s="769"/>
      <c r="AB97" s="1"/>
      <c r="AC97" s="1"/>
      <c r="AD97"/>
      <c r="AE97" s="2"/>
    </row>
    <row r="98" spans="2:31">
      <c r="B98" s="389"/>
      <c r="C98" s="389"/>
      <c r="D98" s="497"/>
      <c r="E98" s="368"/>
      <c r="F98" s="368"/>
      <c r="G98" s="369"/>
      <c r="H98" s="5"/>
      <c r="I98" s="1"/>
      <c r="J98" s="1"/>
      <c r="K98" s="1"/>
      <c r="L98" s="1"/>
      <c r="M98" s="1"/>
      <c r="N98" s="1"/>
      <c r="O98" s="1"/>
      <c r="P98" s="1"/>
      <c r="Q98" s="1"/>
      <c r="R98" s="1"/>
      <c r="S98" s="1"/>
      <c r="T98" s="1"/>
      <c r="U98" s="1"/>
      <c r="V98" s="1"/>
      <c r="W98" s="1"/>
      <c r="X98" s="1"/>
      <c r="Y98" s="1"/>
      <c r="Z98" s="1"/>
      <c r="AA98" s="1"/>
      <c r="AB98" s="1"/>
      <c r="AC98" s="1"/>
      <c r="AD98"/>
      <c r="AE98" s="2"/>
    </row>
    <row r="99" spans="2:31">
      <c r="B99" s="389"/>
      <c r="C99" s="389"/>
      <c r="D99" s="498"/>
      <c r="E99" s="371"/>
      <c r="F99" s="371"/>
      <c r="G99" s="372"/>
      <c r="H99" s="298" t="s">
        <v>17</v>
      </c>
      <c r="I99" s="299"/>
      <c r="J99" s="299"/>
      <c r="K99" s="299"/>
      <c r="L99" s="299"/>
      <c r="M99" s="299"/>
      <c r="N99" s="299"/>
      <c r="O99" s="299"/>
      <c r="P99" s="299"/>
      <c r="Q99" s="299"/>
      <c r="R99" s="299"/>
      <c r="S99" s="299"/>
      <c r="T99" s="299"/>
      <c r="U99" s="299"/>
      <c r="V99" s="299"/>
      <c r="W99" s="299"/>
      <c r="X99" s="299"/>
      <c r="Y99" s="299"/>
      <c r="Z99" s="299"/>
      <c r="AA99" s="299"/>
      <c r="AB99" s="7"/>
      <c r="AC99" s="7"/>
      <c r="AD99" s="3"/>
      <c r="AE99" s="4"/>
    </row>
    <row r="100" spans="2:31">
      <c r="B100" s="389"/>
      <c r="C100" s="389"/>
      <c r="D100" s="503" t="s">
        <v>29</v>
      </c>
      <c r="E100" s="282"/>
      <c r="F100" s="282"/>
      <c r="G100" s="277"/>
      <c r="H100" s="306" t="s">
        <v>111</v>
      </c>
      <c r="I100" s="307"/>
      <c r="J100" s="307"/>
      <c r="K100" s="307"/>
      <c r="L100" s="307"/>
      <c r="M100" s="307"/>
      <c r="N100" s="10"/>
      <c r="O100" s="307" t="s">
        <v>112</v>
      </c>
      <c r="P100" s="307"/>
      <c r="Q100" s="307"/>
      <c r="R100" s="307"/>
      <c r="S100" s="307"/>
      <c r="T100" s="307"/>
      <c r="U100" s="307"/>
      <c r="V100" s="307"/>
      <c r="W100" s="307"/>
      <c r="X100" s="307"/>
      <c r="Y100" s="307"/>
      <c r="Z100" s="307"/>
      <c r="AA100" s="307"/>
      <c r="AB100" s="1"/>
      <c r="AC100" s="1"/>
      <c r="AD100"/>
      <c r="AE100" s="2"/>
    </row>
    <row r="101" spans="2:31">
      <c r="B101" s="389"/>
      <c r="C101" s="389"/>
      <c r="D101" s="512"/>
      <c r="E101" s="443"/>
      <c r="F101" s="443"/>
      <c r="G101" s="444"/>
      <c r="H101" s="9" t="s">
        <v>24</v>
      </c>
      <c r="I101" s="769" t="s">
        <v>571</v>
      </c>
      <c r="J101" s="769"/>
      <c r="K101" s="769"/>
      <c r="L101" s="769"/>
      <c r="M101" s="769"/>
      <c r="N101" s="1"/>
      <c r="O101" s="769" t="s">
        <v>565</v>
      </c>
      <c r="P101" s="769"/>
      <c r="Q101" s="769"/>
      <c r="R101" s="769"/>
      <c r="S101" s="769"/>
      <c r="T101" s="769"/>
      <c r="U101" s="769"/>
      <c r="V101" s="769"/>
      <c r="W101" s="769"/>
      <c r="X101" s="769"/>
      <c r="Y101" s="769"/>
      <c r="Z101" s="769"/>
      <c r="AA101" s="769"/>
      <c r="AB101" s="1"/>
      <c r="AC101" s="1"/>
      <c r="AD101"/>
      <c r="AE101" s="2"/>
    </row>
    <row r="102" spans="2:31">
      <c r="B102" s="389"/>
      <c r="C102" s="389"/>
      <c r="D102" s="512"/>
      <c r="E102" s="443"/>
      <c r="F102" s="443"/>
      <c r="G102" s="444"/>
      <c r="H102" s="9" t="s">
        <v>23</v>
      </c>
      <c r="I102" s="766"/>
      <c r="J102" s="766"/>
      <c r="K102" s="766"/>
      <c r="L102" s="766"/>
      <c r="M102" s="766"/>
      <c r="N102" s="1"/>
      <c r="O102" s="766"/>
      <c r="P102" s="766"/>
      <c r="Q102" s="766"/>
      <c r="R102" s="766"/>
      <c r="S102" s="766"/>
      <c r="T102" s="766"/>
      <c r="U102" s="766"/>
      <c r="V102" s="766"/>
      <c r="W102" s="766"/>
      <c r="X102" s="766"/>
      <c r="Y102" s="766"/>
      <c r="Z102" s="766"/>
      <c r="AA102" s="766"/>
      <c r="AB102" s="1"/>
      <c r="AC102" s="1"/>
      <c r="AD102"/>
      <c r="AE102" s="2"/>
    </row>
    <row r="103" spans="2:31" ht="18" customHeight="1">
      <c r="B103" s="389"/>
      <c r="C103" s="389"/>
      <c r="D103" s="512"/>
      <c r="E103" s="443"/>
      <c r="F103" s="443"/>
      <c r="G103" s="444"/>
      <c r="H103" s="301" t="s">
        <v>27</v>
      </c>
      <c r="I103" s="307"/>
      <c r="J103" s="307"/>
      <c r="K103" s="307"/>
      <c r="L103" s="307"/>
      <c r="M103" s="307"/>
      <c r="N103" s="10"/>
      <c r="O103" s="307" t="s">
        <v>28</v>
      </c>
      <c r="P103" s="307"/>
      <c r="Q103" s="307"/>
      <c r="R103" s="307"/>
      <c r="S103" s="307"/>
      <c r="T103" s="307"/>
      <c r="U103" s="307"/>
      <c r="V103" s="307"/>
      <c r="W103" s="307"/>
      <c r="X103" s="307"/>
      <c r="Y103" s="307"/>
      <c r="Z103" s="307"/>
      <c r="AA103" s="307"/>
      <c r="AB103" s="1"/>
      <c r="AC103" s="1"/>
      <c r="AD103"/>
      <c r="AE103" s="2"/>
    </row>
    <row r="104" spans="2:31">
      <c r="B104" s="389"/>
      <c r="C104" s="389"/>
      <c r="D104" s="512"/>
      <c r="E104" s="443"/>
      <c r="F104" s="443"/>
      <c r="G104" s="444"/>
      <c r="H104" s="9" t="s">
        <v>24</v>
      </c>
      <c r="I104" s="769" t="s">
        <v>571</v>
      </c>
      <c r="J104" s="769"/>
      <c r="K104" s="769"/>
      <c r="L104" s="769"/>
      <c r="M104" s="769"/>
      <c r="N104" s="1"/>
      <c r="O104" s="769" t="s">
        <v>565</v>
      </c>
      <c r="P104" s="769"/>
      <c r="Q104" s="769"/>
      <c r="R104" s="769"/>
      <c r="S104" s="769"/>
      <c r="T104" s="769"/>
      <c r="U104" s="769"/>
      <c r="V104" s="769"/>
      <c r="W104" s="769"/>
      <c r="X104" s="769"/>
      <c r="Y104" s="769"/>
      <c r="Z104" s="769"/>
      <c r="AA104" s="769"/>
      <c r="AB104" s="1"/>
      <c r="AC104" s="1"/>
      <c r="AD104"/>
      <c r="AE104" s="2"/>
    </row>
    <row r="105" spans="2:31">
      <c r="B105" s="389"/>
      <c r="C105" s="389"/>
      <c r="D105" s="512"/>
      <c r="E105" s="443"/>
      <c r="F105" s="443"/>
      <c r="G105" s="444"/>
      <c r="H105" s="9" t="s">
        <v>23</v>
      </c>
      <c r="I105" s="766"/>
      <c r="J105" s="766"/>
      <c r="K105" s="766"/>
      <c r="L105" s="766"/>
      <c r="M105" s="766"/>
      <c r="N105" s="1"/>
      <c r="O105" s="766"/>
      <c r="P105" s="766"/>
      <c r="Q105" s="766"/>
      <c r="R105" s="766"/>
      <c r="S105" s="766"/>
      <c r="T105" s="766"/>
      <c r="U105" s="766"/>
      <c r="V105" s="766"/>
      <c r="W105" s="766"/>
      <c r="X105" s="766"/>
      <c r="Y105" s="766"/>
      <c r="Z105" s="766"/>
      <c r="AA105" s="766"/>
      <c r="AB105" s="1"/>
      <c r="AC105" s="1"/>
      <c r="AD105"/>
      <c r="AE105" s="2"/>
    </row>
    <row r="106" spans="2:31">
      <c r="B106" s="389"/>
      <c r="C106" s="389"/>
      <c r="D106" s="512"/>
      <c r="E106" s="443"/>
      <c r="F106" s="443"/>
      <c r="G106" s="444"/>
      <c r="H106" s="5"/>
      <c r="I106" s="1"/>
      <c r="J106" s="1"/>
      <c r="K106" s="1"/>
      <c r="L106" s="1"/>
      <c r="M106" s="1"/>
      <c r="N106" s="1"/>
      <c r="O106" s="1"/>
      <c r="P106" s="1"/>
      <c r="Q106" s="1"/>
      <c r="R106" s="1"/>
      <c r="S106" s="1"/>
      <c r="T106" s="1"/>
      <c r="U106" s="1"/>
      <c r="V106" s="1"/>
      <c r="W106" s="1"/>
      <c r="X106" s="1"/>
      <c r="Y106" s="1"/>
      <c r="Z106" s="1"/>
      <c r="AA106" s="1"/>
      <c r="AB106" s="1"/>
      <c r="AC106" s="1"/>
      <c r="AD106"/>
      <c r="AE106" s="2"/>
    </row>
    <row r="107" spans="2:31">
      <c r="B107" s="389"/>
      <c r="C107" s="389"/>
      <c r="D107" s="512"/>
      <c r="E107" s="443"/>
      <c r="F107" s="443"/>
      <c r="G107" s="444"/>
      <c r="H107" s="301" t="s">
        <v>17</v>
      </c>
      <c r="I107" s="268"/>
      <c r="J107" s="268"/>
      <c r="K107" s="268"/>
      <c r="L107" s="268"/>
      <c r="M107" s="268"/>
      <c r="N107" s="268"/>
      <c r="O107" s="268"/>
      <c r="P107" s="268"/>
      <c r="Q107" s="268"/>
      <c r="R107" s="268"/>
      <c r="S107" s="268"/>
      <c r="T107" s="268"/>
      <c r="U107" s="268"/>
      <c r="V107" s="268"/>
      <c r="W107" s="268"/>
      <c r="X107" s="268"/>
      <c r="Y107" s="268"/>
      <c r="Z107" s="268"/>
      <c r="AA107" s="268"/>
      <c r="AB107" s="1"/>
      <c r="AC107" s="1"/>
      <c r="AD107"/>
      <c r="AE107" s="2"/>
    </row>
    <row r="108" spans="2:31">
      <c r="B108" s="389"/>
      <c r="C108" s="389"/>
      <c r="D108" s="529"/>
      <c r="E108" s="433"/>
      <c r="F108" s="433"/>
      <c r="G108" s="446"/>
      <c r="H108" s="298"/>
      <c r="I108" s="299"/>
      <c r="J108" s="299"/>
      <c r="K108" s="299"/>
      <c r="L108" s="299"/>
      <c r="M108" s="299"/>
      <c r="N108" s="299"/>
      <c r="O108" s="299"/>
      <c r="P108" s="299"/>
      <c r="Q108" s="299"/>
      <c r="R108" s="299"/>
      <c r="S108" s="299"/>
      <c r="T108" s="299"/>
      <c r="U108" s="299"/>
      <c r="V108" s="299"/>
      <c r="W108" s="299"/>
      <c r="X108" s="299"/>
      <c r="Y108" s="299"/>
      <c r="Z108" s="299"/>
      <c r="AA108" s="299"/>
      <c r="AB108" s="7"/>
      <c r="AC108" s="7"/>
      <c r="AD108" s="3"/>
      <c r="AE108" s="4"/>
    </row>
    <row r="109" spans="2:31">
      <c r="B109" s="243" t="s">
        <v>191</v>
      </c>
      <c r="C109" s="346"/>
      <c r="D109" s="243" t="s">
        <v>187</v>
      </c>
      <c r="E109" s="346"/>
      <c r="F109" s="346"/>
      <c r="G109" s="346"/>
      <c r="H109" s="389" t="s">
        <v>188</v>
      </c>
      <c r="I109" s="379"/>
      <c r="J109" s="379"/>
      <c r="K109" s="379"/>
      <c r="L109" s="379"/>
      <c r="M109" s="379"/>
      <c r="N109" s="379"/>
      <c r="O109" s="379"/>
      <c r="P109" s="379"/>
      <c r="Q109" s="379"/>
      <c r="R109" s="764">
        <v>46297</v>
      </c>
      <c r="S109" s="461"/>
      <c r="T109" s="461"/>
      <c r="U109" s="461"/>
      <c r="V109" s="461"/>
      <c r="W109" s="461"/>
      <c r="X109" s="461"/>
      <c r="Y109" s="461"/>
      <c r="Z109" s="461"/>
      <c r="AA109" s="461"/>
      <c r="AB109" s="461"/>
      <c r="AC109" s="461"/>
      <c r="AD109" s="461"/>
      <c r="AE109" s="461"/>
    </row>
    <row r="110" spans="2:31">
      <c r="B110" s="346"/>
      <c r="C110" s="346"/>
      <c r="D110" s="346"/>
      <c r="E110" s="346"/>
      <c r="F110" s="346"/>
      <c r="G110" s="346"/>
      <c r="H110" s="389" t="s">
        <v>189</v>
      </c>
      <c r="I110" s="379"/>
      <c r="J110" s="379"/>
      <c r="K110" s="379"/>
      <c r="L110" s="379"/>
      <c r="M110" s="379"/>
      <c r="N110" s="379"/>
      <c r="O110" s="379"/>
      <c r="P110" s="379"/>
      <c r="Q110" s="379"/>
      <c r="R110" s="764">
        <v>46371</v>
      </c>
      <c r="S110" s="461"/>
      <c r="T110" s="461"/>
      <c r="U110" s="461"/>
      <c r="V110" s="461"/>
      <c r="W110" s="461"/>
      <c r="X110" s="461"/>
      <c r="Y110" s="461"/>
      <c r="Z110" s="461"/>
      <c r="AA110" s="461"/>
      <c r="AB110" s="461"/>
      <c r="AC110" s="461"/>
      <c r="AD110" s="461"/>
      <c r="AE110" s="461"/>
    </row>
    <row r="111" spans="2:31">
      <c r="B111" s="346"/>
      <c r="C111" s="346"/>
      <c r="D111" s="767" t="s">
        <v>190</v>
      </c>
      <c r="E111" s="379"/>
      <c r="F111" s="379"/>
      <c r="G111" s="379"/>
      <c r="H111" s="768" t="s">
        <v>572</v>
      </c>
      <c r="I111" s="461"/>
      <c r="J111" s="461"/>
      <c r="K111" s="461"/>
      <c r="L111" s="461"/>
      <c r="M111" s="461"/>
      <c r="N111" s="461"/>
      <c r="O111" s="461"/>
      <c r="P111" s="461"/>
      <c r="Q111" s="461"/>
      <c r="R111" s="461"/>
      <c r="S111" s="461"/>
      <c r="T111" s="461"/>
      <c r="U111" s="461"/>
      <c r="V111" s="461"/>
      <c r="W111" s="461"/>
      <c r="X111" s="461"/>
      <c r="Y111" s="461"/>
      <c r="Z111" s="461"/>
      <c r="AA111" s="461"/>
      <c r="AB111" s="461"/>
      <c r="AC111" s="461"/>
      <c r="AD111" s="461"/>
      <c r="AE111" s="461"/>
    </row>
    <row r="112" spans="2:31">
      <c r="B112" s="243" t="s">
        <v>505</v>
      </c>
      <c r="C112" s="389"/>
      <c r="D112" s="389"/>
      <c r="E112" s="389"/>
      <c r="F112" s="389"/>
      <c r="G112" s="389"/>
      <c r="H112" s="481" t="s">
        <v>504</v>
      </c>
      <c r="I112" s="346"/>
      <c r="J112" s="346"/>
      <c r="K112" s="346"/>
      <c r="L112" s="346"/>
      <c r="M112" s="346"/>
      <c r="N112" s="346"/>
      <c r="O112" s="346"/>
      <c r="P112" s="346"/>
      <c r="Q112" s="346"/>
      <c r="R112" s="346"/>
      <c r="S112" s="346"/>
      <c r="T112" s="346"/>
      <c r="U112" s="346"/>
      <c r="V112" s="346"/>
      <c r="W112" s="346"/>
      <c r="X112" s="346"/>
      <c r="Y112" s="346"/>
      <c r="Z112" s="346"/>
      <c r="AA112" s="346"/>
      <c r="AB112" s="346"/>
      <c r="AC112" s="346"/>
      <c r="AD112" s="346"/>
      <c r="AE112" s="346"/>
    </row>
    <row r="113" spans="2:36">
      <c r="B113" s="389"/>
      <c r="C113" s="389"/>
      <c r="D113" s="389"/>
      <c r="E113" s="389"/>
      <c r="F113" s="389"/>
      <c r="G113" s="389"/>
      <c r="H113" s="346"/>
      <c r="I113" s="346"/>
      <c r="J113" s="346"/>
      <c r="K113" s="346"/>
      <c r="L113" s="346"/>
      <c r="M113" s="346"/>
      <c r="N113" s="346"/>
      <c r="O113" s="346"/>
      <c r="P113" s="346"/>
      <c r="Q113" s="346"/>
      <c r="R113" s="346"/>
      <c r="S113" s="346"/>
      <c r="T113" s="346"/>
      <c r="U113" s="346"/>
      <c r="V113" s="346"/>
      <c r="W113" s="346"/>
      <c r="X113" s="346"/>
      <c r="Y113" s="346"/>
      <c r="Z113" s="346"/>
      <c r="AA113" s="346"/>
      <c r="AB113" s="346"/>
      <c r="AC113" s="346"/>
      <c r="AD113" s="346"/>
      <c r="AE113" s="346"/>
    </row>
    <row r="114" spans="2:36">
      <c r="B114" s="389"/>
      <c r="C114" s="389"/>
      <c r="D114" s="389"/>
      <c r="E114" s="389"/>
      <c r="F114" s="389"/>
      <c r="G114" s="389"/>
      <c r="H114" s="768" t="s">
        <v>573</v>
      </c>
      <c r="I114" s="379"/>
      <c r="J114" s="379"/>
      <c r="K114" s="379"/>
      <c r="L114" s="379"/>
      <c r="M114" s="379"/>
      <c r="N114" s="379"/>
      <c r="O114" s="379"/>
      <c r="P114" s="379"/>
      <c r="Q114" s="379"/>
      <c r="R114" s="379"/>
      <c r="S114" s="379"/>
      <c r="T114" s="379"/>
      <c r="U114" s="379"/>
      <c r="V114" s="379"/>
      <c r="W114" s="379"/>
      <c r="X114" s="379"/>
      <c r="Y114" s="379"/>
      <c r="Z114" s="379"/>
      <c r="AA114" s="379"/>
      <c r="AB114" s="379"/>
      <c r="AC114" s="379"/>
      <c r="AD114" s="379"/>
      <c r="AE114" s="379"/>
    </row>
    <row r="115" spans="2:36">
      <c r="B115" s="389"/>
      <c r="C115" s="389"/>
      <c r="D115" s="389"/>
      <c r="E115" s="389"/>
      <c r="F115" s="389"/>
      <c r="G115" s="389"/>
      <c r="H115" s="379"/>
      <c r="I115" s="379"/>
      <c r="J115" s="379"/>
      <c r="K115" s="379"/>
      <c r="L115" s="379"/>
      <c r="M115" s="379"/>
      <c r="N115" s="379"/>
      <c r="O115" s="379"/>
      <c r="P115" s="379"/>
      <c r="Q115" s="379"/>
      <c r="R115" s="379"/>
      <c r="S115" s="379"/>
      <c r="T115" s="379"/>
      <c r="U115" s="379"/>
      <c r="V115" s="379"/>
      <c r="W115" s="379"/>
      <c r="X115" s="379"/>
      <c r="Y115" s="379"/>
      <c r="Z115" s="379"/>
      <c r="AA115" s="379"/>
      <c r="AB115" s="379"/>
      <c r="AC115" s="379"/>
      <c r="AD115" s="379"/>
      <c r="AE115" s="379"/>
    </row>
    <row r="116" spans="2:36">
      <c r="B116" s="389"/>
      <c r="C116" s="389"/>
      <c r="D116" s="389"/>
      <c r="E116" s="389"/>
      <c r="F116" s="389"/>
      <c r="G116" s="389"/>
      <c r="H116" s="379"/>
      <c r="I116" s="379"/>
      <c r="J116" s="379"/>
      <c r="K116" s="379"/>
      <c r="L116" s="379"/>
      <c r="M116" s="379"/>
      <c r="N116" s="379"/>
      <c r="O116" s="379"/>
      <c r="P116" s="379"/>
      <c r="Q116" s="379"/>
      <c r="R116" s="379"/>
      <c r="S116" s="379"/>
      <c r="T116" s="379"/>
      <c r="U116" s="379"/>
      <c r="V116" s="379"/>
      <c r="W116" s="379"/>
      <c r="X116" s="379"/>
      <c r="Y116" s="379"/>
      <c r="Z116" s="379"/>
      <c r="AA116" s="379"/>
      <c r="AB116" s="379"/>
      <c r="AC116" s="379"/>
      <c r="AD116" s="379"/>
      <c r="AE116" s="379"/>
    </row>
    <row r="117" spans="2:36">
      <c r="B117" s="389"/>
      <c r="C117" s="389"/>
      <c r="D117" s="389"/>
      <c r="E117" s="389"/>
      <c r="F117" s="389"/>
      <c r="G117" s="389"/>
      <c r="H117" s="379"/>
      <c r="I117" s="379"/>
      <c r="J117" s="379"/>
      <c r="K117" s="379"/>
      <c r="L117" s="379"/>
      <c r="M117" s="379"/>
      <c r="N117" s="379"/>
      <c r="O117" s="379"/>
      <c r="P117" s="379"/>
      <c r="Q117" s="379"/>
      <c r="R117" s="379"/>
      <c r="S117" s="379"/>
      <c r="T117" s="379"/>
      <c r="U117" s="379"/>
      <c r="V117" s="379"/>
      <c r="W117" s="379"/>
      <c r="X117" s="379"/>
      <c r="Y117" s="379"/>
      <c r="Z117" s="379"/>
      <c r="AA117" s="379"/>
      <c r="AB117" s="379"/>
      <c r="AC117" s="379"/>
      <c r="AD117" s="379"/>
      <c r="AE117" s="379"/>
    </row>
    <row r="118" spans="2:36">
      <c r="B118" s="389"/>
      <c r="C118" s="389"/>
      <c r="D118" s="389"/>
      <c r="E118" s="389"/>
      <c r="F118" s="389"/>
      <c r="G118" s="389"/>
      <c r="H118" s="379"/>
      <c r="I118" s="379"/>
      <c r="J118" s="379"/>
      <c r="K118" s="379"/>
      <c r="L118" s="379"/>
      <c r="M118" s="379"/>
      <c r="N118" s="379"/>
      <c r="O118" s="379"/>
      <c r="P118" s="379"/>
      <c r="Q118" s="379"/>
      <c r="R118" s="379"/>
      <c r="S118" s="379"/>
      <c r="T118" s="379"/>
      <c r="U118" s="379"/>
      <c r="V118" s="379"/>
      <c r="W118" s="379"/>
      <c r="X118" s="379"/>
      <c r="Y118" s="379"/>
      <c r="Z118" s="379"/>
      <c r="AA118" s="379"/>
      <c r="AB118" s="379"/>
      <c r="AC118" s="379"/>
      <c r="AD118" s="379"/>
      <c r="AE118" s="379"/>
    </row>
    <row r="119" spans="2:36">
      <c r="B119" s="389"/>
      <c r="C119" s="389"/>
      <c r="D119" s="389"/>
      <c r="E119" s="389"/>
      <c r="F119" s="389"/>
      <c r="G119" s="389"/>
      <c r="H119" s="379"/>
      <c r="I119" s="379"/>
      <c r="J119" s="379"/>
      <c r="K119" s="379"/>
      <c r="L119" s="379"/>
      <c r="M119" s="379"/>
      <c r="N119" s="379"/>
      <c r="O119" s="379"/>
      <c r="P119" s="379"/>
      <c r="Q119" s="379"/>
      <c r="R119" s="379"/>
      <c r="S119" s="379"/>
      <c r="T119" s="379"/>
      <c r="U119" s="379"/>
      <c r="V119" s="379"/>
      <c r="W119" s="379"/>
      <c r="X119" s="379"/>
      <c r="Y119" s="379"/>
      <c r="Z119" s="379"/>
      <c r="AA119" s="379"/>
      <c r="AB119" s="379"/>
      <c r="AC119" s="379"/>
      <c r="AD119" s="379"/>
      <c r="AE119" s="379"/>
    </row>
    <row r="120" spans="2:36">
      <c r="B120" s="1"/>
      <c r="C120" s="1"/>
      <c r="D120" s="36"/>
      <c r="E120" s="36"/>
      <c r="F120" s="36"/>
      <c r="G120" s="36"/>
      <c r="H120" s="1"/>
      <c r="I120" s="1"/>
      <c r="J120" s="1"/>
      <c r="K120" s="1"/>
      <c r="L120" s="1"/>
      <c r="M120" s="1"/>
      <c r="N120" s="1"/>
      <c r="O120" s="1"/>
      <c r="P120" s="1"/>
      <c r="Q120" s="1"/>
      <c r="R120" s="1"/>
      <c r="S120" s="1"/>
      <c r="T120" s="1"/>
      <c r="U120" s="1"/>
      <c r="V120" s="1"/>
      <c r="W120" s="1"/>
      <c r="X120" s="1"/>
      <c r="Y120" s="1"/>
      <c r="Z120" s="1"/>
      <c r="AA120" s="1"/>
      <c r="AB120" s="1"/>
      <c r="AC120" s="1"/>
      <c r="AD120"/>
      <c r="AE120"/>
    </row>
    <row r="124" spans="2:36">
      <c r="F124" s="13" t="s">
        <v>489</v>
      </c>
    </row>
    <row r="125" spans="2:36">
      <c r="F125" s="13" t="s">
        <v>311</v>
      </c>
    </row>
    <row r="127" spans="2:36">
      <c r="C127" s="153"/>
      <c r="D127" s="153" t="s">
        <v>586</v>
      </c>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H127" s="710"/>
      <c r="AI127" s="710"/>
      <c r="AJ127" s="53"/>
    </row>
    <row r="128" spans="2:36">
      <c r="F128" s="153"/>
      <c r="G128" s="153"/>
      <c r="H128" s="153"/>
      <c r="I128" s="153"/>
      <c r="J128" s="153"/>
      <c r="K128" s="153" t="s">
        <v>587</v>
      </c>
      <c r="L128" s="153"/>
      <c r="M128" s="153"/>
    </row>
    <row r="129" spans="1:30">
      <c r="F129" s="153"/>
      <c r="G129" s="153"/>
      <c r="H129" s="153"/>
      <c r="I129" s="153"/>
      <c r="J129" s="153"/>
      <c r="K129" s="153"/>
      <c r="L129" s="153"/>
      <c r="M129" s="153"/>
    </row>
    <row r="130" spans="1:30">
      <c r="F130" s="153"/>
      <c r="G130" s="153"/>
      <c r="H130" s="153"/>
      <c r="I130" s="707" t="s">
        <v>588</v>
      </c>
      <c r="J130" s="708"/>
      <c r="K130" s="708"/>
      <c r="L130" s="708"/>
      <c r="M130" s="708"/>
      <c r="N130" s="709"/>
      <c r="O130" s="704" t="s">
        <v>589</v>
      </c>
      <c r="P130" s="705"/>
      <c r="Q130" s="705"/>
      <c r="R130" s="705"/>
      <c r="S130" s="705"/>
      <c r="T130" s="705"/>
      <c r="U130" s="705"/>
      <c r="V130" s="705"/>
      <c r="W130" s="705"/>
      <c r="X130" s="705"/>
      <c r="Y130" s="705"/>
      <c r="Z130" s="705"/>
      <c r="AA130" s="705"/>
      <c r="AB130" s="705"/>
      <c r="AC130" s="705"/>
      <c r="AD130" s="706"/>
    </row>
    <row r="131" spans="1:30">
      <c r="F131" s="153"/>
      <c r="G131" s="153"/>
      <c r="H131" s="153"/>
      <c r="I131" s="707" t="s">
        <v>591</v>
      </c>
      <c r="J131" s="708"/>
      <c r="K131" s="708"/>
      <c r="L131" s="708"/>
      <c r="M131" s="708"/>
      <c r="N131" s="709"/>
      <c r="O131" s="704"/>
      <c r="P131" s="705"/>
      <c r="Q131" s="705"/>
      <c r="R131" s="705"/>
      <c r="S131" s="705"/>
      <c r="T131" s="705"/>
      <c r="U131" s="705"/>
      <c r="V131" s="705"/>
      <c r="W131" s="705"/>
      <c r="X131" s="705"/>
      <c r="Y131" s="705"/>
      <c r="Z131" s="705"/>
      <c r="AA131" s="705"/>
      <c r="AB131" s="705"/>
      <c r="AC131" s="705"/>
      <c r="AD131" s="706"/>
    </row>
    <row r="132" spans="1:30">
      <c r="F132" s="153"/>
      <c r="G132" s="153"/>
      <c r="H132" s="153"/>
      <c r="I132" s="707" t="s">
        <v>592</v>
      </c>
      <c r="J132" s="708"/>
      <c r="K132" s="708"/>
      <c r="L132" s="708"/>
      <c r="M132" s="708"/>
      <c r="N132" s="709"/>
      <c r="O132" s="704"/>
      <c r="P132" s="705"/>
      <c r="Q132" s="705"/>
      <c r="R132" s="705"/>
      <c r="S132" s="705"/>
      <c r="T132" s="705"/>
      <c r="U132" s="705"/>
      <c r="V132" s="705"/>
      <c r="W132" s="705"/>
      <c r="X132" s="705"/>
      <c r="Y132" s="705"/>
      <c r="Z132" s="705"/>
      <c r="AA132" s="705"/>
      <c r="AB132" s="705"/>
      <c r="AC132" s="705"/>
      <c r="AD132" s="706"/>
    </row>
    <row r="133" spans="1:30">
      <c r="F133" s="153"/>
      <c r="G133" s="153"/>
      <c r="H133" s="153"/>
      <c r="I133" s="707" t="s">
        <v>590</v>
      </c>
      <c r="J133" s="708"/>
      <c r="K133" s="708"/>
      <c r="L133" s="708"/>
      <c r="M133" s="708"/>
      <c r="N133" s="709"/>
      <c r="O133" s="704"/>
      <c r="P133" s="705"/>
      <c r="Q133" s="705"/>
      <c r="R133" s="705"/>
      <c r="S133" s="705"/>
      <c r="T133" s="705"/>
      <c r="U133" s="705"/>
      <c r="V133" s="705"/>
      <c r="W133" s="705"/>
      <c r="X133" s="705"/>
      <c r="Y133" s="705"/>
      <c r="Z133" s="705"/>
      <c r="AA133" s="705"/>
      <c r="AB133" s="705"/>
      <c r="AC133" s="705"/>
      <c r="AD133" s="706"/>
    </row>
    <row r="135" spans="1:30">
      <c r="A135" s="13" t="s">
        <v>301</v>
      </c>
    </row>
    <row r="136" spans="1:30">
      <c r="B136" s="13" t="s">
        <v>595</v>
      </c>
    </row>
    <row r="137" spans="1:30">
      <c r="B137" s="13" t="s">
        <v>596</v>
      </c>
    </row>
    <row r="138" spans="1:30">
      <c r="B138" s="13" t="s">
        <v>412</v>
      </c>
    </row>
    <row r="140" spans="1:30">
      <c r="A140" s="13" t="s">
        <v>296</v>
      </c>
    </row>
    <row r="141" spans="1:30">
      <c r="A141" s="13" t="s">
        <v>593</v>
      </c>
    </row>
    <row r="142" spans="1:30">
      <c r="B142" s="13" t="s">
        <v>594</v>
      </c>
    </row>
    <row r="143" spans="1:30">
      <c r="B143" s="13" t="s">
        <v>597</v>
      </c>
    </row>
    <row r="144" spans="1:30">
      <c r="B144" s="13" t="s">
        <v>598</v>
      </c>
    </row>
    <row r="145" spans="1:27">
      <c r="B145" s="13" t="s">
        <v>599</v>
      </c>
    </row>
    <row r="146" spans="1:27">
      <c r="B146" s="13" t="s">
        <v>600</v>
      </c>
    </row>
    <row r="148" spans="1:27">
      <c r="A148" s="13" t="s">
        <v>302</v>
      </c>
    </row>
    <row r="149" spans="1:27">
      <c r="B149" s="13" t="s">
        <v>303</v>
      </c>
    </row>
    <row r="150" spans="1:27">
      <c r="B150" s="13" t="s">
        <v>304</v>
      </c>
    </row>
    <row r="151" spans="1:27">
      <c r="B151" s="13" t="s">
        <v>305</v>
      </c>
    </row>
    <row r="152" spans="1:27">
      <c r="B152" s="13" t="s">
        <v>582</v>
      </c>
    </row>
    <row r="153" spans="1:27">
      <c r="B153" s="13" t="s">
        <v>306</v>
      </c>
    </row>
    <row r="154" spans="1:27">
      <c r="B154" s="13" t="s">
        <v>307</v>
      </c>
    </row>
    <row r="155" spans="1:27">
      <c r="C155" s="44" t="s">
        <v>297</v>
      </c>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row>
    <row r="156" spans="1:27">
      <c r="C156" s="44"/>
      <c r="D156" s="44" t="s">
        <v>309</v>
      </c>
      <c r="E156" s="44"/>
      <c r="F156" s="44"/>
      <c r="G156" s="44"/>
      <c r="H156" s="44"/>
      <c r="I156" s="44"/>
      <c r="J156" s="44"/>
      <c r="K156" s="44"/>
      <c r="L156" s="44"/>
      <c r="M156" s="44"/>
      <c r="N156" s="44"/>
      <c r="O156" s="44"/>
      <c r="P156" s="44"/>
      <c r="Q156" s="44"/>
      <c r="R156" s="44"/>
      <c r="S156" s="44"/>
      <c r="T156" s="44"/>
      <c r="U156" s="44"/>
      <c r="V156" s="44"/>
      <c r="W156" s="44"/>
      <c r="X156" s="44"/>
      <c r="Y156" s="44"/>
      <c r="Z156" s="44"/>
      <c r="AA156" s="44"/>
    </row>
    <row r="158" spans="1:27">
      <c r="A158" s="13" t="s">
        <v>308</v>
      </c>
    </row>
    <row r="159" spans="1:27">
      <c r="B159" s="13" t="s">
        <v>581</v>
      </c>
    </row>
    <row r="160" spans="1:27">
      <c r="B160" s="13" t="s">
        <v>499</v>
      </c>
    </row>
    <row r="161" spans="1:2">
      <c r="B161" s="13" t="s">
        <v>500</v>
      </c>
    </row>
    <row r="162" spans="1:2">
      <c r="B162" s="13" t="s">
        <v>298</v>
      </c>
    </row>
    <row r="164" spans="1:2">
      <c r="A164" s="13" t="s">
        <v>519</v>
      </c>
    </row>
    <row r="165" spans="1:2">
      <c r="A165" s="13" t="s">
        <v>299</v>
      </c>
    </row>
    <row r="166" spans="1:2">
      <c r="A166" s="13" t="s">
        <v>310</v>
      </c>
    </row>
    <row r="167" spans="1:2">
      <c r="A167" s="13" t="s">
        <v>300</v>
      </c>
    </row>
  </sheetData>
  <mergeCells count="220">
    <mergeCell ref="AA1:AF1"/>
    <mergeCell ref="L61:O61"/>
    <mergeCell ref="L56:Q56"/>
    <mergeCell ref="L53:O53"/>
    <mergeCell ref="L54:O54"/>
    <mergeCell ref="T55:W55"/>
    <mergeCell ref="F94:M94"/>
    <mergeCell ref="N94:R94"/>
    <mergeCell ref="S94:W94"/>
    <mergeCell ref="X94:AE94"/>
    <mergeCell ref="F91:I91"/>
    <mergeCell ref="J91:M91"/>
    <mergeCell ref="N91:R91"/>
    <mergeCell ref="S91:W91"/>
    <mergeCell ref="X91:AE91"/>
    <mergeCell ref="J82:M82"/>
    <mergeCell ref="F82:I82"/>
    <mergeCell ref="X82:AE82"/>
    <mergeCell ref="F90:I90"/>
    <mergeCell ref="J90:M90"/>
    <mergeCell ref="F89:I89"/>
    <mergeCell ref="N81:R81"/>
    <mergeCell ref="S81:W81"/>
    <mergeCell ref="X81:AE81"/>
    <mergeCell ref="B112:G119"/>
    <mergeCell ref="H112:AE113"/>
    <mergeCell ref="H114:AE119"/>
    <mergeCell ref="S83:W83"/>
    <mergeCell ref="X83:AE83"/>
    <mergeCell ref="F73:I73"/>
    <mergeCell ref="J73:R73"/>
    <mergeCell ref="S73:AE73"/>
    <mergeCell ref="F74:I74"/>
    <mergeCell ref="J74:R74"/>
    <mergeCell ref="S74:AE74"/>
    <mergeCell ref="F75:I75"/>
    <mergeCell ref="J75:R75"/>
    <mergeCell ref="S75:AE75"/>
    <mergeCell ref="F76:I76"/>
    <mergeCell ref="J76:R76"/>
    <mergeCell ref="J79:M79"/>
    <mergeCell ref="N79:R79"/>
    <mergeCell ref="S79:W79"/>
    <mergeCell ref="X79:AE79"/>
    <mergeCell ref="F80:I80"/>
    <mergeCell ref="N80:R80"/>
    <mergeCell ref="S80:W80"/>
    <mergeCell ref="X80:AE80"/>
    <mergeCell ref="F81:I81"/>
    <mergeCell ref="J81:M81"/>
    <mergeCell ref="O102:AA102"/>
    <mergeCell ref="O103:AA103"/>
    <mergeCell ref="I104:M104"/>
    <mergeCell ref="O104:AA104"/>
    <mergeCell ref="F92:I92"/>
    <mergeCell ref="J92:M92"/>
    <mergeCell ref="S92:W92"/>
    <mergeCell ref="X92:AE92"/>
    <mergeCell ref="N84:R84"/>
    <mergeCell ref="J89:M89"/>
    <mergeCell ref="N89:R89"/>
    <mergeCell ref="S89:W89"/>
    <mergeCell ref="X89:AE89"/>
    <mergeCell ref="X87:AE87"/>
    <mergeCell ref="F83:I83"/>
    <mergeCell ref="J83:M83"/>
    <mergeCell ref="N83:R83"/>
    <mergeCell ref="O105:AA105"/>
    <mergeCell ref="B95:C108"/>
    <mergeCell ref="F88:I88"/>
    <mergeCell ref="J88:M88"/>
    <mergeCell ref="N88:R88"/>
    <mergeCell ref="S88:W88"/>
    <mergeCell ref="I97:M97"/>
    <mergeCell ref="O97:T97"/>
    <mergeCell ref="V97:AA97"/>
    <mergeCell ref="D95:G99"/>
    <mergeCell ref="O95:T95"/>
    <mergeCell ref="I96:M96"/>
    <mergeCell ref="O96:T96"/>
    <mergeCell ref="V96:AA96"/>
    <mergeCell ref="B72:B94"/>
    <mergeCell ref="C72:E77"/>
    <mergeCell ref="F72:I72"/>
    <mergeCell ref="J72:R72"/>
    <mergeCell ref="S72:AE72"/>
    <mergeCell ref="F84:I84"/>
    <mergeCell ref="J84:M84"/>
    <mergeCell ref="X84:AE84"/>
    <mergeCell ref="S84:W84"/>
    <mergeCell ref="J80:M80"/>
    <mergeCell ref="D111:G111"/>
    <mergeCell ref="H111:AE111"/>
    <mergeCell ref="H99:AA99"/>
    <mergeCell ref="H103:M103"/>
    <mergeCell ref="S76:AE76"/>
    <mergeCell ref="F77:I77"/>
    <mergeCell ref="J77:R77"/>
    <mergeCell ref="S77:AE77"/>
    <mergeCell ref="C78:E94"/>
    <mergeCell ref="F78:I78"/>
    <mergeCell ref="J78:M78"/>
    <mergeCell ref="N78:R78"/>
    <mergeCell ref="B109:C111"/>
    <mergeCell ref="D100:G108"/>
    <mergeCell ref="H107:AA107"/>
    <mergeCell ref="H108:AA108"/>
    <mergeCell ref="H100:M100"/>
    <mergeCell ref="O100:AA100"/>
    <mergeCell ref="I101:M101"/>
    <mergeCell ref="O101:AA101"/>
    <mergeCell ref="I102:M102"/>
    <mergeCell ref="S78:W78"/>
    <mergeCell ref="X78:AE78"/>
    <mergeCell ref="F79:I79"/>
    <mergeCell ref="D109:G110"/>
    <mergeCell ref="H109:Q109"/>
    <mergeCell ref="H110:Q110"/>
    <mergeCell ref="R109:AE109"/>
    <mergeCell ref="R110:AE110"/>
    <mergeCell ref="F85:M85"/>
    <mergeCell ref="N85:R85"/>
    <mergeCell ref="S85:W85"/>
    <mergeCell ref="X85:AE85"/>
    <mergeCell ref="X88:AE88"/>
    <mergeCell ref="F93:M93"/>
    <mergeCell ref="N93:R93"/>
    <mergeCell ref="S93:W93"/>
    <mergeCell ref="X93:AE93"/>
    <mergeCell ref="F86:I86"/>
    <mergeCell ref="J86:M86"/>
    <mergeCell ref="N86:R86"/>
    <mergeCell ref="S86:W86"/>
    <mergeCell ref="X86:AE86"/>
    <mergeCell ref="F87:I87"/>
    <mergeCell ref="J87:M87"/>
    <mergeCell ref="N87:R87"/>
    <mergeCell ref="S87:W87"/>
    <mergeCell ref="I105:M105"/>
    <mergeCell ref="R50:T50"/>
    <mergeCell ref="X3:Y3"/>
    <mergeCell ref="AA3:AC3"/>
    <mergeCell ref="U4:AF5"/>
    <mergeCell ref="X7:AF7"/>
    <mergeCell ref="X8:AF8"/>
    <mergeCell ref="B20:C27"/>
    <mergeCell ref="D20:AE20"/>
    <mergeCell ref="D21:G21"/>
    <mergeCell ref="D22:G22"/>
    <mergeCell ref="D23:G24"/>
    <mergeCell ref="D25:G25"/>
    <mergeCell ref="H21:AE21"/>
    <mergeCell ref="H22:AE22"/>
    <mergeCell ref="H23:AE23"/>
    <mergeCell ref="H24:AE24"/>
    <mergeCell ref="H25:AE25"/>
    <mergeCell ref="C11:AC11"/>
    <mergeCell ref="D13:AC13"/>
    <mergeCell ref="F30:I30"/>
    <mergeCell ref="K30:L30"/>
    <mergeCell ref="N30:P30"/>
    <mergeCell ref="H16:K16"/>
    <mergeCell ref="L16:AE16"/>
    <mergeCell ref="W18:AE18"/>
    <mergeCell ref="F39:AE39"/>
    <mergeCell ref="F40:AE40"/>
    <mergeCell ref="D26:G27"/>
    <mergeCell ref="H26:AE26"/>
    <mergeCell ref="H27:AE27"/>
    <mergeCell ref="H19:K19"/>
    <mergeCell ref="L19:AE19"/>
    <mergeCell ref="B15:G19"/>
    <mergeCell ref="H15:K15"/>
    <mergeCell ref="L15:AE15"/>
    <mergeCell ref="B30:E34"/>
    <mergeCell ref="F35:AE35"/>
    <mergeCell ref="F37:K37"/>
    <mergeCell ref="L37:P37"/>
    <mergeCell ref="F31:I32"/>
    <mergeCell ref="J31:AE32"/>
    <mergeCell ref="F33:I33"/>
    <mergeCell ref="J33:AE33"/>
    <mergeCell ref="F34:I34"/>
    <mergeCell ref="J34:AE34"/>
    <mergeCell ref="B35:E40"/>
    <mergeCell ref="H18:K18"/>
    <mergeCell ref="L18:T18"/>
    <mergeCell ref="Q68:T68"/>
    <mergeCell ref="L36:R36"/>
    <mergeCell ref="H17:K17"/>
    <mergeCell ref="F70:AA70"/>
    <mergeCell ref="F38:K38"/>
    <mergeCell ref="L38:P38"/>
    <mergeCell ref="B41:E45"/>
    <mergeCell ref="F42:AE42"/>
    <mergeCell ref="I43:P43"/>
    <mergeCell ref="I45:P45"/>
    <mergeCell ref="B46:E71"/>
    <mergeCell ref="F46:AE46"/>
    <mergeCell ref="F47:I47"/>
    <mergeCell ref="J47:L47"/>
    <mergeCell ref="W47:Z47"/>
    <mergeCell ref="W50:Z50"/>
    <mergeCell ref="G52:W52"/>
    <mergeCell ref="L57:O57"/>
    <mergeCell ref="I50:K50"/>
    <mergeCell ref="F71:AA71"/>
    <mergeCell ref="P65:S65"/>
    <mergeCell ref="U65:X65"/>
    <mergeCell ref="Z65:AC65"/>
    <mergeCell ref="L17:AE17"/>
    <mergeCell ref="O130:AD130"/>
    <mergeCell ref="O131:AD131"/>
    <mergeCell ref="O132:AD132"/>
    <mergeCell ref="O133:AD133"/>
    <mergeCell ref="I130:N130"/>
    <mergeCell ref="I131:N131"/>
    <mergeCell ref="I132:N132"/>
    <mergeCell ref="I133:N133"/>
    <mergeCell ref="AH127:AI127"/>
  </mergeCells>
  <phoneticPr fontId="2"/>
  <dataValidations count="2">
    <dataValidation type="list" allowBlank="1" showInputMessage="1" showErrorMessage="1" sqref="F79:I82 F88:I90" xr:uid="{15A99950-38FF-4832-9200-5ADB525625A2}">
      <formula1>"設備費,本工事費,付帯工事費,処分費"</formula1>
    </dataValidation>
    <dataValidation type="list" allowBlank="1" showInputMessage="1" showErrorMessage="1" sqref="L56:O56" xr:uid="{A313FDB2-1635-410B-AB60-47306003D5CF}">
      <formula1>"4800Ah・セル未満,4800Ah・セル以上"</formula1>
    </dataValidation>
  </dataValidations>
  <pageMargins left="0.7" right="0.7" top="0.75" bottom="0.75" header="0.3" footer="0.3"/>
  <pageSetup paperSize="9" scale="79" fitToHeight="0" orientation="portrait" r:id="rId1"/>
  <rowBreaks count="3" manualBreakCount="3">
    <brk id="28" max="31" man="1"/>
    <brk id="94" max="31" man="1"/>
    <brk id="121"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7</xdr:col>
                    <xdr:colOff>22860</xdr:colOff>
                    <xdr:row>22</xdr:row>
                    <xdr:rowOff>22860</xdr:rowOff>
                  </from>
                  <to>
                    <xdr:col>8</xdr:col>
                    <xdr:colOff>0</xdr:colOff>
                    <xdr:row>23</xdr:row>
                    <xdr:rowOff>7620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10</xdr:col>
                    <xdr:colOff>76200</xdr:colOff>
                    <xdr:row>22</xdr:row>
                    <xdr:rowOff>22860</xdr:rowOff>
                  </from>
                  <to>
                    <xdr:col>11</xdr:col>
                    <xdr:colOff>60960</xdr:colOff>
                    <xdr:row>23</xdr:row>
                    <xdr:rowOff>7620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13</xdr:col>
                    <xdr:colOff>83820</xdr:colOff>
                    <xdr:row>22</xdr:row>
                    <xdr:rowOff>22860</xdr:rowOff>
                  </from>
                  <to>
                    <xdr:col>14</xdr:col>
                    <xdr:colOff>60960</xdr:colOff>
                    <xdr:row>23</xdr:row>
                    <xdr:rowOff>7620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22860</xdr:colOff>
                    <xdr:row>35</xdr:row>
                    <xdr:rowOff>0</xdr:rowOff>
                  </from>
                  <to>
                    <xdr:col>5</xdr:col>
                    <xdr:colOff>236220</xdr:colOff>
                    <xdr:row>36</xdr:row>
                    <xdr:rowOff>22860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22860</xdr:colOff>
                    <xdr:row>38</xdr:row>
                    <xdr:rowOff>0</xdr:rowOff>
                  </from>
                  <to>
                    <xdr:col>5</xdr:col>
                    <xdr:colOff>236220</xdr:colOff>
                    <xdr:row>39</xdr:row>
                    <xdr:rowOff>22860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22860</xdr:colOff>
                    <xdr:row>40</xdr:row>
                    <xdr:rowOff>0</xdr:rowOff>
                  </from>
                  <to>
                    <xdr:col>5</xdr:col>
                    <xdr:colOff>236220</xdr:colOff>
                    <xdr:row>41</xdr:row>
                    <xdr:rowOff>22860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22860</xdr:colOff>
                    <xdr:row>35</xdr:row>
                    <xdr:rowOff>0</xdr:rowOff>
                  </from>
                  <to>
                    <xdr:col>5</xdr:col>
                    <xdr:colOff>236220</xdr:colOff>
                    <xdr:row>36</xdr:row>
                    <xdr:rowOff>22860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11</xdr:col>
                    <xdr:colOff>175260</xdr:colOff>
                    <xdr:row>34</xdr:row>
                    <xdr:rowOff>220980</xdr:rowOff>
                  </from>
                  <to>
                    <xdr:col>12</xdr:col>
                    <xdr:colOff>175260</xdr:colOff>
                    <xdr:row>36</xdr:row>
                    <xdr:rowOff>7620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14</xdr:col>
                    <xdr:colOff>121920</xdr:colOff>
                    <xdr:row>34</xdr:row>
                    <xdr:rowOff>220980</xdr:rowOff>
                  </from>
                  <to>
                    <xdr:col>15</xdr:col>
                    <xdr:colOff>121920</xdr:colOff>
                    <xdr:row>36</xdr:row>
                    <xdr:rowOff>7620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9</xdr:col>
                    <xdr:colOff>60960</xdr:colOff>
                    <xdr:row>85</xdr:row>
                    <xdr:rowOff>198120</xdr:rowOff>
                  </from>
                  <to>
                    <xdr:col>10</xdr:col>
                    <xdr:colOff>60960</xdr:colOff>
                    <xdr:row>85</xdr:row>
                    <xdr:rowOff>441960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60960</xdr:colOff>
                    <xdr:row>85</xdr:row>
                    <xdr:rowOff>373380</xdr:rowOff>
                  </from>
                  <to>
                    <xdr:col>10</xdr:col>
                    <xdr:colOff>60960</xdr:colOff>
                    <xdr:row>85</xdr:row>
                    <xdr:rowOff>617220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B260A-B6FE-4F52-B840-6EC184D0B5CA}">
  <dimension ref="A1:G49"/>
  <sheetViews>
    <sheetView view="pageBreakPreview" zoomScaleNormal="100" zoomScaleSheetLayoutView="100" workbookViewId="0">
      <selection activeCell="A27" sqref="A27:A28"/>
    </sheetView>
  </sheetViews>
  <sheetFormatPr defaultRowHeight="18"/>
  <cols>
    <col min="1" max="1" width="26" customWidth="1"/>
    <col min="2" max="3" width="5.69921875" customWidth="1"/>
    <col min="4" max="4" width="73.09765625" customWidth="1"/>
  </cols>
  <sheetData>
    <row r="1" spans="1:7">
      <c r="A1" s="104" t="s">
        <v>435</v>
      </c>
    </row>
    <row r="2" spans="1:7" ht="33" customHeight="1">
      <c r="A2" s="599" t="s">
        <v>482</v>
      </c>
      <c r="B2" s="599"/>
      <c r="C2" s="599"/>
      <c r="D2" s="599"/>
      <c r="E2" s="53"/>
    </row>
    <row r="3" spans="1:7" ht="33" customHeight="1">
      <c r="A3" s="52"/>
      <c r="B3" s="52"/>
      <c r="C3" s="52"/>
      <c r="D3" s="227" t="str">
        <f>"申請者　　"&amp;'7_実績報告'!X7</f>
        <v>申請者　　琵琶湖商事株式会社</v>
      </c>
      <c r="E3" s="53"/>
      <c r="G3" s="104"/>
    </row>
    <row r="4" spans="1:7" ht="33" customHeight="1">
      <c r="A4" s="101" t="s">
        <v>141</v>
      </c>
      <c r="B4" s="793" t="s">
        <v>140</v>
      </c>
      <c r="C4" s="249"/>
      <c r="D4" s="250"/>
      <c r="E4" s="53"/>
    </row>
    <row r="5" spans="1:7" ht="33" customHeight="1">
      <c r="A5" s="786" t="s">
        <v>312</v>
      </c>
      <c r="B5" s="606"/>
      <c r="C5" s="607"/>
      <c r="D5" s="57" t="s">
        <v>517</v>
      </c>
      <c r="E5" s="53"/>
    </row>
    <row r="6" spans="1:7" ht="33" customHeight="1">
      <c r="A6" s="788"/>
      <c r="B6" s="606"/>
      <c r="C6" s="607"/>
      <c r="D6" s="57" t="s">
        <v>180</v>
      </c>
      <c r="E6" s="53"/>
    </row>
    <row r="7" spans="1:7" ht="33" customHeight="1">
      <c r="A7" s="788"/>
      <c r="B7" s="606"/>
      <c r="C7" s="607"/>
      <c r="D7" s="57" t="s">
        <v>179</v>
      </c>
      <c r="E7" s="53"/>
    </row>
    <row r="8" spans="1:7" ht="33" customHeight="1">
      <c r="A8" s="788"/>
      <c r="B8" s="606"/>
      <c r="C8" s="607"/>
      <c r="D8" s="57" t="s">
        <v>181</v>
      </c>
      <c r="E8" s="53"/>
    </row>
    <row r="9" spans="1:7" ht="33" customHeight="1">
      <c r="A9" s="788"/>
      <c r="B9" s="606"/>
      <c r="C9" s="607"/>
      <c r="D9" s="57" t="s">
        <v>182</v>
      </c>
      <c r="E9" s="53"/>
    </row>
    <row r="10" spans="1:7" ht="33" customHeight="1">
      <c r="A10" s="788"/>
      <c r="B10" s="612"/>
      <c r="C10" s="613"/>
      <c r="D10" s="57" t="s">
        <v>185</v>
      </c>
      <c r="E10" s="53"/>
    </row>
    <row r="11" spans="1:7" ht="33" customHeight="1">
      <c r="A11" s="788"/>
      <c r="B11" s="606"/>
      <c r="C11" s="607"/>
      <c r="D11" s="57" t="s">
        <v>184</v>
      </c>
      <c r="E11" s="53"/>
    </row>
    <row r="12" spans="1:7" ht="33" customHeight="1">
      <c r="A12" s="788"/>
      <c r="B12" s="606"/>
      <c r="C12" s="607"/>
      <c r="D12" s="56" t="s">
        <v>186</v>
      </c>
      <c r="E12" s="53"/>
    </row>
    <row r="13" spans="1:7" ht="33" customHeight="1">
      <c r="A13" s="788"/>
      <c r="B13" s="606"/>
      <c r="C13" s="607"/>
      <c r="D13" s="56" t="s">
        <v>193</v>
      </c>
      <c r="E13" s="53"/>
    </row>
    <row r="14" spans="1:7" ht="33" customHeight="1">
      <c r="A14" s="788"/>
      <c r="B14" s="606"/>
      <c r="C14" s="607"/>
      <c r="D14" s="56" t="s">
        <v>183</v>
      </c>
      <c r="E14" s="53"/>
    </row>
    <row r="15" spans="1:7" ht="33" customHeight="1">
      <c r="A15" s="788"/>
      <c r="B15" s="606"/>
      <c r="C15" s="607"/>
      <c r="D15" s="56" t="s">
        <v>196</v>
      </c>
      <c r="E15" s="53"/>
    </row>
    <row r="16" spans="1:7" ht="33" customHeight="1">
      <c r="A16" s="788"/>
      <c r="B16" s="606"/>
      <c r="C16" s="607"/>
      <c r="D16" s="56" t="s">
        <v>194</v>
      </c>
      <c r="E16" s="53"/>
    </row>
    <row r="17" spans="1:5" ht="33" customHeight="1">
      <c r="A17" s="788"/>
      <c r="B17" s="606"/>
      <c r="C17" s="607"/>
      <c r="D17" s="57" t="s">
        <v>192</v>
      </c>
      <c r="E17" s="53"/>
    </row>
    <row r="18" spans="1:5" ht="33" customHeight="1">
      <c r="A18" s="788"/>
      <c r="B18" s="606"/>
      <c r="C18" s="607"/>
      <c r="D18" s="56" t="s">
        <v>507</v>
      </c>
      <c r="E18" s="53"/>
    </row>
    <row r="19" spans="1:5" ht="67.8" customHeight="1">
      <c r="A19" s="788"/>
      <c r="B19" s="606"/>
      <c r="C19" s="607"/>
      <c r="D19" s="56" t="s">
        <v>506</v>
      </c>
      <c r="E19" s="53"/>
    </row>
    <row r="20" spans="1:5" ht="33" customHeight="1">
      <c r="A20" s="788"/>
      <c r="B20" s="606"/>
      <c r="C20" s="607"/>
      <c r="D20" s="57" t="s">
        <v>502</v>
      </c>
      <c r="E20" s="53"/>
    </row>
    <row r="21" spans="1:5" ht="33" customHeight="1">
      <c r="A21" s="620"/>
      <c r="B21" s="606"/>
      <c r="C21" s="607"/>
      <c r="D21" s="57" t="s">
        <v>492</v>
      </c>
      <c r="E21" s="53"/>
    </row>
    <row r="22" spans="1:5" ht="33" customHeight="1">
      <c r="A22" s="101" t="s">
        <v>219</v>
      </c>
      <c r="B22" s="793" t="s">
        <v>220</v>
      </c>
      <c r="C22" s="249"/>
      <c r="D22" s="250"/>
      <c r="E22" s="53"/>
    </row>
    <row r="23" spans="1:5" ht="33" customHeight="1">
      <c r="A23" s="102" t="s">
        <v>197</v>
      </c>
      <c r="B23" s="606"/>
      <c r="C23" s="607"/>
      <c r="D23" s="152" t="s">
        <v>503</v>
      </c>
      <c r="E23" s="53"/>
    </row>
    <row r="24" spans="1:5" ht="33" customHeight="1">
      <c r="A24" s="102" t="s">
        <v>281</v>
      </c>
      <c r="B24" s="606"/>
      <c r="C24" s="607"/>
      <c r="D24" s="152" t="s">
        <v>282</v>
      </c>
      <c r="E24" s="53"/>
    </row>
    <row r="25" spans="1:5" ht="33" customHeight="1">
      <c r="A25" s="786" t="s">
        <v>199</v>
      </c>
      <c r="B25" s="606"/>
      <c r="C25" s="607"/>
      <c r="D25" s="56" t="s">
        <v>198</v>
      </c>
      <c r="E25" s="53"/>
    </row>
    <row r="26" spans="1:5" ht="33" customHeight="1">
      <c r="A26" s="610"/>
      <c r="B26" s="606"/>
      <c r="C26" s="607"/>
      <c r="D26" s="240" t="s">
        <v>534</v>
      </c>
      <c r="E26" s="53"/>
    </row>
    <row r="27" spans="1:5" ht="33" customHeight="1">
      <c r="A27" s="789" t="s">
        <v>531</v>
      </c>
      <c r="B27" s="627"/>
      <c r="C27" s="628"/>
      <c r="D27" s="240" t="s">
        <v>533</v>
      </c>
      <c r="E27" s="53"/>
    </row>
    <row r="28" spans="1:5" ht="33" customHeight="1">
      <c r="A28" s="790"/>
      <c r="B28" s="627"/>
      <c r="C28" s="628"/>
      <c r="D28" s="240" t="s">
        <v>532</v>
      </c>
      <c r="E28" s="53"/>
    </row>
    <row r="29" spans="1:5" ht="33" customHeight="1">
      <c r="A29" s="786" t="s">
        <v>149</v>
      </c>
      <c r="B29" s="606"/>
      <c r="C29" s="607"/>
      <c r="D29" s="56" t="s">
        <v>200</v>
      </c>
      <c r="E29" s="53"/>
    </row>
    <row r="30" spans="1:5" ht="33" customHeight="1">
      <c r="A30" s="787"/>
      <c r="B30" s="606"/>
      <c r="C30" s="607"/>
      <c r="D30" s="56" t="s">
        <v>195</v>
      </c>
      <c r="E30" s="53"/>
    </row>
    <row r="31" spans="1:5" ht="33" customHeight="1">
      <c r="A31" s="103" t="s">
        <v>202</v>
      </c>
      <c r="B31" s="606"/>
      <c r="C31" s="607"/>
      <c r="D31" s="56" t="s">
        <v>201</v>
      </c>
      <c r="E31" s="53"/>
    </row>
    <row r="32" spans="1:5" ht="33" customHeight="1">
      <c r="A32" s="103" t="s">
        <v>204</v>
      </c>
      <c r="B32" s="606"/>
      <c r="C32" s="607"/>
      <c r="D32" s="90" t="s">
        <v>203</v>
      </c>
      <c r="E32" s="53"/>
    </row>
    <row r="33" spans="1:5" ht="33" customHeight="1">
      <c r="A33" s="103" t="s">
        <v>280</v>
      </c>
      <c r="B33" s="606"/>
      <c r="C33" s="607"/>
      <c r="D33" s="90" t="s">
        <v>279</v>
      </c>
      <c r="E33" s="53"/>
    </row>
    <row r="34" spans="1:5" ht="33" customHeight="1"/>
    <row r="35" spans="1:5" ht="33" customHeight="1">
      <c r="A35" s="61" t="s">
        <v>490</v>
      </c>
      <c r="B35" s="606"/>
      <c r="C35" s="607"/>
      <c r="D35" s="56" t="s">
        <v>618</v>
      </c>
    </row>
    <row r="36" spans="1:5" ht="33" customHeight="1">
      <c r="A36" s="241" t="s">
        <v>522</v>
      </c>
      <c r="B36" s="791"/>
      <c r="C36" s="792"/>
      <c r="D36" s="240" t="s">
        <v>574</v>
      </c>
    </row>
    <row r="37" spans="1:5" ht="33" customHeight="1"/>
    <row r="38" spans="1:5" ht="33" customHeight="1"/>
    <row r="39" spans="1:5" ht="33" customHeight="1"/>
    <row r="40" spans="1:5" ht="33" customHeight="1"/>
    <row r="41" spans="1:5" ht="33" customHeight="1"/>
    <row r="42" spans="1:5" ht="33" customHeight="1"/>
    <row r="43" spans="1:5" ht="33" customHeight="1"/>
    <row r="44" spans="1:5" ht="33" customHeight="1"/>
    <row r="45" spans="1:5" ht="33" customHeight="1"/>
    <row r="46" spans="1:5" ht="33" customHeight="1"/>
    <row r="47" spans="1:5" ht="33" customHeight="1"/>
    <row r="48" spans="1:5" ht="33" customHeight="1"/>
    <row r="49" ht="33" customHeight="1"/>
  </sheetData>
  <mergeCells count="37">
    <mergeCell ref="B35:C35"/>
    <mergeCell ref="B36:C36"/>
    <mergeCell ref="B4:D4"/>
    <mergeCell ref="B22:D22"/>
    <mergeCell ref="A2:D2"/>
    <mergeCell ref="B6:C6"/>
    <mergeCell ref="B8:C8"/>
    <mergeCell ref="B9:C9"/>
    <mergeCell ref="B7:C7"/>
    <mergeCell ref="B5:C5"/>
    <mergeCell ref="B14:C14"/>
    <mergeCell ref="B15:C15"/>
    <mergeCell ref="B10:C10"/>
    <mergeCell ref="B11:C11"/>
    <mergeCell ref="B12:C12"/>
    <mergeCell ref="B13:C13"/>
    <mergeCell ref="B16:C16"/>
    <mergeCell ref="B21:C21"/>
    <mergeCell ref="A5:A21"/>
    <mergeCell ref="B27:C27"/>
    <mergeCell ref="B17:C17"/>
    <mergeCell ref="B25:C25"/>
    <mergeCell ref="B23:C23"/>
    <mergeCell ref="B18:C18"/>
    <mergeCell ref="B24:C24"/>
    <mergeCell ref="B20:C20"/>
    <mergeCell ref="B19:C19"/>
    <mergeCell ref="B26:C26"/>
    <mergeCell ref="A25:A26"/>
    <mergeCell ref="A27:A28"/>
    <mergeCell ref="B28:C28"/>
    <mergeCell ref="B33:C33"/>
    <mergeCell ref="B32:C32"/>
    <mergeCell ref="A29:A30"/>
    <mergeCell ref="B29:C29"/>
    <mergeCell ref="B31:C31"/>
    <mergeCell ref="B30:C30"/>
  </mergeCells>
  <phoneticPr fontId="2"/>
  <pageMargins left="0.7" right="0.7" top="0.75" bottom="0.75"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335280</xdr:colOff>
                    <xdr:row>5</xdr:row>
                    <xdr:rowOff>106680</xdr:rowOff>
                  </from>
                  <to>
                    <xdr:col>2</xdr:col>
                    <xdr:colOff>228600</xdr:colOff>
                    <xdr:row>5</xdr:row>
                    <xdr:rowOff>312420</xdr:rowOff>
                  </to>
                </anchor>
              </controlPr>
            </control>
          </mc:Choice>
        </mc:AlternateContent>
        <mc:AlternateContent xmlns:mc="http://schemas.openxmlformats.org/markup-compatibility/2006">
          <mc:Choice Requires="x14">
            <control shapeId="13317" r:id="rId5" name="Check Box 5">
              <controlPr defaultSize="0" autoFill="0" autoLine="0" autoPict="0">
                <anchor moveWithCells="1">
                  <from>
                    <xdr:col>1</xdr:col>
                    <xdr:colOff>335280</xdr:colOff>
                    <xdr:row>7</xdr:row>
                    <xdr:rowOff>121920</xdr:rowOff>
                  </from>
                  <to>
                    <xdr:col>2</xdr:col>
                    <xdr:colOff>228600</xdr:colOff>
                    <xdr:row>7</xdr:row>
                    <xdr:rowOff>327660</xdr:rowOff>
                  </to>
                </anchor>
              </controlPr>
            </control>
          </mc:Choice>
        </mc:AlternateContent>
        <mc:AlternateContent xmlns:mc="http://schemas.openxmlformats.org/markup-compatibility/2006">
          <mc:Choice Requires="x14">
            <control shapeId="13318" r:id="rId6" name="Check Box 6">
              <controlPr defaultSize="0" autoFill="0" autoLine="0" autoPict="0">
                <anchor moveWithCells="1">
                  <from>
                    <xdr:col>1</xdr:col>
                    <xdr:colOff>335280</xdr:colOff>
                    <xdr:row>8</xdr:row>
                    <xdr:rowOff>106680</xdr:rowOff>
                  </from>
                  <to>
                    <xdr:col>2</xdr:col>
                    <xdr:colOff>228600</xdr:colOff>
                    <xdr:row>8</xdr:row>
                    <xdr:rowOff>312420</xdr:rowOff>
                  </to>
                </anchor>
              </controlPr>
            </control>
          </mc:Choice>
        </mc:AlternateContent>
        <mc:AlternateContent xmlns:mc="http://schemas.openxmlformats.org/markup-compatibility/2006">
          <mc:Choice Requires="x14">
            <control shapeId="13320" r:id="rId7" name="Check Box 8">
              <controlPr defaultSize="0" autoFill="0" autoLine="0" autoPict="0">
                <anchor moveWithCells="1">
                  <from>
                    <xdr:col>1</xdr:col>
                    <xdr:colOff>335280</xdr:colOff>
                    <xdr:row>9</xdr:row>
                    <xdr:rowOff>121920</xdr:rowOff>
                  </from>
                  <to>
                    <xdr:col>2</xdr:col>
                    <xdr:colOff>228600</xdr:colOff>
                    <xdr:row>9</xdr:row>
                    <xdr:rowOff>327660</xdr:rowOff>
                  </to>
                </anchor>
              </controlPr>
            </control>
          </mc:Choice>
        </mc:AlternateContent>
        <mc:AlternateContent xmlns:mc="http://schemas.openxmlformats.org/markup-compatibility/2006">
          <mc:Choice Requires="x14">
            <control shapeId="13321" r:id="rId8" name="Check Box 9">
              <controlPr defaultSize="0" autoFill="0" autoLine="0" autoPict="0">
                <anchor moveWithCells="1">
                  <from>
                    <xdr:col>1</xdr:col>
                    <xdr:colOff>335280</xdr:colOff>
                    <xdr:row>10</xdr:row>
                    <xdr:rowOff>114300</xdr:rowOff>
                  </from>
                  <to>
                    <xdr:col>2</xdr:col>
                    <xdr:colOff>228600</xdr:colOff>
                    <xdr:row>10</xdr:row>
                    <xdr:rowOff>327660</xdr:rowOff>
                  </to>
                </anchor>
              </controlPr>
            </control>
          </mc:Choice>
        </mc:AlternateContent>
        <mc:AlternateContent xmlns:mc="http://schemas.openxmlformats.org/markup-compatibility/2006">
          <mc:Choice Requires="x14">
            <control shapeId="13322" r:id="rId9" name="Check Box 10">
              <controlPr defaultSize="0" autoFill="0" autoLine="0" autoPict="0">
                <anchor moveWithCells="1">
                  <from>
                    <xdr:col>1</xdr:col>
                    <xdr:colOff>335280</xdr:colOff>
                    <xdr:row>11</xdr:row>
                    <xdr:rowOff>121920</xdr:rowOff>
                  </from>
                  <to>
                    <xdr:col>2</xdr:col>
                    <xdr:colOff>228600</xdr:colOff>
                    <xdr:row>11</xdr:row>
                    <xdr:rowOff>327660</xdr:rowOff>
                  </to>
                </anchor>
              </controlPr>
            </control>
          </mc:Choice>
        </mc:AlternateContent>
        <mc:AlternateContent xmlns:mc="http://schemas.openxmlformats.org/markup-compatibility/2006">
          <mc:Choice Requires="x14">
            <control shapeId="13323" r:id="rId10" name="Check Box 11">
              <controlPr defaultSize="0" autoFill="0" autoLine="0" autoPict="0">
                <anchor moveWithCells="1">
                  <from>
                    <xdr:col>1</xdr:col>
                    <xdr:colOff>335280</xdr:colOff>
                    <xdr:row>12</xdr:row>
                    <xdr:rowOff>121920</xdr:rowOff>
                  </from>
                  <to>
                    <xdr:col>2</xdr:col>
                    <xdr:colOff>228600</xdr:colOff>
                    <xdr:row>12</xdr:row>
                    <xdr:rowOff>327660</xdr:rowOff>
                  </to>
                </anchor>
              </controlPr>
            </control>
          </mc:Choice>
        </mc:AlternateContent>
        <mc:AlternateContent xmlns:mc="http://schemas.openxmlformats.org/markup-compatibility/2006">
          <mc:Choice Requires="x14">
            <control shapeId="13324" r:id="rId11" name="Check Box 12">
              <controlPr defaultSize="0" autoFill="0" autoLine="0" autoPict="0">
                <anchor moveWithCells="1">
                  <from>
                    <xdr:col>1</xdr:col>
                    <xdr:colOff>335280</xdr:colOff>
                    <xdr:row>15</xdr:row>
                    <xdr:rowOff>114300</xdr:rowOff>
                  </from>
                  <to>
                    <xdr:col>2</xdr:col>
                    <xdr:colOff>228600</xdr:colOff>
                    <xdr:row>15</xdr:row>
                    <xdr:rowOff>327660</xdr:rowOff>
                  </to>
                </anchor>
              </controlPr>
            </control>
          </mc:Choice>
        </mc:AlternateContent>
        <mc:AlternateContent xmlns:mc="http://schemas.openxmlformats.org/markup-compatibility/2006">
          <mc:Choice Requires="x14">
            <control shapeId="13325" r:id="rId12" name="Check Box 13">
              <controlPr defaultSize="0" autoFill="0" autoLine="0" autoPict="0">
                <anchor moveWithCells="1">
                  <from>
                    <xdr:col>1</xdr:col>
                    <xdr:colOff>335280</xdr:colOff>
                    <xdr:row>16</xdr:row>
                    <xdr:rowOff>106680</xdr:rowOff>
                  </from>
                  <to>
                    <xdr:col>2</xdr:col>
                    <xdr:colOff>228600</xdr:colOff>
                    <xdr:row>16</xdr:row>
                    <xdr:rowOff>312420</xdr:rowOff>
                  </to>
                </anchor>
              </controlPr>
            </control>
          </mc:Choice>
        </mc:AlternateContent>
        <mc:AlternateContent xmlns:mc="http://schemas.openxmlformats.org/markup-compatibility/2006">
          <mc:Choice Requires="x14">
            <control shapeId="13327" r:id="rId13" name="Check Box 15">
              <controlPr defaultSize="0" autoFill="0" autoLine="0" autoPict="0">
                <anchor moveWithCells="1">
                  <from>
                    <xdr:col>1</xdr:col>
                    <xdr:colOff>335280</xdr:colOff>
                    <xdr:row>24</xdr:row>
                    <xdr:rowOff>137160</xdr:rowOff>
                  </from>
                  <to>
                    <xdr:col>2</xdr:col>
                    <xdr:colOff>228600</xdr:colOff>
                    <xdr:row>24</xdr:row>
                    <xdr:rowOff>342900</xdr:rowOff>
                  </to>
                </anchor>
              </controlPr>
            </control>
          </mc:Choice>
        </mc:AlternateContent>
        <mc:AlternateContent xmlns:mc="http://schemas.openxmlformats.org/markup-compatibility/2006">
          <mc:Choice Requires="x14">
            <control shapeId="13329" r:id="rId14" name="Check Box 17">
              <controlPr defaultSize="0" autoFill="0" autoLine="0" autoPict="0">
                <anchor moveWithCells="1">
                  <from>
                    <xdr:col>1</xdr:col>
                    <xdr:colOff>335280</xdr:colOff>
                    <xdr:row>28</xdr:row>
                    <xdr:rowOff>106680</xdr:rowOff>
                  </from>
                  <to>
                    <xdr:col>2</xdr:col>
                    <xdr:colOff>228600</xdr:colOff>
                    <xdr:row>28</xdr:row>
                    <xdr:rowOff>312420</xdr:rowOff>
                  </to>
                </anchor>
              </controlPr>
            </control>
          </mc:Choice>
        </mc:AlternateContent>
        <mc:AlternateContent xmlns:mc="http://schemas.openxmlformats.org/markup-compatibility/2006">
          <mc:Choice Requires="x14">
            <control shapeId="13338" r:id="rId15" name="Check Box 26">
              <controlPr defaultSize="0" autoFill="0" autoLine="0" autoPict="0">
                <anchor moveWithCells="1">
                  <from>
                    <xdr:col>1</xdr:col>
                    <xdr:colOff>335280</xdr:colOff>
                    <xdr:row>31</xdr:row>
                    <xdr:rowOff>83820</xdr:rowOff>
                  </from>
                  <to>
                    <xdr:col>2</xdr:col>
                    <xdr:colOff>228600</xdr:colOff>
                    <xdr:row>31</xdr:row>
                    <xdr:rowOff>289560</xdr:rowOff>
                  </to>
                </anchor>
              </controlPr>
            </control>
          </mc:Choice>
        </mc:AlternateContent>
        <mc:AlternateContent xmlns:mc="http://schemas.openxmlformats.org/markup-compatibility/2006">
          <mc:Choice Requires="x14">
            <control shapeId="13341" r:id="rId16" name="Check Box 29">
              <controlPr defaultSize="0" autoFill="0" autoLine="0" autoPict="0">
                <anchor moveWithCells="1">
                  <from>
                    <xdr:col>1</xdr:col>
                    <xdr:colOff>335280</xdr:colOff>
                    <xdr:row>6</xdr:row>
                    <xdr:rowOff>99060</xdr:rowOff>
                  </from>
                  <to>
                    <xdr:col>2</xdr:col>
                    <xdr:colOff>228600</xdr:colOff>
                    <xdr:row>6</xdr:row>
                    <xdr:rowOff>304800</xdr:rowOff>
                  </to>
                </anchor>
              </controlPr>
            </control>
          </mc:Choice>
        </mc:AlternateContent>
        <mc:AlternateContent xmlns:mc="http://schemas.openxmlformats.org/markup-compatibility/2006">
          <mc:Choice Requires="x14">
            <control shapeId="13342" r:id="rId17" name="Check Box 30">
              <controlPr defaultSize="0" autoFill="0" autoLine="0" autoPict="0">
                <anchor moveWithCells="1">
                  <from>
                    <xdr:col>1</xdr:col>
                    <xdr:colOff>335280</xdr:colOff>
                    <xdr:row>4</xdr:row>
                    <xdr:rowOff>106680</xdr:rowOff>
                  </from>
                  <to>
                    <xdr:col>2</xdr:col>
                    <xdr:colOff>228600</xdr:colOff>
                    <xdr:row>4</xdr:row>
                    <xdr:rowOff>312420</xdr:rowOff>
                  </to>
                </anchor>
              </controlPr>
            </control>
          </mc:Choice>
        </mc:AlternateContent>
        <mc:AlternateContent xmlns:mc="http://schemas.openxmlformats.org/markup-compatibility/2006">
          <mc:Choice Requires="x14">
            <control shapeId="13343" r:id="rId18" name="Check Box 31">
              <controlPr defaultSize="0" autoFill="0" autoLine="0" autoPict="0">
                <anchor moveWithCells="1">
                  <from>
                    <xdr:col>1</xdr:col>
                    <xdr:colOff>335280</xdr:colOff>
                    <xdr:row>13</xdr:row>
                    <xdr:rowOff>121920</xdr:rowOff>
                  </from>
                  <to>
                    <xdr:col>2</xdr:col>
                    <xdr:colOff>228600</xdr:colOff>
                    <xdr:row>13</xdr:row>
                    <xdr:rowOff>327660</xdr:rowOff>
                  </to>
                </anchor>
              </controlPr>
            </control>
          </mc:Choice>
        </mc:AlternateContent>
        <mc:AlternateContent xmlns:mc="http://schemas.openxmlformats.org/markup-compatibility/2006">
          <mc:Choice Requires="x14">
            <control shapeId="13344" r:id="rId19" name="Check Box 32">
              <controlPr defaultSize="0" autoFill="0" autoLine="0" autoPict="0">
                <anchor moveWithCells="1">
                  <from>
                    <xdr:col>1</xdr:col>
                    <xdr:colOff>335280</xdr:colOff>
                    <xdr:row>14</xdr:row>
                    <xdr:rowOff>121920</xdr:rowOff>
                  </from>
                  <to>
                    <xdr:col>2</xdr:col>
                    <xdr:colOff>228600</xdr:colOff>
                    <xdr:row>14</xdr:row>
                    <xdr:rowOff>327660</xdr:rowOff>
                  </to>
                </anchor>
              </controlPr>
            </control>
          </mc:Choice>
        </mc:AlternateContent>
        <mc:AlternateContent xmlns:mc="http://schemas.openxmlformats.org/markup-compatibility/2006">
          <mc:Choice Requires="x14">
            <control shapeId="13345" r:id="rId20" name="Check Box 33">
              <controlPr defaultSize="0" autoFill="0" autoLine="0" autoPict="0">
                <anchor moveWithCells="1">
                  <from>
                    <xdr:col>1</xdr:col>
                    <xdr:colOff>335280</xdr:colOff>
                    <xdr:row>22</xdr:row>
                    <xdr:rowOff>137160</xdr:rowOff>
                  </from>
                  <to>
                    <xdr:col>2</xdr:col>
                    <xdr:colOff>228600</xdr:colOff>
                    <xdr:row>22</xdr:row>
                    <xdr:rowOff>342900</xdr:rowOff>
                  </to>
                </anchor>
              </controlPr>
            </control>
          </mc:Choice>
        </mc:AlternateContent>
        <mc:AlternateContent xmlns:mc="http://schemas.openxmlformats.org/markup-compatibility/2006">
          <mc:Choice Requires="x14">
            <control shapeId="13346" r:id="rId21" name="Check Box 34">
              <controlPr defaultSize="0" autoFill="0" autoLine="0" autoPict="0">
                <anchor moveWithCells="1">
                  <from>
                    <xdr:col>1</xdr:col>
                    <xdr:colOff>335280</xdr:colOff>
                    <xdr:row>29</xdr:row>
                    <xdr:rowOff>106680</xdr:rowOff>
                  </from>
                  <to>
                    <xdr:col>2</xdr:col>
                    <xdr:colOff>228600</xdr:colOff>
                    <xdr:row>29</xdr:row>
                    <xdr:rowOff>312420</xdr:rowOff>
                  </to>
                </anchor>
              </controlPr>
            </control>
          </mc:Choice>
        </mc:AlternateContent>
        <mc:AlternateContent xmlns:mc="http://schemas.openxmlformats.org/markup-compatibility/2006">
          <mc:Choice Requires="x14">
            <control shapeId="13348" r:id="rId22" name="Check Box 36">
              <controlPr defaultSize="0" autoFill="0" autoLine="0" autoPict="0">
                <anchor moveWithCells="1">
                  <from>
                    <xdr:col>1</xdr:col>
                    <xdr:colOff>335280</xdr:colOff>
                    <xdr:row>30</xdr:row>
                    <xdr:rowOff>106680</xdr:rowOff>
                  </from>
                  <to>
                    <xdr:col>2</xdr:col>
                    <xdr:colOff>228600</xdr:colOff>
                    <xdr:row>30</xdr:row>
                    <xdr:rowOff>312420</xdr:rowOff>
                  </to>
                </anchor>
              </controlPr>
            </control>
          </mc:Choice>
        </mc:AlternateContent>
        <mc:AlternateContent xmlns:mc="http://schemas.openxmlformats.org/markup-compatibility/2006">
          <mc:Choice Requires="x14">
            <control shapeId="13353" r:id="rId23" name="Check Box 41">
              <controlPr defaultSize="0" autoFill="0" autoLine="0" autoPict="0">
                <anchor moveWithCells="1">
                  <from>
                    <xdr:col>1</xdr:col>
                    <xdr:colOff>335280</xdr:colOff>
                    <xdr:row>32</xdr:row>
                    <xdr:rowOff>83820</xdr:rowOff>
                  </from>
                  <to>
                    <xdr:col>2</xdr:col>
                    <xdr:colOff>228600</xdr:colOff>
                    <xdr:row>32</xdr:row>
                    <xdr:rowOff>289560</xdr:rowOff>
                  </to>
                </anchor>
              </controlPr>
            </control>
          </mc:Choice>
        </mc:AlternateContent>
        <mc:AlternateContent xmlns:mc="http://schemas.openxmlformats.org/markup-compatibility/2006">
          <mc:Choice Requires="x14">
            <control shapeId="13354" r:id="rId24" name="Check Box 42">
              <controlPr defaultSize="0" autoFill="0" autoLine="0" autoPict="0">
                <anchor moveWithCells="1">
                  <from>
                    <xdr:col>1</xdr:col>
                    <xdr:colOff>335280</xdr:colOff>
                    <xdr:row>23</xdr:row>
                    <xdr:rowOff>137160</xdr:rowOff>
                  </from>
                  <to>
                    <xdr:col>2</xdr:col>
                    <xdr:colOff>228600</xdr:colOff>
                    <xdr:row>23</xdr:row>
                    <xdr:rowOff>342900</xdr:rowOff>
                  </to>
                </anchor>
              </controlPr>
            </control>
          </mc:Choice>
        </mc:AlternateContent>
        <mc:AlternateContent xmlns:mc="http://schemas.openxmlformats.org/markup-compatibility/2006">
          <mc:Choice Requires="x14">
            <control shapeId="13355" r:id="rId25" name="Check Box 43">
              <controlPr defaultSize="0" autoFill="0" autoLine="0" autoPict="0">
                <anchor moveWithCells="1">
                  <from>
                    <xdr:col>1</xdr:col>
                    <xdr:colOff>335280</xdr:colOff>
                    <xdr:row>19</xdr:row>
                    <xdr:rowOff>106680</xdr:rowOff>
                  </from>
                  <to>
                    <xdr:col>2</xdr:col>
                    <xdr:colOff>228600</xdr:colOff>
                    <xdr:row>19</xdr:row>
                    <xdr:rowOff>312420</xdr:rowOff>
                  </to>
                </anchor>
              </controlPr>
            </control>
          </mc:Choice>
        </mc:AlternateContent>
        <mc:AlternateContent xmlns:mc="http://schemas.openxmlformats.org/markup-compatibility/2006">
          <mc:Choice Requires="x14">
            <control shapeId="13357" r:id="rId26" name="Check Box 45">
              <controlPr defaultSize="0" autoFill="0" autoLine="0" autoPict="0">
                <anchor moveWithCells="1">
                  <from>
                    <xdr:col>1</xdr:col>
                    <xdr:colOff>335280</xdr:colOff>
                    <xdr:row>20</xdr:row>
                    <xdr:rowOff>106680</xdr:rowOff>
                  </from>
                  <to>
                    <xdr:col>2</xdr:col>
                    <xdr:colOff>228600</xdr:colOff>
                    <xdr:row>20</xdr:row>
                    <xdr:rowOff>312420</xdr:rowOff>
                  </to>
                </anchor>
              </controlPr>
            </control>
          </mc:Choice>
        </mc:AlternateContent>
        <mc:AlternateContent xmlns:mc="http://schemas.openxmlformats.org/markup-compatibility/2006">
          <mc:Choice Requires="x14">
            <control shapeId="13358" r:id="rId27" name="Check Box 46">
              <controlPr defaultSize="0" autoFill="0" autoLine="0" autoPict="0">
                <anchor moveWithCells="1">
                  <from>
                    <xdr:col>1</xdr:col>
                    <xdr:colOff>335280</xdr:colOff>
                    <xdr:row>26</xdr:row>
                    <xdr:rowOff>137160</xdr:rowOff>
                  </from>
                  <to>
                    <xdr:col>2</xdr:col>
                    <xdr:colOff>228600</xdr:colOff>
                    <xdr:row>26</xdr:row>
                    <xdr:rowOff>342900</xdr:rowOff>
                  </to>
                </anchor>
              </controlPr>
            </control>
          </mc:Choice>
        </mc:AlternateContent>
        <mc:AlternateContent xmlns:mc="http://schemas.openxmlformats.org/markup-compatibility/2006">
          <mc:Choice Requires="x14">
            <control shapeId="13359" r:id="rId28" name="Check Box 47">
              <controlPr defaultSize="0" autoFill="0" autoLine="0" autoPict="0">
                <anchor moveWithCells="1">
                  <from>
                    <xdr:col>1</xdr:col>
                    <xdr:colOff>335280</xdr:colOff>
                    <xdr:row>17</xdr:row>
                    <xdr:rowOff>106680</xdr:rowOff>
                  </from>
                  <to>
                    <xdr:col>2</xdr:col>
                    <xdr:colOff>228600</xdr:colOff>
                    <xdr:row>17</xdr:row>
                    <xdr:rowOff>312420</xdr:rowOff>
                  </to>
                </anchor>
              </controlPr>
            </control>
          </mc:Choice>
        </mc:AlternateContent>
        <mc:AlternateContent xmlns:mc="http://schemas.openxmlformats.org/markup-compatibility/2006">
          <mc:Choice Requires="x14">
            <control shapeId="13360" r:id="rId29" name="Check Box 48">
              <controlPr defaultSize="0" autoFill="0" autoLine="0" autoPict="0">
                <anchor moveWithCells="1">
                  <from>
                    <xdr:col>1</xdr:col>
                    <xdr:colOff>335280</xdr:colOff>
                    <xdr:row>18</xdr:row>
                    <xdr:rowOff>342900</xdr:rowOff>
                  </from>
                  <to>
                    <xdr:col>2</xdr:col>
                    <xdr:colOff>228600</xdr:colOff>
                    <xdr:row>18</xdr:row>
                    <xdr:rowOff>548640</xdr:rowOff>
                  </to>
                </anchor>
              </controlPr>
            </control>
          </mc:Choice>
        </mc:AlternateContent>
        <mc:AlternateContent xmlns:mc="http://schemas.openxmlformats.org/markup-compatibility/2006">
          <mc:Choice Requires="x14">
            <control shapeId="13361" r:id="rId30" name="Check Box 49">
              <controlPr defaultSize="0" autoFill="0" autoLine="0" autoPict="0">
                <anchor moveWithCells="1">
                  <from>
                    <xdr:col>3</xdr:col>
                    <xdr:colOff>419100</xdr:colOff>
                    <xdr:row>18</xdr:row>
                    <xdr:rowOff>175260</xdr:rowOff>
                  </from>
                  <to>
                    <xdr:col>3</xdr:col>
                    <xdr:colOff>723900</xdr:colOff>
                    <xdr:row>18</xdr:row>
                    <xdr:rowOff>381000</xdr:rowOff>
                  </to>
                </anchor>
              </controlPr>
            </control>
          </mc:Choice>
        </mc:AlternateContent>
        <mc:AlternateContent xmlns:mc="http://schemas.openxmlformats.org/markup-compatibility/2006">
          <mc:Choice Requires="x14">
            <control shapeId="13362" r:id="rId31" name="Check Box 50">
              <controlPr defaultSize="0" autoFill="0" autoLine="0" autoPict="0">
                <anchor moveWithCells="1">
                  <from>
                    <xdr:col>3</xdr:col>
                    <xdr:colOff>419100</xdr:colOff>
                    <xdr:row>18</xdr:row>
                    <xdr:rowOff>487680</xdr:rowOff>
                  </from>
                  <to>
                    <xdr:col>3</xdr:col>
                    <xdr:colOff>723900</xdr:colOff>
                    <xdr:row>18</xdr:row>
                    <xdr:rowOff>693420</xdr:rowOff>
                  </to>
                </anchor>
              </controlPr>
            </control>
          </mc:Choice>
        </mc:AlternateContent>
        <mc:AlternateContent xmlns:mc="http://schemas.openxmlformats.org/markup-compatibility/2006">
          <mc:Choice Requires="x14">
            <control shapeId="13363" r:id="rId32" name="Check Box 51">
              <controlPr defaultSize="0" autoFill="0" autoLine="0" autoPict="0">
                <anchor moveWithCells="1">
                  <from>
                    <xdr:col>3</xdr:col>
                    <xdr:colOff>419100</xdr:colOff>
                    <xdr:row>18</xdr:row>
                    <xdr:rowOff>327660</xdr:rowOff>
                  </from>
                  <to>
                    <xdr:col>3</xdr:col>
                    <xdr:colOff>723900</xdr:colOff>
                    <xdr:row>18</xdr:row>
                    <xdr:rowOff>533400</xdr:rowOff>
                  </to>
                </anchor>
              </controlPr>
            </control>
          </mc:Choice>
        </mc:AlternateContent>
        <mc:AlternateContent xmlns:mc="http://schemas.openxmlformats.org/markup-compatibility/2006">
          <mc:Choice Requires="x14">
            <control shapeId="13364" r:id="rId33" name="Check Box 52">
              <controlPr defaultSize="0" autoFill="0" autoLine="0" autoPict="0">
                <anchor moveWithCells="1">
                  <from>
                    <xdr:col>3</xdr:col>
                    <xdr:colOff>419100</xdr:colOff>
                    <xdr:row>18</xdr:row>
                    <xdr:rowOff>647700</xdr:rowOff>
                  </from>
                  <to>
                    <xdr:col>3</xdr:col>
                    <xdr:colOff>723900</xdr:colOff>
                    <xdr:row>19</xdr:row>
                    <xdr:rowOff>0</xdr:rowOff>
                  </to>
                </anchor>
              </controlPr>
            </control>
          </mc:Choice>
        </mc:AlternateContent>
        <mc:AlternateContent xmlns:mc="http://schemas.openxmlformats.org/markup-compatibility/2006">
          <mc:Choice Requires="x14">
            <control shapeId="13365" r:id="rId34" name="Check Box 53">
              <controlPr defaultSize="0" autoFill="0" autoLine="0" autoPict="0">
                <anchor moveWithCells="1">
                  <from>
                    <xdr:col>1</xdr:col>
                    <xdr:colOff>335280</xdr:colOff>
                    <xdr:row>25</xdr:row>
                    <xdr:rowOff>137160</xdr:rowOff>
                  </from>
                  <to>
                    <xdr:col>2</xdr:col>
                    <xdr:colOff>228600</xdr:colOff>
                    <xdr:row>25</xdr:row>
                    <xdr:rowOff>342900</xdr:rowOff>
                  </to>
                </anchor>
              </controlPr>
            </control>
          </mc:Choice>
        </mc:AlternateContent>
        <mc:AlternateContent xmlns:mc="http://schemas.openxmlformats.org/markup-compatibility/2006">
          <mc:Choice Requires="x14">
            <control shapeId="13368" r:id="rId35" name="Check Box 56">
              <controlPr defaultSize="0" autoFill="0" autoLine="0" autoPict="0">
                <anchor moveWithCells="1">
                  <from>
                    <xdr:col>1</xdr:col>
                    <xdr:colOff>335280</xdr:colOff>
                    <xdr:row>27</xdr:row>
                    <xdr:rowOff>137160</xdr:rowOff>
                  </from>
                  <to>
                    <xdr:col>2</xdr:col>
                    <xdr:colOff>228600</xdr:colOff>
                    <xdr:row>27</xdr:row>
                    <xdr:rowOff>342900</xdr:rowOff>
                  </to>
                </anchor>
              </controlPr>
            </control>
          </mc:Choice>
        </mc:AlternateContent>
        <mc:AlternateContent xmlns:mc="http://schemas.openxmlformats.org/markup-compatibility/2006">
          <mc:Choice Requires="x14">
            <control shapeId="13369" r:id="rId36" name="Check Box 57">
              <controlPr defaultSize="0" autoFill="0" autoLine="0" autoPict="0">
                <anchor moveWithCells="1">
                  <from>
                    <xdr:col>1</xdr:col>
                    <xdr:colOff>335280</xdr:colOff>
                    <xdr:row>34</xdr:row>
                    <xdr:rowOff>83820</xdr:rowOff>
                  </from>
                  <to>
                    <xdr:col>2</xdr:col>
                    <xdr:colOff>228600</xdr:colOff>
                    <xdr:row>34</xdr:row>
                    <xdr:rowOff>289560</xdr:rowOff>
                  </to>
                </anchor>
              </controlPr>
            </control>
          </mc:Choice>
        </mc:AlternateContent>
        <mc:AlternateContent xmlns:mc="http://schemas.openxmlformats.org/markup-compatibility/2006">
          <mc:Choice Requires="x14">
            <control shapeId="13370" r:id="rId37" name="Check Box 58">
              <controlPr defaultSize="0" autoFill="0" autoLine="0" autoPict="0">
                <anchor moveWithCells="1">
                  <from>
                    <xdr:col>1</xdr:col>
                    <xdr:colOff>335280</xdr:colOff>
                    <xdr:row>35</xdr:row>
                    <xdr:rowOff>106680</xdr:rowOff>
                  </from>
                  <to>
                    <xdr:col>2</xdr:col>
                    <xdr:colOff>228600</xdr:colOff>
                    <xdr:row>35</xdr:row>
                    <xdr:rowOff>312420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AFCB-AA4B-47DE-B46A-BCD28E3D34CC}">
  <dimension ref="A1:AG31"/>
  <sheetViews>
    <sheetView view="pageBreakPreview" zoomScaleNormal="100" zoomScaleSheetLayoutView="100" workbookViewId="0"/>
  </sheetViews>
  <sheetFormatPr defaultRowHeight="18"/>
  <cols>
    <col min="1" max="41" width="3.19921875" customWidth="1"/>
  </cols>
  <sheetData>
    <row r="1" spans="1:33" ht="25.5" customHeight="1">
      <c r="B1" s="91" t="s">
        <v>436</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row>
    <row r="2" spans="1:33" ht="25.5" customHeight="1">
      <c r="A2" s="92"/>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row>
    <row r="3" spans="1:33" ht="25.5" customHeight="1">
      <c r="A3" s="795" t="s">
        <v>205</v>
      </c>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row>
    <row r="4" spans="1:33" ht="25.5" customHeight="1">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row>
    <row r="5" spans="1:33" ht="25.5" customHeight="1">
      <c r="A5" s="93"/>
      <c r="B5" s="93"/>
      <c r="C5" s="93"/>
      <c r="D5" s="93"/>
      <c r="E5" s="93"/>
      <c r="F5" s="93"/>
      <c r="G5" s="93"/>
      <c r="H5" s="93"/>
      <c r="I5" s="93"/>
      <c r="J5" s="93"/>
      <c r="K5" s="93"/>
      <c r="L5" s="93"/>
      <c r="M5" s="93"/>
      <c r="N5" s="93"/>
      <c r="O5" s="93"/>
      <c r="P5" s="93"/>
      <c r="Q5" s="93"/>
      <c r="R5" s="93"/>
      <c r="S5" s="93"/>
      <c r="T5" s="93"/>
      <c r="U5" s="93"/>
      <c r="V5" s="93"/>
      <c r="W5" s="796">
        <v>46362</v>
      </c>
      <c r="X5" s="796"/>
      <c r="Y5" s="796"/>
      <c r="Z5" s="796"/>
      <c r="AA5" s="796"/>
      <c r="AB5" s="796"/>
      <c r="AC5" s="796"/>
      <c r="AD5" s="796"/>
      <c r="AE5" s="796"/>
      <c r="AF5" s="796"/>
      <c r="AG5" s="796"/>
    </row>
    <row r="6" spans="1:33" ht="25.5" customHeight="1">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row>
    <row r="7" spans="1:33" ht="25.5" customHeight="1">
      <c r="A7" s="797" t="s">
        <v>481</v>
      </c>
      <c r="B7" s="797"/>
      <c r="C7" s="797"/>
      <c r="D7" s="797"/>
      <c r="E7" s="797"/>
      <c r="F7" s="797"/>
      <c r="G7" s="797"/>
      <c r="H7" s="797"/>
      <c r="I7" s="797"/>
      <c r="J7" s="797"/>
      <c r="K7" s="797"/>
      <c r="L7" s="797"/>
      <c r="M7" s="797"/>
      <c r="N7" s="797"/>
      <c r="O7" s="797"/>
      <c r="P7" s="797"/>
      <c r="Q7" s="797"/>
      <c r="R7" s="797"/>
      <c r="S7" s="797"/>
      <c r="T7" s="797"/>
      <c r="U7" s="797"/>
      <c r="V7" s="797"/>
      <c r="W7" s="797"/>
      <c r="X7" s="797"/>
      <c r="Y7" s="797"/>
      <c r="Z7" s="797"/>
      <c r="AA7" s="797"/>
      <c r="AB7" s="797"/>
      <c r="AC7" s="797"/>
      <c r="AD7" s="797"/>
      <c r="AE7" s="797"/>
      <c r="AF7" s="797"/>
      <c r="AG7" s="797"/>
    </row>
    <row r="8" spans="1:33" ht="25.5" customHeight="1">
      <c r="A8" s="797"/>
      <c r="B8" s="797"/>
      <c r="C8" s="797"/>
      <c r="D8" s="797"/>
      <c r="E8" s="797"/>
      <c r="F8" s="797"/>
      <c r="G8" s="797"/>
      <c r="H8" s="797"/>
      <c r="I8" s="797"/>
      <c r="J8" s="797"/>
      <c r="K8" s="797"/>
      <c r="L8" s="797"/>
      <c r="M8" s="797"/>
      <c r="N8" s="797"/>
      <c r="O8" s="797"/>
      <c r="P8" s="797"/>
      <c r="Q8" s="797"/>
      <c r="R8" s="797"/>
      <c r="S8" s="797"/>
      <c r="T8" s="797"/>
      <c r="U8" s="797"/>
      <c r="V8" s="797"/>
      <c r="W8" s="797"/>
      <c r="X8" s="797"/>
      <c r="Y8" s="797"/>
      <c r="Z8" s="797"/>
      <c r="AA8" s="797"/>
      <c r="AB8" s="797"/>
      <c r="AC8" s="797"/>
      <c r="AD8" s="797"/>
      <c r="AE8" s="797"/>
      <c r="AF8" s="797"/>
      <c r="AG8" s="797"/>
    </row>
    <row r="9" spans="1:33" ht="25.5" customHeight="1">
      <c r="A9" s="93"/>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row>
    <row r="10" spans="1:33" ht="25.5" customHeight="1">
      <c r="A10" s="93"/>
      <c r="B10" s="93"/>
      <c r="C10" s="93"/>
      <c r="D10" s="93"/>
      <c r="E10" s="93"/>
      <c r="F10" s="93"/>
      <c r="G10" s="93"/>
      <c r="H10" s="93"/>
      <c r="I10" s="93"/>
      <c r="J10" s="93"/>
      <c r="K10" s="93"/>
      <c r="L10" s="93"/>
      <c r="M10" s="93"/>
      <c r="N10" s="93"/>
      <c r="O10" s="94" t="s">
        <v>206</v>
      </c>
      <c r="P10" s="95"/>
      <c r="Q10" s="94"/>
      <c r="R10" s="96"/>
      <c r="S10" s="95"/>
      <c r="T10" s="798" t="s">
        <v>575</v>
      </c>
      <c r="U10" s="798"/>
      <c r="V10" s="798"/>
      <c r="W10" s="798"/>
      <c r="X10" s="798"/>
      <c r="Y10" s="798"/>
      <c r="Z10" s="798"/>
      <c r="AA10" s="798"/>
      <c r="AB10" s="798"/>
      <c r="AC10" s="798"/>
      <c r="AD10" s="798"/>
      <c r="AE10" s="798"/>
      <c r="AF10" s="798"/>
      <c r="AG10" s="93"/>
    </row>
    <row r="11" spans="1:33" ht="25.5" customHeight="1">
      <c r="A11" s="93"/>
      <c r="B11" s="93"/>
      <c r="C11" s="93"/>
      <c r="D11" s="93"/>
      <c r="E11" s="93"/>
      <c r="F11" s="93"/>
      <c r="G11" s="93"/>
      <c r="H11" s="93"/>
      <c r="I11" s="93"/>
      <c r="J11" s="93"/>
      <c r="K11" s="93"/>
      <c r="L11" s="93"/>
      <c r="M11" s="93"/>
      <c r="N11" s="93"/>
      <c r="O11" s="97" t="s">
        <v>207</v>
      </c>
      <c r="P11" s="97"/>
      <c r="Q11" s="97"/>
      <c r="R11" s="98"/>
      <c r="S11" s="97"/>
      <c r="T11" s="799" t="s">
        <v>576</v>
      </c>
      <c r="U11" s="799"/>
      <c r="V11" s="799"/>
      <c r="W11" s="799"/>
      <c r="X11" s="799"/>
      <c r="Y11" s="799"/>
      <c r="Z11" s="799"/>
      <c r="AA11" s="799"/>
      <c r="AB11" s="799"/>
      <c r="AC11" s="799"/>
      <c r="AD11" s="799"/>
      <c r="AE11" s="799"/>
      <c r="AF11" s="97" t="s">
        <v>208</v>
      </c>
      <c r="AG11" s="93"/>
    </row>
    <row r="12" spans="1:33" ht="25.5" customHeight="1">
      <c r="A12" s="93"/>
      <c r="B12" s="93"/>
      <c r="C12" s="93"/>
      <c r="D12" s="93"/>
      <c r="E12" s="93"/>
      <c r="F12" s="93"/>
      <c r="G12" s="93"/>
      <c r="H12" s="93"/>
      <c r="I12" s="93"/>
      <c r="J12" s="93"/>
      <c r="K12" s="93"/>
      <c r="L12" s="93"/>
      <c r="M12" s="93"/>
      <c r="N12" s="93"/>
      <c r="O12" s="97" t="s">
        <v>209</v>
      </c>
      <c r="P12" s="97"/>
      <c r="Q12" s="97"/>
      <c r="R12" s="98"/>
      <c r="S12" s="97"/>
      <c r="T12" s="794" t="s">
        <v>577</v>
      </c>
      <c r="U12" s="794"/>
      <c r="V12" s="794"/>
      <c r="W12" s="794"/>
      <c r="X12" s="794"/>
      <c r="Y12" s="794"/>
      <c r="Z12" s="794"/>
      <c r="AA12" s="794"/>
      <c r="AB12" s="794"/>
      <c r="AC12" s="794"/>
      <c r="AD12" s="794"/>
      <c r="AE12" s="794"/>
      <c r="AF12" s="794"/>
      <c r="AG12" s="93"/>
    </row>
    <row r="13" spans="1:33" ht="25.5" customHeight="1">
      <c r="A13" s="93"/>
      <c r="B13" s="93"/>
      <c r="C13" s="93"/>
      <c r="D13" s="93"/>
      <c r="E13" s="93"/>
      <c r="F13" s="93"/>
      <c r="G13" s="93"/>
      <c r="H13" s="93"/>
      <c r="I13" s="93"/>
      <c r="J13" s="93"/>
      <c r="K13" s="93"/>
      <c r="L13" s="93"/>
      <c r="M13" s="93"/>
      <c r="N13" s="93"/>
      <c r="O13" s="181"/>
      <c r="P13" s="181"/>
      <c r="Q13" s="93"/>
      <c r="R13" s="93"/>
      <c r="S13" s="93"/>
      <c r="T13" s="93"/>
      <c r="U13" s="181" t="s">
        <v>501</v>
      </c>
      <c r="V13" s="93"/>
      <c r="W13" s="181"/>
      <c r="X13" s="93"/>
      <c r="Y13" s="93"/>
      <c r="Z13" s="93"/>
      <c r="AA13" s="93"/>
      <c r="AB13" s="93"/>
      <c r="AC13" s="93"/>
      <c r="AD13" s="93"/>
      <c r="AE13" s="93"/>
      <c r="AF13" s="93"/>
      <c r="AG13" s="93"/>
    </row>
    <row r="14" spans="1:33" ht="25.5" customHeight="1">
      <c r="A14" s="93"/>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row>
    <row r="15" spans="1:33" ht="25.5" customHeight="1">
      <c r="A15" s="93"/>
      <c r="B15" s="99" t="s">
        <v>210</v>
      </c>
      <c r="C15" s="93"/>
      <c r="D15" s="93"/>
      <c r="E15" s="93"/>
      <c r="F15" s="93"/>
      <c r="G15" s="93"/>
      <c r="H15" s="93"/>
      <c r="I15" s="93"/>
      <c r="J15" s="93"/>
      <c r="K15" s="93"/>
      <c r="L15" s="93"/>
      <c r="M15" s="800" t="str">
        <f>'1_交付申請'!X7</f>
        <v>琵琶湖商事株式会社</v>
      </c>
      <c r="N15" s="800"/>
      <c r="O15" s="800"/>
      <c r="P15" s="800"/>
      <c r="Q15" s="800"/>
      <c r="R15" s="800"/>
      <c r="S15" s="800"/>
      <c r="T15" s="800"/>
      <c r="U15" s="800"/>
      <c r="V15" s="800"/>
      <c r="W15" s="800"/>
      <c r="X15" s="800"/>
      <c r="Y15" s="800"/>
      <c r="Z15" s="800"/>
      <c r="AA15" s="800"/>
      <c r="AB15" s="800"/>
      <c r="AC15" s="800"/>
      <c r="AD15" s="800"/>
      <c r="AE15" s="800"/>
      <c r="AF15" s="800"/>
      <c r="AG15" s="93"/>
    </row>
    <row r="16" spans="1:33" ht="25.5" customHeight="1">
      <c r="A16" s="93"/>
      <c r="B16" s="92"/>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row>
    <row r="17" spans="1:33" ht="25.5" customHeight="1">
      <c r="A17" s="93"/>
      <c r="B17" s="93" t="s">
        <v>211</v>
      </c>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row>
    <row r="18" spans="1:33" ht="25.5" customHeight="1">
      <c r="A18" s="93"/>
      <c r="B18" s="93"/>
      <c r="C18" s="93"/>
      <c r="D18" s="93"/>
      <c r="E18" s="93" t="s">
        <v>212</v>
      </c>
      <c r="F18" s="93"/>
      <c r="G18" s="93"/>
      <c r="H18" s="93"/>
      <c r="I18" s="93"/>
      <c r="J18" s="801" t="s">
        <v>578</v>
      </c>
      <c r="K18" s="801"/>
      <c r="L18" s="801"/>
      <c r="M18" s="801"/>
      <c r="N18" s="801"/>
      <c r="O18" s="801"/>
      <c r="P18" s="801"/>
      <c r="Q18" s="801"/>
      <c r="R18" s="801"/>
      <c r="S18" s="801"/>
      <c r="T18" s="801"/>
      <c r="U18" s="801"/>
      <c r="V18" s="801"/>
      <c r="W18" s="801"/>
      <c r="X18" s="801"/>
      <c r="Y18" s="801"/>
      <c r="Z18" s="801"/>
      <c r="AA18" s="801"/>
      <c r="AB18" s="801"/>
      <c r="AC18" s="801"/>
      <c r="AD18" s="801"/>
      <c r="AE18" s="801"/>
      <c r="AF18" s="801"/>
      <c r="AG18" s="93"/>
    </row>
    <row r="19" spans="1:33" ht="25.5" customHeight="1">
      <c r="A19" s="93"/>
      <c r="B19" s="93"/>
      <c r="C19" s="93"/>
      <c r="D19" s="93"/>
      <c r="E19" s="93" t="s">
        <v>213</v>
      </c>
      <c r="F19" s="93"/>
      <c r="G19" s="93"/>
      <c r="H19" s="93"/>
      <c r="I19" s="93"/>
      <c r="J19" s="802" t="s">
        <v>559</v>
      </c>
      <c r="K19" s="802"/>
      <c r="L19" s="802"/>
      <c r="M19" s="802"/>
      <c r="N19" s="802"/>
      <c r="O19" s="802"/>
      <c r="P19" s="802"/>
      <c r="Q19" s="802"/>
      <c r="R19" s="802"/>
      <c r="S19" s="802"/>
      <c r="T19" s="802"/>
      <c r="U19" s="802"/>
      <c r="V19" s="802"/>
      <c r="W19" s="802"/>
      <c r="X19" s="802"/>
      <c r="Y19" s="802"/>
      <c r="Z19" s="802"/>
      <c r="AA19" s="802"/>
      <c r="AB19" s="802"/>
      <c r="AC19" s="802"/>
      <c r="AD19" s="802"/>
      <c r="AE19" s="802"/>
      <c r="AF19" s="802"/>
      <c r="AG19" s="93"/>
    </row>
    <row r="20" spans="1:33" ht="25.5" customHeight="1">
      <c r="A20" s="93"/>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row>
    <row r="21" spans="1:33" ht="25.5" customHeight="1">
      <c r="A21" s="93"/>
      <c r="B21" s="93" t="s">
        <v>214</v>
      </c>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row>
    <row r="22" spans="1:33" ht="25.5" customHeight="1">
      <c r="A22" s="93"/>
      <c r="B22" s="93"/>
      <c r="C22" s="93"/>
      <c r="D22" s="93"/>
      <c r="E22" s="93" t="s">
        <v>215</v>
      </c>
      <c r="F22" s="93"/>
      <c r="G22" s="93"/>
      <c r="H22" s="93"/>
      <c r="I22" s="93"/>
      <c r="J22" s="803">
        <v>46305</v>
      </c>
      <c r="K22" s="803"/>
      <c r="L22" s="803"/>
      <c r="M22" s="803"/>
      <c r="N22" s="803"/>
      <c r="O22" s="803"/>
      <c r="P22" s="803"/>
      <c r="Q22" s="803"/>
      <c r="R22" s="803"/>
      <c r="S22" s="803"/>
      <c r="T22" s="803"/>
      <c r="U22" s="93"/>
      <c r="V22" s="93"/>
      <c r="W22" s="93"/>
      <c r="X22" s="93"/>
      <c r="Y22" s="93"/>
      <c r="Z22" s="93"/>
      <c r="AA22" s="93"/>
      <c r="AB22" s="93"/>
      <c r="AC22" s="93"/>
      <c r="AD22" s="93"/>
      <c r="AE22" s="93"/>
      <c r="AF22" s="93"/>
      <c r="AG22" s="93"/>
    </row>
    <row r="23" spans="1:33" ht="25.5" customHeight="1">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row>
    <row r="24" spans="1:33" ht="25.5" customHeight="1">
      <c r="A24" s="93"/>
      <c r="B24" s="93"/>
      <c r="C24" s="93"/>
      <c r="D24" s="93"/>
      <c r="E24" s="93" t="s">
        <v>216</v>
      </c>
      <c r="F24" s="93"/>
      <c r="G24" s="93"/>
      <c r="H24" s="93"/>
      <c r="I24" s="93"/>
      <c r="J24" s="803">
        <v>46361</v>
      </c>
      <c r="K24" s="803"/>
      <c r="L24" s="803"/>
      <c r="M24" s="803"/>
      <c r="N24" s="803"/>
      <c r="O24" s="803"/>
      <c r="P24" s="803"/>
      <c r="Q24" s="803"/>
      <c r="R24" s="803"/>
      <c r="S24" s="803"/>
      <c r="T24" s="803"/>
      <c r="U24" s="93"/>
      <c r="V24" s="93"/>
      <c r="W24" s="93"/>
      <c r="X24" s="93"/>
      <c r="Y24" s="93"/>
      <c r="Z24" s="93"/>
      <c r="AA24" s="93"/>
      <c r="AB24" s="93"/>
      <c r="AC24" s="93"/>
      <c r="AD24" s="93"/>
      <c r="AE24" s="93"/>
      <c r="AF24" s="93"/>
      <c r="AG24" s="93"/>
    </row>
    <row r="25" spans="1:33" ht="25.5" customHeight="1">
      <c r="A25" s="93"/>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row>
    <row r="26" spans="1:33" ht="25.5" customHeight="1">
      <c r="A26" s="93"/>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row>
    <row r="27" spans="1:33" ht="25.5" customHeight="1">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row>
    <row r="28" spans="1:33" ht="25.5" customHeight="1">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row>
    <row r="29" spans="1:33" ht="25.5" customHeight="1">
      <c r="A29" s="93"/>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row>
    <row r="30" spans="1:33" ht="25.5" customHeight="1">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row>
    <row r="31" spans="1:33">
      <c r="A31" s="100"/>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row>
  </sheetData>
  <mergeCells count="11">
    <mergeCell ref="M15:AF15"/>
    <mergeCell ref="J18:AF18"/>
    <mergeCell ref="J19:AF19"/>
    <mergeCell ref="J22:T22"/>
    <mergeCell ref="J24:T24"/>
    <mergeCell ref="T12:AF12"/>
    <mergeCell ref="A3:AG3"/>
    <mergeCell ref="W5:AG5"/>
    <mergeCell ref="A7:AG8"/>
    <mergeCell ref="T10:AF10"/>
    <mergeCell ref="T11:AE11"/>
  </mergeCells>
  <phoneticPr fontId="2"/>
  <pageMargins left="0.7" right="0.7" top="0.75" bottom="0.75" header="0.3" footer="0.3"/>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E17D-615F-4784-BFD9-92681C346CB8}">
  <dimension ref="A1:AL35"/>
  <sheetViews>
    <sheetView view="pageBreakPreview" zoomScaleNormal="100" zoomScaleSheetLayoutView="100" workbookViewId="0">
      <selection activeCell="S14" sqref="S14:W14"/>
    </sheetView>
  </sheetViews>
  <sheetFormatPr defaultRowHeight="18"/>
  <cols>
    <col min="1" max="4" width="2.69921875" customWidth="1"/>
    <col min="5" max="5" width="11.796875" customWidth="1"/>
    <col min="6" max="27" width="2.69921875" customWidth="1"/>
    <col min="28" max="28" width="6.19921875" customWidth="1"/>
    <col min="29" max="38" width="2.69921875" customWidth="1"/>
  </cols>
  <sheetData>
    <row r="1" spans="1:38">
      <c r="B1" s="70" t="s">
        <v>437</v>
      </c>
      <c r="C1" s="70"/>
      <c r="D1" s="70"/>
      <c r="E1" s="70"/>
      <c r="F1" s="70"/>
      <c r="G1" s="70"/>
      <c r="H1" s="70"/>
      <c r="I1" s="70"/>
      <c r="J1" s="71"/>
      <c r="K1" s="71"/>
      <c r="L1" s="71"/>
      <c r="M1" s="70"/>
      <c r="N1" s="70"/>
      <c r="O1" s="70"/>
      <c r="P1" s="70"/>
      <c r="Q1" s="70"/>
      <c r="R1" s="70"/>
      <c r="S1" s="70"/>
      <c r="T1" s="70"/>
      <c r="U1" s="70"/>
      <c r="V1" s="70"/>
      <c r="W1" s="70"/>
      <c r="X1" s="70"/>
      <c r="Y1" s="70"/>
      <c r="Z1" s="70"/>
      <c r="AA1" s="70"/>
      <c r="AB1" s="70"/>
      <c r="AC1" s="70"/>
      <c r="AD1" s="70"/>
      <c r="AE1" s="70"/>
      <c r="AF1" s="70"/>
      <c r="AG1" s="70"/>
      <c r="AH1" s="70"/>
      <c r="AI1" s="70"/>
      <c r="AJ1" s="70"/>
      <c r="AK1" s="70"/>
      <c r="AL1" s="70"/>
    </row>
    <row r="2" spans="1:38">
      <c r="A2" s="70"/>
      <c r="B2" s="70"/>
      <c r="C2" s="70"/>
      <c r="D2" s="70"/>
      <c r="E2" s="70"/>
      <c r="F2" s="70"/>
      <c r="G2" s="70"/>
      <c r="H2" s="70"/>
      <c r="I2" s="70"/>
      <c r="J2" s="71"/>
      <c r="K2" s="71"/>
      <c r="L2" s="71"/>
      <c r="M2" s="70"/>
      <c r="N2" s="70"/>
      <c r="O2" s="70"/>
      <c r="P2" s="70"/>
      <c r="Q2" s="70"/>
      <c r="R2" s="70"/>
      <c r="S2" s="70"/>
      <c r="T2" s="70"/>
      <c r="U2" s="70"/>
      <c r="V2" s="70"/>
      <c r="W2" s="70"/>
      <c r="X2" s="70"/>
      <c r="Y2" s="70"/>
      <c r="Z2" s="70"/>
      <c r="AA2" s="70"/>
      <c r="AB2" s="70"/>
      <c r="AC2" s="70"/>
      <c r="AD2" s="70"/>
      <c r="AE2" s="70"/>
      <c r="AF2" s="70"/>
      <c r="AG2" s="70"/>
      <c r="AH2" s="70"/>
      <c r="AI2" s="70"/>
      <c r="AJ2" s="70"/>
      <c r="AK2" s="70"/>
      <c r="AL2" s="70"/>
    </row>
    <row r="3" spans="1:38">
      <c r="A3" s="322" t="s">
        <v>480</v>
      </c>
      <c r="B3" s="322"/>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row>
    <row r="4" spans="1:38">
      <c r="A4" s="322" t="s">
        <v>150</v>
      </c>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row>
    <row r="5" spans="1:38">
      <c r="A5" s="70"/>
      <c r="B5" s="70"/>
      <c r="C5" s="70"/>
      <c r="D5" s="70"/>
      <c r="E5" s="70"/>
      <c r="F5" s="70"/>
      <c r="G5" s="70"/>
      <c r="H5" s="70"/>
      <c r="I5" s="70"/>
      <c r="J5" s="71"/>
      <c r="K5" s="71"/>
      <c r="L5" s="71"/>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1:38">
      <c r="A6" s="70"/>
      <c r="B6" s="70"/>
      <c r="C6" s="70"/>
      <c r="D6" s="70"/>
      <c r="E6" s="70"/>
      <c r="F6" s="70"/>
      <c r="G6" s="70"/>
      <c r="H6" s="70"/>
      <c r="I6" s="70"/>
      <c r="J6" s="73"/>
      <c r="K6" s="73"/>
      <c r="L6" s="73"/>
      <c r="M6" s="70"/>
      <c r="N6" s="70"/>
      <c r="O6" s="70"/>
      <c r="P6" s="70"/>
      <c r="Q6" s="70"/>
      <c r="R6" s="70"/>
      <c r="S6" s="70"/>
      <c r="T6" s="70"/>
      <c r="U6" s="70"/>
      <c r="V6" s="70"/>
      <c r="W6" s="74"/>
      <c r="X6" s="74"/>
      <c r="Y6" s="74"/>
      <c r="Z6" s="74"/>
      <c r="AA6" s="74"/>
      <c r="AB6" s="74"/>
      <c r="AC6" s="74"/>
      <c r="AD6" s="74"/>
      <c r="AE6" s="74"/>
      <c r="AF6" s="74"/>
      <c r="AG6" s="74"/>
      <c r="AH6" s="74"/>
      <c r="AI6" s="74"/>
      <c r="AJ6" s="74"/>
      <c r="AK6" s="74"/>
      <c r="AL6" s="74"/>
    </row>
    <row r="7" spans="1:38">
      <c r="A7" s="70"/>
      <c r="B7" s="70"/>
      <c r="C7" s="70"/>
      <c r="D7" s="70"/>
      <c r="E7" s="70"/>
      <c r="F7" s="70"/>
      <c r="G7" s="70"/>
      <c r="H7" s="70"/>
      <c r="I7" s="70"/>
      <c r="J7" s="73"/>
      <c r="K7" s="73"/>
      <c r="L7" s="73"/>
      <c r="M7" s="70"/>
      <c r="N7" s="70"/>
      <c r="O7" s="70"/>
      <c r="P7" s="70"/>
      <c r="Q7" s="70"/>
      <c r="R7" s="70"/>
      <c r="S7" s="70"/>
      <c r="T7" s="70"/>
      <c r="U7" s="70"/>
      <c r="V7" s="70"/>
      <c r="W7" s="74"/>
      <c r="X7" s="74"/>
      <c r="Y7" s="74"/>
      <c r="Z7" s="74"/>
      <c r="AA7" s="74"/>
      <c r="AB7" s="74"/>
      <c r="AC7" s="74"/>
      <c r="AD7" s="74"/>
      <c r="AE7" s="74"/>
      <c r="AF7" s="74"/>
      <c r="AG7" s="74"/>
      <c r="AH7" s="74"/>
      <c r="AI7" s="74"/>
      <c r="AJ7" s="74"/>
      <c r="AK7" s="74"/>
      <c r="AL7" s="74"/>
    </row>
    <row r="8" spans="1:38">
      <c r="A8" s="75"/>
      <c r="B8" s="70"/>
      <c r="C8" s="70"/>
      <c r="D8" s="70"/>
      <c r="E8" s="70"/>
      <c r="F8" s="70"/>
      <c r="G8" s="70"/>
      <c r="H8" s="70"/>
      <c r="I8" s="70"/>
      <c r="J8" s="73"/>
      <c r="K8" s="73"/>
      <c r="L8" s="73"/>
      <c r="M8" s="70"/>
      <c r="N8" s="70"/>
      <c r="O8" s="70"/>
      <c r="P8" s="70"/>
      <c r="Q8" s="70"/>
      <c r="R8" s="70"/>
      <c r="S8" s="70"/>
      <c r="T8" s="70"/>
      <c r="U8" s="70"/>
      <c r="V8" s="70"/>
      <c r="W8" s="70"/>
      <c r="X8" s="70"/>
      <c r="Y8" s="70"/>
      <c r="Z8" s="70"/>
      <c r="AA8" s="70"/>
      <c r="AB8" s="70"/>
      <c r="AC8" s="70"/>
      <c r="AD8" s="70"/>
      <c r="AE8" s="70"/>
      <c r="AF8" s="70"/>
      <c r="AG8" s="70"/>
      <c r="AH8" s="70"/>
      <c r="AI8" s="70"/>
      <c r="AJ8" s="70"/>
      <c r="AK8" s="70"/>
      <c r="AL8" s="70"/>
    </row>
    <row r="9" spans="1:38">
      <c r="A9" s="76"/>
      <c r="B9" s="77"/>
      <c r="C9" s="77"/>
      <c r="D9" s="77"/>
      <c r="E9" s="78" t="s">
        <v>151</v>
      </c>
      <c r="F9" s="848" t="s">
        <v>217</v>
      </c>
      <c r="G9" s="657"/>
      <c r="H9" s="657"/>
      <c r="I9" s="849"/>
      <c r="J9" s="852" t="s">
        <v>152</v>
      </c>
      <c r="K9" s="853"/>
      <c r="L9" s="853"/>
      <c r="M9" s="853"/>
      <c r="N9" s="854"/>
      <c r="O9" s="858" t="s">
        <v>153</v>
      </c>
      <c r="P9" s="859"/>
      <c r="Q9" s="859"/>
      <c r="R9" s="860"/>
      <c r="S9" s="858" t="s">
        <v>154</v>
      </c>
      <c r="T9" s="859"/>
      <c r="U9" s="859"/>
      <c r="V9" s="859"/>
      <c r="W9" s="860"/>
      <c r="X9" s="848" t="s">
        <v>155</v>
      </c>
      <c r="Y9" s="657"/>
      <c r="Z9" s="657"/>
      <c r="AA9" s="657"/>
      <c r="AB9" s="849"/>
      <c r="AC9" s="848" t="s">
        <v>156</v>
      </c>
      <c r="AD9" s="657"/>
      <c r="AE9" s="657"/>
      <c r="AF9" s="657"/>
      <c r="AG9" s="849"/>
      <c r="AH9" s="864" t="s">
        <v>157</v>
      </c>
      <c r="AI9" s="865"/>
      <c r="AJ9" s="865"/>
      <c r="AK9" s="865"/>
      <c r="AL9" s="866"/>
    </row>
    <row r="10" spans="1:38">
      <c r="A10" s="79" t="s">
        <v>158</v>
      </c>
      <c r="B10" s="72"/>
      <c r="C10" s="72"/>
      <c r="D10" s="72"/>
      <c r="E10" s="80"/>
      <c r="F10" s="850"/>
      <c r="G10" s="322"/>
      <c r="H10" s="322"/>
      <c r="I10" s="851"/>
      <c r="J10" s="855"/>
      <c r="K10" s="856"/>
      <c r="L10" s="856"/>
      <c r="M10" s="856"/>
      <c r="N10" s="857"/>
      <c r="O10" s="861"/>
      <c r="P10" s="862"/>
      <c r="Q10" s="862"/>
      <c r="R10" s="863"/>
      <c r="S10" s="861"/>
      <c r="T10" s="862"/>
      <c r="U10" s="862"/>
      <c r="V10" s="862"/>
      <c r="W10" s="863"/>
      <c r="X10" s="850"/>
      <c r="Y10" s="322"/>
      <c r="Z10" s="322"/>
      <c r="AA10" s="322"/>
      <c r="AB10" s="851"/>
      <c r="AC10" s="850"/>
      <c r="AD10" s="322"/>
      <c r="AE10" s="322"/>
      <c r="AF10" s="322"/>
      <c r="AG10" s="851"/>
      <c r="AH10" s="867"/>
      <c r="AI10" s="868"/>
      <c r="AJ10" s="868"/>
      <c r="AK10" s="868"/>
      <c r="AL10" s="869"/>
    </row>
    <row r="11" spans="1:38" ht="23.4" customHeight="1">
      <c r="A11" s="637" t="s">
        <v>535</v>
      </c>
      <c r="B11" s="638"/>
      <c r="C11" s="638"/>
      <c r="D11" s="638"/>
      <c r="E11" s="638"/>
      <c r="F11" s="637" t="s">
        <v>536</v>
      </c>
      <c r="G11" s="638"/>
      <c r="H11" s="638"/>
      <c r="I11" s="834"/>
      <c r="J11" s="837">
        <v>50</v>
      </c>
      <c r="K11" s="838"/>
      <c r="L11" s="839"/>
      <c r="M11" s="840" t="s">
        <v>159</v>
      </c>
      <c r="N11" s="841"/>
      <c r="O11" s="842">
        <v>53000</v>
      </c>
      <c r="P11" s="843"/>
      <c r="Q11" s="843"/>
      <c r="R11" s="844"/>
      <c r="S11" s="845">
        <f>J11*O11</f>
        <v>2650000</v>
      </c>
      <c r="T11" s="846"/>
      <c r="U11" s="846"/>
      <c r="V11" s="846"/>
      <c r="W11" s="847"/>
      <c r="X11" s="833">
        <v>46371</v>
      </c>
      <c r="Y11" s="638"/>
      <c r="Z11" s="638"/>
      <c r="AA11" s="638"/>
      <c r="AB11" s="834"/>
      <c r="AC11" s="835" t="s">
        <v>544</v>
      </c>
      <c r="AD11" s="836"/>
      <c r="AE11" s="836"/>
      <c r="AF11" s="836"/>
      <c r="AG11" s="836"/>
      <c r="AH11" s="637" t="s">
        <v>545</v>
      </c>
      <c r="AI11" s="638"/>
      <c r="AJ11" s="638"/>
      <c r="AK11" s="638"/>
      <c r="AL11" s="834"/>
    </row>
    <row r="12" spans="1:38">
      <c r="A12" s="640" t="s">
        <v>537</v>
      </c>
      <c r="B12" s="641"/>
      <c r="C12" s="641"/>
      <c r="D12" s="641"/>
      <c r="E12" s="641"/>
      <c r="F12" s="640" t="s">
        <v>538</v>
      </c>
      <c r="G12" s="641"/>
      <c r="H12" s="641"/>
      <c r="I12" s="813"/>
      <c r="J12" s="814">
        <v>2</v>
      </c>
      <c r="K12" s="815"/>
      <c r="L12" s="816"/>
      <c r="M12" s="817" t="s">
        <v>539</v>
      </c>
      <c r="N12" s="818"/>
      <c r="O12" s="819">
        <v>400000</v>
      </c>
      <c r="P12" s="820"/>
      <c r="Q12" s="820"/>
      <c r="R12" s="821"/>
      <c r="S12" s="822">
        <f t="shared" ref="S12:S26" si="0">J12*O12</f>
        <v>800000</v>
      </c>
      <c r="T12" s="823"/>
      <c r="U12" s="823"/>
      <c r="V12" s="823"/>
      <c r="W12" s="824"/>
      <c r="X12" s="831">
        <v>46371</v>
      </c>
      <c r="Y12" s="641"/>
      <c r="Z12" s="641"/>
      <c r="AA12" s="641"/>
      <c r="AB12" s="813"/>
      <c r="AC12" s="641" t="s">
        <v>546</v>
      </c>
      <c r="AD12" s="641"/>
      <c r="AE12" s="641"/>
      <c r="AF12" s="641"/>
      <c r="AG12" s="641"/>
      <c r="AH12" s="640" t="s">
        <v>545</v>
      </c>
      <c r="AI12" s="641"/>
      <c r="AJ12" s="641"/>
      <c r="AK12" s="641"/>
      <c r="AL12" s="813"/>
    </row>
    <row r="13" spans="1:38">
      <c r="A13" s="640" t="s">
        <v>540</v>
      </c>
      <c r="B13" s="641"/>
      <c r="C13" s="641"/>
      <c r="D13" s="641"/>
      <c r="E13" s="641"/>
      <c r="F13" s="640" t="s">
        <v>541</v>
      </c>
      <c r="G13" s="641"/>
      <c r="H13" s="641"/>
      <c r="I13" s="813"/>
      <c r="J13" s="814">
        <v>100</v>
      </c>
      <c r="K13" s="815"/>
      <c r="L13" s="816"/>
      <c r="M13" s="817" t="s">
        <v>539</v>
      </c>
      <c r="N13" s="818"/>
      <c r="O13" s="819">
        <v>2000</v>
      </c>
      <c r="P13" s="820"/>
      <c r="Q13" s="820"/>
      <c r="R13" s="821"/>
      <c r="S13" s="822">
        <f t="shared" si="0"/>
        <v>200000</v>
      </c>
      <c r="T13" s="823"/>
      <c r="U13" s="823"/>
      <c r="V13" s="823"/>
      <c r="W13" s="824"/>
      <c r="X13" s="831">
        <v>46371</v>
      </c>
      <c r="Y13" s="641"/>
      <c r="Z13" s="641"/>
      <c r="AA13" s="641"/>
      <c r="AB13" s="813"/>
      <c r="AC13" s="832" t="s">
        <v>544</v>
      </c>
      <c r="AD13" s="832"/>
      <c r="AE13" s="832"/>
      <c r="AF13" s="832"/>
      <c r="AG13" s="832"/>
      <c r="AH13" s="640" t="s">
        <v>545</v>
      </c>
      <c r="AI13" s="641"/>
      <c r="AJ13" s="641"/>
      <c r="AK13" s="641"/>
      <c r="AL13" s="813"/>
    </row>
    <row r="14" spans="1:38">
      <c r="A14" s="640" t="s">
        <v>542</v>
      </c>
      <c r="B14" s="641"/>
      <c r="C14" s="641"/>
      <c r="D14" s="641"/>
      <c r="E14" s="641"/>
      <c r="F14" s="640"/>
      <c r="G14" s="641"/>
      <c r="H14" s="641"/>
      <c r="I14" s="813"/>
      <c r="J14" s="814">
        <v>1</v>
      </c>
      <c r="K14" s="815"/>
      <c r="L14" s="816"/>
      <c r="M14" s="817" t="s">
        <v>543</v>
      </c>
      <c r="N14" s="818"/>
      <c r="O14" s="819">
        <v>1200000</v>
      </c>
      <c r="P14" s="820"/>
      <c r="Q14" s="820"/>
      <c r="R14" s="821"/>
      <c r="S14" s="822">
        <f t="shared" si="0"/>
        <v>1200000</v>
      </c>
      <c r="T14" s="823"/>
      <c r="U14" s="823"/>
      <c r="V14" s="823"/>
      <c r="W14" s="824"/>
      <c r="X14" s="831">
        <v>46371</v>
      </c>
      <c r="Y14" s="641"/>
      <c r="Z14" s="641"/>
      <c r="AA14" s="641"/>
      <c r="AB14" s="813"/>
      <c r="AC14" s="641"/>
      <c r="AD14" s="641"/>
      <c r="AE14" s="641"/>
      <c r="AF14" s="641"/>
      <c r="AG14" s="641"/>
      <c r="AH14" s="640" t="s">
        <v>545</v>
      </c>
      <c r="AI14" s="641"/>
      <c r="AJ14" s="641"/>
      <c r="AK14" s="641"/>
      <c r="AL14" s="813"/>
    </row>
    <row r="15" spans="1:38">
      <c r="A15" s="640" t="s">
        <v>247</v>
      </c>
      <c r="B15" s="641"/>
      <c r="C15" s="641"/>
      <c r="D15" s="641"/>
      <c r="E15" s="641"/>
      <c r="F15" s="640" t="s">
        <v>608</v>
      </c>
      <c r="G15" s="641"/>
      <c r="H15" s="641"/>
      <c r="I15" s="813"/>
      <c r="J15" s="814">
        <v>1</v>
      </c>
      <c r="K15" s="815"/>
      <c r="L15" s="816"/>
      <c r="M15" s="817"/>
      <c r="N15" s="818"/>
      <c r="O15" s="819">
        <v>1500000</v>
      </c>
      <c r="P15" s="820"/>
      <c r="Q15" s="820"/>
      <c r="R15" s="821"/>
      <c r="S15" s="822">
        <f t="shared" si="0"/>
        <v>1500000</v>
      </c>
      <c r="T15" s="823"/>
      <c r="U15" s="823"/>
      <c r="V15" s="823"/>
      <c r="W15" s="824"/>
      <c r="X15" s="831">
        <v>46371</v>
      </c>
      <c r="Y15" s="641"/>
      <c r="Z15" s="641"/>
      <c r="AA15" s="641"/>
      <c r="AB15" s="813"/>
      <c r="AC15" s="641" t="s">
        <v>609</v>
      </c>
      <c r="AD15" s="641"/>
      <c r="AE15" s="641"/>
      <c r="AF15" s="641"/>
      <c r="AG15" s="641"/>
      <c r="AH15" s="640" t="s">
        <v>610</v>
      </c>
      <c r="AI15" s="641"/>
      <c r="AJ15" s="641"/>
      <c r="AK15" s="641"/>
      <c r="AL15" s="813"/>
    </row>
    <row r="16" spans="1:38">
      <c r="A16" s="640" t="s">
        <v>542</v>
      </c>
      <c r="B16" s="641"/>
      <c r="C16" s="641"/>
      <c r="D16" s="641"/>
      <c r="E16" s="641"/>
      <c r="F16" s="640"/>
      <c r="G16" s="641"/>
      <c r="H16" s="641"/>
      <c r="I16" s="813"/>
      <c r="J16" s="814">
        <v>1</v>
      </c>
      <c r="K16" s="815"/>
      <c r="L16" s="816"/>
      <c r="M16" s="817"/>
      <c r="N16" s="818"/>
      <c r="O16" s="819">
        <v>600000</v>
      </c>
      <c r="P16" s="820"/>
      <c r="Q16" s="820"/>
      <c r="R16" s="821"/>
      <c r="S16" s="822">
        <f t="shared" si="0"/>
        <v>600000</v>
      </c>
      <c r="T16" s="823"/>
      <c r="U16" s="823"/>
      <c r="V16" s="823"/>
      <c r="W16" s="824"/>
      <c r="X16" s="831">
        <v>46371</v>
      </c>
      <c r="Y16" s="641"/>
      <c r="Z16" s="641"/>
      <c r="AA16" s="641"/>
      <c r="AB16" s="813"/>
      <c r="AC16" s="641"/>
      <c r="AD16" s="641"/>
      <c r="AE16" s="641"/>
      <c r="AF16" s="641"/>
      <c r="AG16" s="641"/>
      <c r="AH16" s="640" t="s">
        <v>610</v>
      </c>
      <c r="AI16" s="641"/>
      <c r="AJ16" s="641"/>
      <c r="AK16" s="641"/>
      <c r="AL16" s="813"/>
    </row>
    <row r="17" spans="1:38">
      <c r="A17" s="640"/>
      <c r="B17" s="641"/>
      <c r="C17" s="641"/>
      <c r="D17" s="641"/>
      <c r="E17" s="641"/>
      <c r="F17" s="640"/>
      <c r="G17" s="641"/>
      <c r="H17" s="641"/>
      <c r="I17" s="813"/>
      <c r="J17" s="814"/>
      <c r="K17" s="815"/>
      <c r="L17" s="816"/>
      <c r="M17" s="817"/>
      <c r="N17" s="818"/>
      <c r="O17" s="819"/>
      <c r="P17" s="820"/>
      <c r="Q17" s="820"/>
      <c r="R17" s="821"/>
      <c r="S17" s="822">
        <f t="shared" si="0"/>
        <v>0</v>
      </c>
      <c r="T17" s="823"/>
      <c r="U17" s="823"/>
      <c r="V17" s="823"/>
      <c r="W17" s="824"/>
      <c r="X17" s="641"/>
      <c r="Y17" s="641"/>
      <c r="Z17" s="641"/>
      <c r="AA17" s="641"/>
      <c r="AB17" s="813"/>
      <c r="AC17" s="641"/>
      <c r="AD17" s="641"/>
      <c r="AE17" s="641"/>
      <c r="AF17" s="641"/>
      <c r="AG17" s="641"/>
      <c r="AH17" s="640"/>
      <c r="AI17" s="641"/>
      <c r="AJ17" s="641"/>
      <c r="AK17" s="641"/>
      <c r="AL17" s="813"/>
    </row>
    <row r="18" spans="1:38">
      <c r="A18" s="640"/>
      <c r="B18" s="641"/>
      <c r="C18" s="641"/>
      <c r="D18" s="641"/>
      <c r="E18" s="641"/>
      <c r="F18" s="640"/>
      <c r="G18" s="641"/>
      <c r="H18" s="641"/>
      <c r="I18" s="813"/>
      <c r="J18" s="814"/>
      <c r="K18" s="815"/>
      <c r="L18" s="816"/>
      <c r="M18" s="817"/>
      <c r="N18" s="818"/>
      <c r="O18" s="819"/>
      <c r="P18" s="820"/>
      <c r="Q18" s="820"/>
      <c r="R18" s="821"/>
      <c r="S18" s="822">
        <f t="shared" si="0"/>
        <v>0</v>
      </c>
      <c r="T18" s="823"/>
      <c r="U18" s="823"/>
      <c r="V18" s="823"/>
      <c r="W18" s="824"/>
      <c r="X18" s="641"/>
      <c r="Y18" s="641"/>
      <c r="Z18" s="641"/>
      <c r="AA18" s="641"/>
      <c r="AB18" s="813"/>
      <c r="AC18" s="641"/>
      <c r="AD18" s="641"/>
      <c r="AE18" s="641"/>
      <c r="AF18" s="641"/>
      <c r="AG18" s="641"/>
      <c r="AH18" s="640"/>
      <c r="AI18" s="641"/>
      <c r="AJ18" s="641"/>
      <c r="AK18" s="641"/>
      <c r="AL18" s="813"/>
    </row>
    <row r="19" spans="1:38">
      <c r="A19" s="640"/>
      <c r="B19" s="641"/>
      <c r="C19" s="641"/>
      <c r="D19" s="641"/>
      <c r="E19" s="641"/>
      <c r="F19" s="640"/>
      <c r="G19" s="641"/>
      <c r="H19" s="641"/>
      <c r="I19" s="813"/>
      <c r="J19" s="814"/>
      <c r="K19" s="815"/>
      <c r="L19" s="816"/>
      <c r="M19" s="817"/>
      <c r="N19" s="818"/>
      <c r="O19" s="819"/>
      <c r="P19" s="820"/>
      <c r="Q19" s="820"/>
      <c r="R19" s="821"/>
      <c r="S19" s="822">
        <f t="shared" si="0"/>
        <v>0</v>
      </c>
      <c r="T19" s="823"/>
      <c r="U19" s="823"/>
      <c r="V19" s="823"/>
      <c r="W19" s="824"/>
      <c r="X19" s="641"/>
      <c r="Y19" s="641"/>
      <c r="Z19" s="641"/>
      <c r="AA19" s="641"/>
      <c r="AB19" s="813"/>
      <c r="AC19" s="641"/>
      <c r="AD19" s="641"/>
      <c r="AE19" s="641"/>
      <c r="AF19" s="641"/>
      <c r="AG19" s="641"/>
      <c r="AH19" s="640"/>
      <c r="AI19" s="641"/>
      <c r="AJ19" s="641"/>
      <c r="AK19" s="641"/>
      <c r="AL19" s="813"/>
    </row>
    <row r="20" spans="1:38">
      <c r="A20" s="640"/>
      <c r="B20" s="641"/>
      <c r="C20" s="641"/>
      <c r="D20" s="641"/>
      <c r="E20" s="641"/>
      <c r="F20" s="640"/>
      <c r="G20" s="641"/>
      <c r="H20" s="641"/>
      <c r="I20" s="813"/>
      <c r="J20" s="814"/>
      <c r="K20" s="815"/>
      <c r="L20" s="816"/>
      <c r="M20" s="817"/>
      <c r="N20" s="818"/>
      <c r="O20" s="819"/>
      <c r="P20" s="820"/>
      <c r="Q20" s="820"/>
      <c r="R20" s="821"/>
      <c r="S20" s="822">
        <f t="shared" si="0"/>
        <v>0</v>
      </c>
      <c r="T20" s="823"/>
      <c r="U20" s="823"/>
      <c r="V20" s="823"/>
      <c r="W20" s="824"/>
      <c r="X20" s="641"/>
      <c r="Y20" s="641"/>
      <c r="Z20" s="641"/>
      <c r="AA20" s="641"/>
      <c r="AB20" s="813"/>
      <c r="AC20" s="641"/>
      <c r="AD20" s="641"/>
      <c r="AE20" s="641"/>
      <c r="AF20" s="641"/>
      <c r="AG20" s="641"/>
      <c r="AH20" s="640"/>
      <c r="AI20" s="641"/>
      <c r="AJ20" s="641"/>
      <c r="AK20" s="641"/>
      <c r="AL20" s="813"/>
    </row>
    <row r="21" spans="1:38">
      <c r="A21" s="640"/>
      <c r="B21" s="641"/>
      <c r="C21" s="641"/>
      <c r="D21" s="641"/>
      <c r="E21" s="641"/>
      <c r="F21" s="640"/>
      <c r="G21" s="641"/>
      <c r="H21" s="641"/>
      <c r="I21" s="813"/>
      <c r="J21" s="814"/>
      <c r="K21" s="815"/>
      <c r="L21" s="816"/>
      <c r="M21" s="817"/>
      <c r="N21" s="818"/>
      <c r="O21" s="819"/>
      <c r="P21" s="820"/>
      <c r="Q21" s="820"/>
      <c r="R21" s="821"/>
      <c r="S21" s="822">
        <f t="shared" si="0"/>
        <v>0</v>
      </c>
      <c r="T21" s="823"/>
      <c r="U21" s="823"/>
      <c r="V21" s="823"/>
      <c r="W21" s="824"/>
      <c r="X21" s="641"/>
      <c r="Y21" s="641"/>
      <c r="Z21" s="641"/>
      <c r="AA21" s="641"/>
      <c r="AB21" s="813"/>
      <c r="AC21" s="641"/>
      <c r="AD21" s="641"/>
      <c r="AE21" s="641"/>
      <c r="AF21" s="641"/>
      <c r="AG21" s="641"/>
      <c r="AH21" s="640"/>
      <c r="AI21" s="641"/>
      <c r="AJ21" s="641"/>
      <c r="AK21" s="641"/>
      <c r="AL21" s="813"/>
    </row>
    <row r="22" spans="1:38">
      <c r="A22" s="640"/>
      <c r="B22" s="641"/>
      <c r="C22" s="641"/>
      <c r="D22" s="641"/>
      <c r="E22" s="641"/>
      <c r="F22" s="640"/>
      <c r="G22" s="641"/>
      <c r="H22" s="641"/>
      <c r="I22" s="813"/>
      <c r="J22" s="814"/>
      <c r="K22" s="815"/>
      <c r="L22" s="816"/>
      <c r="M22" s="817"/>
      <c r="N22" s="818"/>
      <c r="O22" s="819"/>
      <c r="P22" s="820"/>
      <c r="Q22" s="820"/>
      <c r="R22" s="821"/>
      <c r="S22" s="822">
        <f t="shared" si="0"/>
        <v>0</v>
      </c>
      <c r="T22" s="823"/>
      <c r="U22" s="823"/>
      <c r="V22" s="823"/>
      <c r="W22" s="824"/>
      <c r="X22" s="641"/>
      <c r="Y22" s="641"/>
      <c r="Z22" s="641"/>
      <c r="AA22" s="641"/>
      <c r="AB22" s="813"/>
      <c r="AC22" s="641"/>
      <c r="AD22" s="641"/>
      <c r="AE22" s="641"/>
      <c r="AF22" s="641"/>
      <c r="AG22" s="641"/>
      <c r="AH22" s="640"/>
      <c r="AI22" s="641"/>
      <c r="AJ22" s="641"/>
      <c r="AK22" s="641"/>
      <c r="AL22" s="813"/>
    </row>
    <row r="23" spans="1:38">
      <c r="A23" s="640"/>
      <c r="B23" s="641"/>
      <c r="C23" s="641"/>
      <c r="D23" s="641"/>
      <c r="E23" s="641"/>
      <c r="F23" s="640"/>
      <c r="G23" s="641"/>
      <c r="H23" s="641"/>
      <c r="I23" s="813"/>
      <c r="J23" s="814"/>
      <c r="K23" s="815"/>
      <c r="L23" s="816"/>
      <c r="M23" s="817"/>
      <c r="N23" s="818"/>
      <c r="O23" s="819"/>
      <c r="P23" s="820"/>
      <c r="Q23" s="820"/>
      <c r="R23" s="821"/>
      <c r="S23" s="822">
        <f t="shared" si="0"/>
        <v>0</v>
      </c>
      <c r="T23" s="823"/>
      <c r="U23" s="823"/>
      <c r="V23" s="823"/>
      <c r="W23" s="824"/>
      <c r="X23" s="641"/>
      <c r="Y23" s="641"/>
      <c r="Z23" s="641"/>
      <c r="AA23" s="641"/>
      <c r="AB23" s="813"/>
      <c r="AC23" s="641"/>
      <c r="AD23" s="641"/>
      <c r="AE23" s="641"/>
      <c r="AF23" s="641"/>
      <c r="AG23" s="641"/>
      <c r="AH23" s="640"/>
      <c r="AI23" s="641"/>
      <c r="AJ23" s="641"/>
      <c r="AK23" s="641"/>
      <c r="AL23" s="813"/>
    </row>
    <row r="24" spans="1:38">
      <c r="A24" s="640"/>
      <c r="B24" s="641"/>
      <c r="C24" s="641"/>
      <c r="D24" s="641"/>
      <c r="E24" s="641"/>
      <c r="F24" s="640"/>
      <c r="G24" s="641"/>
      <c r="H24" s="641"/>
      <c r="I24" s="813"/>
      <c r="J24" s="814"/>
      <c r="K24" s="815"/>
      <c r="L24" s="816"/>
      <c r="M24" s="817"/>
      <c r="N24" s="818"/>
      <c r="O24" s="819"/>
      <c r="P24" s="820"/>
      <c r="Q24" s="820"/>
      <c r="R24" s="821"/>
      <c r="S24" s="822">
        <f t="shared" si="0"/>
        <v>0</v>
      </c>
      <c r="T24" s="823"/>
      <c r="U24" s="823"/>
      <c r="V24" s="823"/>
      <c r="W24" s="824"/>
      <c r="X24" s="641"/>
      <c r="Y24" s="641"/>
      <c r="Z24" s="641"/>
      <c r="AA24" s="641"/>
      <c r="AB24" s="813"/>
      <c r="AC24" s="641"/>
      <c r="AD24" s="641"/>
      <c r="AE24" s="641"/>
      <c r="AF24" s="641"/>
      <c r="AG24" s="641"/>
      <c r="AH24" s="640"/>
      <c r="AI24" s="641"/>
      <c r="AJ24" s="641"/>
      <c r="AK24" s="641"/>
      <c r="AL24" s="813"/>
    </row>
    <row r="25" spans="1:38">
      <c r="A25" s="640"/>
      <c r="B25" s="641"/>
      <c r="C25" s="641"/>
      <c r="D25" s="641"/>
      <c r="E25" s="641"/>
      <c r="F25" s="640"/>
      <c r="G25" s="641"/>
      <c r="H25" s="641"/>
      <c r="I25" s="813"/>
      <c r="J25" s="814"/>
      <c r="K25" s="815"/>
      <c r="L25" s="816"/>
      <c r="M25" s="817"/>
      <c r="N25" s="818"/>
      <c r="O25" s="819"/>
      <c r="P25" s="820"/>
      <c r="Q25" s="820"/>
      <c r="R25" s="821"/>
      <c r="S25" s="822">
        <f t="shared" si="0"/>
        <v>0</v>
      </c>
      <c r="T25" s="823"/>
      <c r="U25" s="823"/>
      <c r="V25" s="823"/>
      <c r="W25" s="824"/>
      <c r="X25" s="641"/>
      <c r="Y25" s="641"/>
      <c r="Z25" s="641"/>
      <c r="AA25" s="641"/>
      <c r="AB25" s="813"/>
      <c r="AC25" s="641"/>
      <c r="AD25" s="641"/>
      <c r="AE25" s="641"/>
      <c r="AF25" s="641"/>
      <c r="AG25" s="641"/>
      <c r="AH25" s="640"/>
      <c r="AI25" s="641"/>
      <c r="AJ25" s="641"/>
      <c r="AK25" s="641"/>
      <c r="AL25" s="813"/>
    </row>
    <row r="26" spans="1:38">
      <c r="A26" s="812"/>
      <c r="B26" s="810"/>
      <c r="C26" s="810"/>
      <c r="D26" s="810"/>
      <c r="E26" s="810"/>
      <c r="F26" s="812"/>
      <c r="G26" s="810"/>
      <c r="H26" s="810"/>
      <c r="I26" s="811"/>
      <c r="J26" s="826"/>
      <c r="K26" s="827"/>
      <c r="L26" s="828"/>
      <c r="M26" s="829"/>
      <c r="N26" s="830"/>
      <c r="O26" s="804"/>
      <c r="P26" s="805"/>
      <c r="Q26" s="805"/>
      <c r="R26" s="806"/>
      <c r="S26" s="807">
        <f t="shared" si="0"/>
        <v>0</v>
      </c>
      <c r="T26" s="808"/>
      <c r="U26" s="808"/>
      <c r="V26" s="808"/>
      <c r="W26" s="809"/>
      <c r="X26" s="810"/>
      <c r="Y26" s="810"/>
      <c r="Z26" s="810"/>
      <c r="AA26" s="810"/>
      <c r="AB26" s="811"/>
      <c r="AC26" s="810"/>
      <c r="AD26" s="810"/>
      <c r="AE26" s="810"/>
      <c r="AF26" s="810"/>
      <c r="AG26" s="810"/>
      <c r="AH26" s="812"/>
      <c r="AI26" s="810"/>
      <c r="AJ26" s="810"/>
      <c r="AK26" s="810"/>
      <c r="AL26" s="811"/>
    </row>
    <row r="27" spans="1:38">
      <c r="A27" s="70"/>
      <c r="B27" s="70"/>
      <c r="C27" s="70"/>
      <c r="D27" s="70"/>
      <c r="E27" s="70"/>
      <c r="F27" s="70"/>
      <c r="G27" s="70"/>
      <c r="H27" s="70"/>
      <c r="I27" s="70"/>
      <c r="J27" s="81"/>
      <c r="K27" s="81"/>
      <c r="L27" s="81"/>
      <c r="M27" s="70"/>
      <c r="N27" s="70"/>
      <c r="O27" s="70" t="s">
        <v>135</v>
      </c>
      <c r="P27" s="70"/>
      <c r="Q27" s="70"/>
      <c r="R27" s="82" t="s">
        <v>160</v>
      </c>
      <c r="S27" s="825">
        <f>SUM(S11:W26)</f>
        <v>6950000</v>
      </c>
      <c r="T27" s="825"/>
      <c r="U27" s="825"/>
      <c r="V27" s="825"/>
      <c r="W27" s="825"/>
      <c r="X27" s="82" t="s">
        <v>161</v>
      </c>
      <c r="Y27" s="70"/>
      <c r="Z27" s="70"/>
      <c r="AA27" s="70"/>
      <c r="AB27" s="70"/>
      <c r="AC27" s="70"/>
      <c r="AD27" s="70"/>
      <c r="AE27" s="70"/>
      <c r="AF27" s="70"/>
      <c r="AG27" s="70"/>
      <c r="AH27" s="70"/>
      <c r="AI27" s="70"/>
      <c r="AJ27" s="70"/>
      <c r="AK27" s="70"/>
      <c r="AL27" s="70"/>
    </row>
    <row r="28" spans="1:38">
      <c r="A28" s="83" t="s">
        <v>162</v>
      </c>
      <c r="B28" s="83"/>
      <c r="C28" s="83" t="s">
        <v>163</v>
      </c>
      <c r="D28" s="83"/>
      <c r="E28" s="83"/>
      <c r="F28" s="83"/>
      <c r="G28" s="83"/>
      <c r="H28" s="83"/>
      <c r="I28" s="83"/>
      <c r="J28" s="84"/>
      <c r="K28" s="84"/>
      <c r="L28" s="84"/>
      <c r="M28" s="83"/>
      <c r="N28" s="83"/>
      <c r="O28" s="83"/>
      <c r="P28" s="83"/>
      <c r="Q28" s="83"/>
      <c r="R28" s="85"/>
      <c r="S28" s="85"/>
      <c r="T28" s="85"/>
      <c r="U28" s="85"/>
      <c r="V28" s="85"/>
      <c r="W28" s="85"/>
      <c r="X28" s="85"/>
      <c r="Y28" s="83"/>
      <c r="Z28" s="83"/>
      <c r="AA28" s="83"/>
      <c r="AB28" s="83"/>
      <c r="AC28" s="83"/>
      <c r="AD28" s="83"/>
      <c r="AE28" s="83"/>
      <c r="AF28" s="83"/>
      <c r="AG28" s="83"/>
      <c r="AH28" s="83"/>
      <c r="AI28" s="83"/>
      <c r="AJ28" s="83"/>
      <c r="AK28" s="83"/>
      <c r="AL28" s="83"/>
    </row>
    <row r="29" spans="1:38">
      <c r="A29" s="83"/>
      <c r="B29" s="83"/>
      <c r="C29" s="83" t="s">
        <v>218</v>
      </c>
      <c r="D29" s="83"/>
      <c r="E29" s="83"/>
      <c r="F29" s="83"/>
      <c r="G29" s="83"/>
      <c r="H29" s="83"/>
      <c r="I29" s="83"/>
      <c r="J29" s="84"/>
      <c r="K29" s="84"/>
      <c r="L29" s="84"/>
      <c r="M29" s="83"/>
      <c r="N29" s="83"/>
      <c r="O29" s="83"/>
      <c r="P29" s="83"/>
      <c r="Q29" s="83"/>
      <c r="R29" s="85"/>
      <c r="S29" s="85"/>
      <c r="T29" s="85"/>
      <c r="U29" s="85"/>
      <c r="V29" s="85"/>
      <c r="W29" s="85"/>
      <c r="X29" s="85"/>
      <c r="Y29" s="83"/>
      <c r="Z29" s="83"/>
      <c r="AA29" s="83"/>
      <c r="AB29" s="83"/>
      <c r="AC29" s="83"/>
      <c r="AD29" s="83"/>
      <c r="AE29" s="83"/>
      <c r="AF29" s="83"/>
      <c r="AG29" s="83"/>
      <c r="AH29" s="83"/>
      <c r="AI29" s="83"/>
      <c r="AJ29" s="83"/>
      <c r="AK29" s="83"/>
      <c r="AL29" s="83"/>
    </row>
    <row r="30" spans="1:38">
      <c r="A30" s="83"/>
      <c r="B30" s="83"/>
      <c r="C30" s="86" t="s">
        <v>164</v>
      </c>
      <c r="D30" s="83"/>
      <c r="E30" s="83"/>
      <c r="F30" s="83"/>
      <c r="G30" s="83"/>
      <c r="H30" s="83"/>
      <c r="I30" s="83"/>
      <c r="J30" s="84"/>
      <c r="K30" s="84"/>
      <c r="L30" s="84"/>
      <c r="M30" s="83"/>
      <c r="N30" s="83"/>
      <c r="O30" s="83"/>
      <c r="P30" s="83"/>
      <c r="Q30" s="83"/>
      <c r="R30" s="85"/>
      <c r="S30" s="85"/>
      <c r="T30" s="85"/>
      <c r="U30" s="85"/>
      <c r="V30" s="85"/>
      <c r="W30" s="85"/>
      <c r="X30" s="85"/>
      <c r="Y30" s="83"/>
      <c r="Z30" s="83"/>
      <c r="AA30" s="83"/>
      <c r="AB30" s="83"/>
      <c r="AC30" s="83"/>
      <c r="AD30" s="83"/>
      <c r="AE30" s="83"/>
      <c r="AF30" s="83"/>
      <c r="AG30" s="83"/>
      <c r="AH30" s="83"/>
      <c r="AI30" s="83"/>
      <c r="AJ30" s="83"/>
      <c r="AK30" s="83"/>
      <c r="AL30" s="83"/>
    </row>
    <row r="31" spans="1:38">
      <c r="A31" s="83"/>
      <c r="B31" s="83"/>
      <c r="C31" s="87"/>
      <c r="D31" s="83"/>
      <c r="E31" s="83"/>
      <c r="F31" s="83"/>
      <c r="G31" s="83"/>
      <c r="H31" s="83"/>
      <c r="I31" s="83"/>
      <c r="J31" s="84"/>
      <c r="K31" s="84"/>
      <c r="L31" s="84"/>
      <c r="M31" s="83"/>
      <c r="N31" s="83"/>
      <c r="O31" s="83"/>
      <c r="P31" s="83"/>
      <c r="Q31" s="83"/>
      <c r="R31" s="85"/>
      <c r="S31" s="85"/>
      <c r="T31" s="85"/>
      <c r="U31" s="85"/>
      <c r="V31" s="85"/>
      <c r="W31" s="85"/>
      <c r="X31" s="85"/>
      <c r="Y31" s="83"/>
      <c r="Z31" s="83"/>
      <c r="AA31" s="83"/>
      <c r="AB31" s="83"/>
      <c r="AC31" s="83"/>
      <c r="AD31" s="83"/>
      <c r="AE31" s="83"/>
      <c r="AF31" s="83"/>
      <c r="AG31" s="83"/>
      <c r="AH31" s="83"/>
      <c r="AI31" s="83"/>
      <c r="AJ31" s="83"/>
      <c r="AK31" s="83"/>
      <c r="AL31" s="83"/>
    </row>
    <row r="32" spans="1:38">
      <c r="A32" s="83"/>
      <c r="B32" s="83"/>
      <c r="C32" s="83"/>
      <c r="D32" s="83"/>
      <c r="E32" s="83"/>
      <c r="F32" s="83"/>
      <c r="G32" s="83"/>
      <c r="H32" s="83"/>
      <c r="I32" s="83"/>
      <c r="J32" s="84"/>
      <c r="K32" s="84"/>
      <c r="L32" s="84"/>
      <c r="M32" s="83"/>
      <c r="N32" s="83"/>
      <c r="O32" s="83"/>
      <c r="P32" s="83"/>
      <c r="Q32" s="83"/>
      <c r="R32" s="85"/>
      <c r="S32" s="85"/>
      <c r="T32" s="85"/>
      <c r="U32" s="85"/>
      <c r="V32" s="85"/>
      <c r="W32" s="85"/>
      <c r="X32" s="85"/>
      <c r="Y32" s="83"/>
      <c r="Z32" s="83"/>
      <c r="AA32" s="83"/>
      <c r="AB32" s="83"/>
      <c r="AC32" s="83"/>
      <c r="AD32" s="83"/>
      <c r="AE32" s="83"/>
      <c r="AF32" s="83"/>
      <c r="AG32" s="83"/>
      <c r="AH32" s="83"/>
      <c r="AI32" s="83"/>
      <c r="AJ32" s="83"/>
      <c r="AK32" s="83"/>
      <c r="AL32" s="83"/>
    </row>
    <row r="33" spans="1:38">
      <c r="A33" s="83"/>
      <c r="B33" s="83"/>
      <c r="C33" s="83"/>
      <c r="D33" s="83"/>
      <c r="E33" s="83"/>
      <c r="F33" s="83"/>
      <c r="G33" s="83"/>
      <c r="H33" s="83"/>
      <c r="I33" s="83"/>
      <c r="J33" s="84"/>
      <c r="K33" s="84"/>
      <c r="L33" s="84"/>
      <c r="M33" s="83"/>
      <c r="N33" s="83"/>
      <c r="O33" s="83"/>
      <c r="P33" s="83"/>
      <c r="Q33" s="83"/>
      <c r="R33" s="85"/>
      <c r="S33" s="85"/>
      <c r="T33" s="85"/>
      <c r="U33" s="85"/>
      <c r="V33" s="85"/>
      <c r="W33" s="85"/>
      <c r="X33" s="85"/>
      <c r="Y33" s="83"/>
      <c r="Z33" s="83"/>
      <c r="AA33" s="83"/>
      <c r="AB33" s="83"/>
      <c r="AC33" s="83"/>
      <c r="AD33" s="83"/>
      <c r="AE33" s="83"/>
      <c r="AF33" s="83"/>
      <c r="AG33" s="83"/>
      <c r="AH33" s="83"/>
      <c r="AI33" s="83"/>
      <c r="AJ33" s="83"/>
      <c r="AK33" s="83"/>
      <c r="AL33" s="83"/>
    </row>
    <row r="34" spans="1:38">
      <c r="A34" s="83"/>
      <c r="B34" s="83"/>
      <c r="C34" s="83"/>
      <c r="D34" s="83"/>
      <c r="E34" s="83"/>
      <c r="F34" s="83"/>
      <c r="G34" s="83"/>
      <c r="H34" s="83"/>
      <c r="I34" s="83"/>
      <c r="J34" s="84"/>
      <c r="K34" s="84"/>
      <c r="L34" s="84"/>
      <c r="M34" s="83"/>
      <c r="N34" s="83"/>
      <c r="O34" s="83"/>
      <c r="P34" s="83"/>
      <c r="Q34" s="83"/>
      <c r="R34" s="85"/>
      <c r="S34" s="85"/>
      <c r="T34" s="85"/>
      <c r="U34" s="85"/>
      <c r="V34" s="85"/>
      <c r="W34" s="85"/>
      <c r="X34" s="85"/>
      <c r="Y34" s="83"/>
      <c r="Z34" s="83"/>
      <c r="AA34" s="83"/>
      <c r="AB34" s="83"/>
      <c r="AC34" s="83"/>
      <c r="AD34" s="83"/>
      <c r="AE34" s="83"/>
      <c r="AF34" s="83"/>
      <c r="AG34" s="83"/>
      <c r="AH34" s="83"/>
      <c r="AI34" s="83"/>
      <c r="AJ34" s="83"/>
      <c r="AK34" s="83"/>
      <c r="AL34" s="83"/>
    </row>
    <row r="35" spans="1:38">
      <c r="A35" s="83"/>
      <c r="B35" s="83"/>
      <c r="C35" s="83"/>
      <c r="D35" s="83"/>
      <c r="E35" s="83"/>
      <c r="F35" s="83"/>
      <c r="G35" s="83"/>
      <c r="H35" s="83"/>
      <c r="I35" s="83"/>
      <c r="J35" s="88"/>
      <c r="K35" s="88"/>
      <c r="L35" s="88"/>
      <c r="M35" s="83"/>
      <c r="N35" s="83"/>
      <c r="O35" s="83"/>
      <c r="P35" s="83"/>
      <c r="Q35" s="83"/>
      <c r="R35" s="85"/>
      <c r="S35" s="85"/>
      <c r="T35" s="85"/>
      <c r="U35" s="85"/>
      <c r="V35" s="85"/>
      <c r="W35" s="85"/>
      <c r="X35" s="85"/>
      <c r="Y35" s="83"/>
      <c r="Z35" s="83"/>
      <c r="AA35" s="83"/>
      <c r="AB35" s="83"/>
      <c r="AC35" s="83"/>
      <c r="AD35" s="83"/>
      <c r="AE35" s="83"/>
      <c r="AF35" s="83"/>
      <c r="AG35" s="83"/>
      <c r="AH35" s="83"/>
      <c r="AI35" s="83"/>
      <c r="AJ35" s="83"/>
      <c r="AK35" s="83"/>
      <c r="AL35" s="83"/>
    </row>
  </sheetData>
  <mergeCells count="154">
    <mergeCell ref="A3:AL3"/>
    <mergeCell ref="A4:AL4"/>
    <mergeCell ref="F9:I10"/>
    <mergeCell ref="J9:N10"/>
    <mergeCell ref="O9:R10"/>
    <mergeCell ref="S9:W10"/>
    <mergeCell ref="X9:AB10"/>
    <mergeCell ref="AC9:AG10"/>
    <mergeCell ref="AH9:AL10"/>
    <mergeCell ref="X11:AB11"/>
    <mergeCell ref="AC11:AG11"/>
    <mergeCell ref="AH11:AL11"/>
    <mergeCell ref="A12:E12"/>
    <mergeCell ref="F12:I12"/>
    <mergeCell ref="J12:L12"/>
    <mergeCell ref="M12:N12"/>
    <mergeCell ref="O12:R12"/>
    <mergeCell ref="S12:W12"/>
    <mergeCell ref="X12:AB12"/>
    <mergeCell ref="A11:E11"/>
    <mergeCell ref="F11:I11"/>
    <mergeCell ref="J11:L11"/>
    <mergeCell ref="M11:N11"/>
    <mergeCell ref="O11:R11"/>
    <mergeCell ref="S11:W11"/>
    <mergeCell ref="AC12:AG12"/>
    <mergeCell ref="AH12:AL12"/>
    <mergeCell ref="A13:E13"/>
    <mergeCell ref="F13:I13"/>
    <mergeCell ref="J13:L13"/>
    <mergeCell ref="M13:N13"/>
    <mergeCell ref="O13:R13"/>
    <mergeCell ref="S13:W13"/>
    <mergeCell ref="X13:AB13"/>
    <mergeCell ref="AC13:AG13"/>
    <mergeCell ref="AH13:AL13"/>
    <mergeCell ref="A14:E14"/>
    <mergeCell ref="F14:I14"/>
    <mergeCell ref="J14:L14"/>
    <mergeCell ref="M14:N14"/>
    <mergeCell ref="O14:R14"/>
    <mergeCell ref="S14:W14"/>
    <mergeCell ref="X14:AB14"/>
    <mergeCell ref="AC14:AG14"/>
    <mergeCell ref="AH14:AL14"/>
    <mergeCell ref="X15:AB15"/>
    <mergeCell ref="AC15:AG15"/>
    <mergeCell ref="AH15:AL15"/>
    <mergeCell ref="A16:E16"/>
    <mergeCell ref="F16:I16"/>
    <mergeCell ref="J16:L16"/>
    <mergeCell ref="M16:N16"/>
    <mergeCell ref="O16:R16"/>
    <mergeCell ref="S16:W16"/>
    <mergeCell ref="X16:AB16"/>
    <mergeCell ref="A15:E15"/>
    <mergeCell ref="F15:I15"/>
    <mergeCell ref="J15:L15"/>
    <mergeCell ref="M15:N15"/>
    <mergeCell ref="O15:R15"/>
    <mergeCell ref="S15:W15"/>
    <mergeCell ref="AC16:AG16"/>
    <mergeCell ref="AH16:AL16"/>
    <mergeCell ref="A17:E17"/>
    <mergeCell ref="F17:I17"/>
    <mergeCell ref="J17:L17"/>
    <mergeCell ref="M17:N17"/>
    <mergeCell ref="O17:R17"/>
    <mergeCell ref="S17:W17"/>
    <mergeCell ref="X17:AB17"/>
    <mergeCell ref="AC17:AG17"/>
    <mergeCell ref="AH17:AL17"/>
    <mergeCell ref="A18:E18"/>
    <mergeCell ref="F18:I18"/>
    <mergeCell ref="J18:L18"/>
    <mergeCell ref="M18:N18"/>
    <mergeCell ref="O18:R18"/>
    <mergeCell ref="S18:W18"/>
    <mergeCell ref="X18:AB18"/>
    <mergeCell ref="AC18:AG18"/>
    <mergeCell ref="AH18:AL18"/>
    <mergeCell ref="X19:AB19"/>
    <mergeCell ref="AC19:AG19"/>
    <mergeCell ref="AH19:AL19"/>
    <mergeCell ref="A20:E20"/>
    <mergeCell ref="F20:I20"/>
    <mergeCell ref="J20:L20"/>
    <mergeCell ref="M20:N20"/>
    <mergeCell ref="O20:R20"/>
    <mergeCell ref="S20:W20"/>
    <mergeCell ref="X20:AB20"/>
    <mergeCell ref="A19:E19"/>
    <mergeCell ref="F19:I19"/>
    <mergeCell ref="J19:L19"/>
    <mergeCell ref="M19:N19"/>
    <mergeCell ref="O19:R19"/>
    <mergeCell ref="S19:W19"/>
    <mergeCell ref="AC20:AG20"/>
    <mergeCell ref="AH20:AL20"/>
    <mergeCell ref="A21:E21"/>
    <mergeCell ref="F21:I21"/>
    <mergeCell ref="J21:L21"/>
    <mergeCell ref="M21:N21"/>
    <mergeCell ref="O21:R21"/>
    <mergeCell ref="S21:W21"/>
    <mergeCell ref="X21:AB21"/>
    <mergeCell ref="AC21:AG21"/>
    <mergeCell ref="AH21:AL21"/>
    <mergeCell ref="A22:E22"/>
    <mergeCell ref="F22:I22"/>
    <mergeCell ref="J22:L22"/>
    <mergeCell ref="M22:N22"/>
    <mergeCell ref="O22:R22"/>
    <mergeCell ref="S22:W22"/>
    <mergeCell ref="X22:AB22"/>
    <mergeCell ref="AC22:AG22"/>
    <mergeCell ref="AH22:AL22"/>
    <mergeCell ref="S27:W27"/>
    <mergeCell ref="X23:AB23"/>
    <mergeCell ref="AC23:AG23"/>
    <mergeCell ref="AH23:AL23"/>
    <mergeCell ref="A24:E24"/>
    <mergeCell ref="F24:I24"/>
    <mergeCell ref="J24:L24"/>
    <mergeCell ref="M24:N24"/>
    <mergeCell ref="O24:R24"/>
    <mergeCell ref="S24:W24"/>
    <mergeCell ref="X24:AB24"/>
    <mergeCell ref="A23:E23"/>
    <mergeCell ref="F23:I23"/>
    <mergeCell ref="J23:L23"/>
    <mergeCell ref="M23:N23"/>
    <mergeCell ref="O23:R23"/>
    <mergeCell ref="S23:W23"/>
    <mergeCell ref="AC24:AG24"/>
    <mergeCell ref="AH24:AL24"/>
    <mergeCell ref="AH25:AL25"/>
    <mergeCell ref="A26:E26"/>
    <mergeCell ref="F26:I26"/>
    <mergeCell ref="J26:L26"/>
    <mergeCell ref="M26:N26"/>
    <mergeCell ref="O26:R26"/>
    <mergeCell ref="S26:W26"/>
    <mergeCell ref="X26:AB26"/>
    <mergeCell ref="AC26:AG26"/>
    <mergeCell ref="AH26:AL26"/>
    <mergeCell ref="A25:E25"/>
    <mergeCell ref="F25:I25"/>
    <mergeCell ref="J25:L25"/>
    <mergeCell ref="M25:N25"/>
    <mergeCell ref="O25:R25"/>
    <mergeCell ref="S25:W25"/>
    <mergeCell ref="X25:AB25"/>
    <mergeCell ref="AC25:AG25"/>
  </mergeCells>
  <phoneticPr fontId="2"/>
  <conditionalFormatting sqref="S11:W26">
    <cfRule type="cellIs" dxfId="1" priority="1" operator="equal">
      <formula>0</formula>
    </cfRule>
    <cfRule type="cellIs" dxfId="0" priority="2" operator="equal">
      <formula>0</formula>
    </cfRule>
  </conditionalFormatting>
  <pageMargins left="0.7" right="0.7" top="0.75" bottom="0.75" header="0.3" footer="0.3"/>
  <pageSetup paperSize="9" scale="6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1_交付申請</vt:lpstr>
      <vt:lpstr>1_1誓約書&amp;遵守リスト</vt:lpstr>
      <vt:lpstr>1_2交付申請提出チェックシート</vt:lpstr>
      <vt:lpstr>1_3設置承諾書</vt:lpstr>
      <vt:lpstr>1_4太陽光発電設備調書</vt:lpstr>
      <vt:lpstr>7_実績報告</vt:lpstr>
      <vt:lpstr>7_1実績報告提出チェックシート</vt:lpstr>
      <vt:lpstr>7_2工事証明書</vt:lpstr>
      <vt:lpstr>9_財産管理台帳</vt:lpstr>
      <vt:lpstr>11_効果報告書</vt:lpstr>
      <vt:lpstr>'1_1誓約書&amp;遵守リスト'!Print_Area</vt:lpstr>
      <vt:lpstr>'1_2交付申請提出チェックシート'!Print_Area</vt:lpstr>
      <vt:lpstr>'1_3設置承諾書'!Print_Area</vt:lpstr>
      <vt:lpstr>'1_4太陽光発電設備調書'!Print_Area</vt:lpstr>
      <vt:lpstr>'1_交付申請'!Print_Area</vt:lpstr>
      <vt:lpstr>'7_1実績報告提出チェックシート'!Print_Area</vt:lpstr>
      <vt:lpstr>'7_2工事証明書'!Print_Area</vt:lpstr>
      <vt:lpstr>'7_実績報告'!Print_Area</vt:lpstr>
      <vt:lpstr>'9_財産管理台帳'!Print_Area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深尾 明広</dc:creator>
  <cp:lastModifiedBy>深尾 明広</cp:lastModifiedBy>
  <cp:lastPrinted>2026-07-01T02:27:45Z</cp:lastPrinted>
  <dcterms:created xsi:type="dcterms:W3CDTF">2025-02-21T06:13:33Z</dcterms:created>
  <dcterms:modified xsi:type="dcterms:W3CDTF">2026-07-24T04:41:27Z</dcterms:modified>
</cp:coreProperties>
</file>