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1.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2.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7.xml" ContentType="application/vnd.openxmlformats-officedocument.spreadsheetml.comments+xml"/>
  <Override PartName="/xl/drawings/drawing13.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72.xml" ContentType="application/vnd.ms-excel.controlproperties+xml"/>
  <Override PartName="/xl/ctrlProps/ctrlProp173.xml" ContentType="application/vnd.ms-excel.controlproperties+xml"/>
  <Override PartName="/xl/drawings/drawing23.xml" ContentType="application/vnd.openxmlformats-officedocument.drawing+xml"/>
  <Override PartName="/xl/ctrlProps/ctrlProp174.xml" ContentType="application/vnd.ms-excel.controlproperties+xml"/>
  <Override PartName="/xl/drawings/drawing24.xml" ContentType="application/vnd.openxmlformats-officedocument.drawing+xml"/>
  <Override PartName="/xl/comments9.xml" ContentType="application/vnd.openxmlformats-officedocument.spreadsheetml.comments+xml"/>
  <Override PartName="/xl/drawings/drawing25.xml" ContentType="application/vnd.openxmlformats-officedocument.drawing+xml"/>
  <Override PartName="/xl/comments10.xml" ContentType="application/vnd.openxmlformats-officedocument.spreadsheetml.comments+xml"/>
  <Override PartName="/xl/drawings/drawing26.xml" ContentType="application/vnd.openxmlformats-officedocument.drawing+xml"/>
  <Override PartName="/xl/ctrlProps/ctrlProp175.xml" ContentType="application/vnd.ms-excel.controlproperties+xml"/>
  <Override PartName="/xl/comments1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12.xml" ContentType="application/vnd.openxmlformats-officedocument.spreadsheetml.comments+xml"/>
  <Override PartName="/xl/drawings/drawing29.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13.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14.xml" ContentType="application/vnd.openxmlformats-officedocument.spreadsheetml.comments+xml"/>
  <Override PartName="/xl/drawings/drawing35.xml" ContentType="application/vnd.openxmlformats-officedocument.drawing+xml"/>
  <Override PartName="/xl/comments15.xml" ContentType="application/vnd.openxmlformats-officedocument.spreadsheetml.comments+xml"/>
  <Override PartName="/xl/drawings/drawing36.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fukao\Desktop\08年度要領等\様式\加速化\様式バラシ\"/>
    </mc:Choice>
  </mc:AlternateContent>
  <xr:revisionPtr revIDLastSave="0" documentId="13_ncr:1_{337B9633-5536-4601-A5F9-0DAD0ABB0798}" xr6:coauthVersionLast="47" xr6:coauthVersionMax="47" xr10:uidLastSave="{00000000-0000-0000-0000-000000000000}"/>
  <bookViews>
    <workbookView xWindow="-108" yWindow="-108" windowWidth="23256" windowHeight="12456" tabRatio="783" xr2:uid="{91924DBA-1FA0-4F7D-9220-39E76EBA588A}"/>
  </bookViews>
  <sheets>
    <sheet name="目次 省ｴﾈ+再ｴﾈ" sheetId="110" r:id="rId1"/>
    <sheet name="配置図注意事項" sheetId="105" r:id="rId2"/>
    <sheet name="写真注意事項" sheetId="106" r:id="rId3"/>
    <sheet name="1 交付申請" sheetId="30" r:id="rId4"/>
    <sheet name="1-1事業計画書(共通)" sheetId="77" r:id="rId5"/>
    <sheet name="交付申請ｴﾈﾙｷﾞｰ換算表" sheetId="95" r:id="rId6"/>
    <sheet name="1-1省ｴﾈ" sheetId="36" r:id="rId7"/>
    <sheet name="1-3行動計画書" sheetId="89" r:id="rId8"/>
    <sheet name="ｸﾚｼﾞｯﾄ入会届" sheetId="68" r:id="rId9"/>
    <sheet name="1-2LED" sheetId="73" r:id="rId10"/>
    <sheet name="交付申請ﾁｪｯｸｼｰﾄ(省ｴﾈ)" sheetId="51" r:id="rId11"/>
    <sheet name="交付申請ﾁｪｯｸｼｰﾄ(再ｴﾈ)" sheetId="52" r:id="rId12"/>
    <sheet name="1-1発電" sheetId="45" r:id="rId13"/>
    <sheet name="1-1V2H" sheetId="84" r:id="rId14"/>
    <sheet name="様式第２号別紙1（省エネ）" sheetId="53" state="hidden" r:id="rId15"/>
    <sheet name="様式第２号別紙１（発電）" sheetId="54" state="hidden" r:id="rId16"/>
    <sheet name="様式第２号（次世代自動車＋Ｖ２Ｈ）" sheetId="55" state="hidden" r:id="rId17"/>
    <sheet name="様式第２号別紙１（蓄電池単体）" sheetId="56" state="hidden" r:id="rId18"/>
    <sheet name="様式第２号別紙１（熱利用）" sheetId="57" state="hidden" r:id="rId19"/>
    <sheet name="様式第２号別紙１（燃料製造）" sheetId="58" state="hidden" r:id="rId20"/>
    <sheet name="様式第２号別紙１（革新的）" sheetId="59" state="hidden" r:id="rId21"/>
    <sheet name="交付申請換算表" sheetId="31" state="hidden" r:id="rId22"/>
    <sheet name="役員名簿2別紙2" sheetId="38" state="hidden" r:id="rId23"/>
    <sheet name="6 実績報告＆請求書" sheetId="98" r:id="rId24"/>
    <sheet name="6-1事業報告(省エネ)" sheetId="25" r:id="rId25"/>
    <sheet name="6-3行動報告書" sheetId="92" r:id="rId26"/>
    <sheet name="実績報告ｴﾈﾙｷﾞｰ換算表" sheetId="96" r:id="rId27"/>
    <sheet name="6-1事業報告(再ｴﾈ)" sheetId="61" r:id="rId28"/>
    <sheet name="6-2工事証明書" sheetId="107" r:id="rId29"/>
    <sheet name="9 財産管理台帳" sheetId="16" r:id="rId30"/>
    <sheet name="実績報告ﾁｪｯｸｼｰﾄ(共通)" sheetId="88" r:id="rId31"/>
    <sheet name="事業完了後注意点" sheetId="104" r:id="rId32"/>
    <sheet name="交付請求書8" sheetId="13" state="hidden" r:id="rId33"/>
    <sheet name="8 効果報告(省ｴﾈ)" sheetId="23" r:id="rId34"/>
    <sheet name="効果報告８ (再エネ)" sheetId="63" state="hidden" r:id="rId35"/>
    <sheet name="効果報告ｴﾈﾙｷﾞｰ換算表" sheetId="97" r:id="rId36"/>
    <sheet name="8 効果報告(再エネ)" sheetId="76" r:id="rId37"/>
    <sheet name="6-3行動報告書(効果報告時)" sheetId="103" r:id="rId38"/>
  </sheets>
  <externalReferences>
    <externalReference r:id="rId39"/>
  </externalReferences>
  <definedNames>
    <definedName name="_xlnm._FilterDatabase" localSheetId="13" hidden="1">'1-1V2H'!$A$4:$AG$28</definedName>
    <definedName name="_xlnm._FilterDatabase" localSheetId="12" hidden="1">'1-1発電'!$A$5:$AG$36</definedName>
    <definedName name="_xlnm._FilterDatabase" localSheetId="18" hidden="1">'様式第２号別紙１（熱利用）'!$A$104:$AG$110</definedName>
    <definedName name="_xlnm._FilterDatabase" localSheetId="15"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3">'1 交付申請'!$A$1:$AI$64</definedName>
    <definedName name="_xlnm.Print_Area" localSheetId="13">'1-1V2H'!$A$1:$AG$74</definedName>
    <definedName name="_xlnm.Print_Area" localSheetId="4">'1-1事業計画書(共通)'!$A$1:$AG$35</definedName>
    <definedName name="_xlnm.Print_Area" localSheetId="6">'1-1省ｴﾈ'!$A$1:$AG$78</definedName>
    <definedName name="_xlnm.Print_Area" localSheetId="12">'1-1発電'!$A$1:$AG$119</definedName>
    <definedName name="_xlnm.Print_Area" localSheetId="9">'1-2LED'!$A$1:$R$26</definedName>
    <definedName name="_xlnm.Print_Area" localSheetId="7">'1-3行動計画書'!$A$1:$AA$43</definedName>
    <definedName name="_xlnm.Print_Area" localSheetId="23">'6 実績報告＆請求書'!$A$1:$AH$49</definedName>
    <definedName name="_xlnm.Print_Area" localSheetId="27">'6-1事業報告(再ｴﾈ)'!$A$1:$AG$64</definedName>
    <definedName name="_xlnm.Print_Area" localSheetId="24">'6-1事業報告(省エネ)'!$A$1:$AG$68</definedName>
    <definedName name="_xlnm.Print_Area" localSheetId="28">'6-2工事証明書'!$A$1:$AG$30</definedName>
    <definedName name="_xlnm.Print_Area" localSheetId="25">'6-3行動報告書'!$A$1:$AB$61</definedName>
    <definedName name="_xlnm.Print_Area" localSheetId="37">'6-3行動報告書(効果報告時)'!$A$1:$V$61</definedName>
    <definedName name="_xlnm.Print_Area" localSheetId="36">'8 効果報告(再エネ)'!$A$1:$AJ$36</definedName>
    <definedName name="_xlnm.Print_Area" localSheetId="33">'8 効果報告(省ｴﾈ)'!$A$1:$AG$34</definedName>
    <definedName name="_xlnm.Print_Area" localSheetId="29">'9 財産管理台帳'!$A$1:$AL$35</definedName>
    <definedName name="_xlnm.Print_Area" localSheetId="8">ｸﾚｼﾞｯﾄ入会届!$A$1:$E$23</definedName>
    <definedName name="_xlnm.Print_Area" localSheetId="5">交付申請ｴﾈﾙｷﾞｰ換算表!$A$1:$M$58</definedName>
    <definedName name="_xlnm.Print_Area" localSheetId="11">'交付申請ﾁｪｯｸｼｰﾄ(再ｴﾈ)'!$A$1:$E$64</definedName>
    <definedName name="_xlnm.Print_Area" localSheetId="10">'交付申請ﾁｪｯｸｼｰﾄ(省ｴﾈ)'!$A$1:$D$70</definedName>
    <definedName name="_xlnm.Print_Area" localSheetId="21">交付申請換算表!$A$1:$L$55</definedName>
    <definedName name="_xlnm.Print_Area" localSheetId="34">'効果報告８ (再エネ)'!$A$1:$AG$33</definedName>
    <definedName name="_xlnm.Print_Area" localSheetId="35">効果報告ｴﾈﾙｷﾞｰ換算表!$A$1:$L$58</definedName>
    <definedName name="_xlnm.Print_Area" localSheetId="31">事業完了後注意点!$A$1:$AI$46</definedName>
    <definedName name="_xlnm.Print_Area" localSheetId="26">実績報告ｴﾈﾙｷﾞｰ換算表!$A$1:$L$58</definedName>
    <definedName name="_xlnm.Print_Area" localSheetId="30">'実績報告ﾁｪｯｸｼｰﾄ(共通)'!$A$1:$D$32</definedName>
    <definedName name="_xlnm.Print_Area" localSheetId="22">役員名簿2別紙2!$A$1:$AG$44</definedName>
    <definedName name="_xlnm.Print_Area" localSheetId="16">'様式第２号（次世代自動車＋Ｖ２Ｈ）'!$A$1:$AG$110</definedName>
    <definedName name="_xlnm.Print_Area" localSheetId="20">'様式第２号別紙１（革新的）'!$A$1:$AG$110</definedName>
    <definedName name="_xlnm.Print_Area" localSheetId="14">'様式第２号別紙1（省エネ）'!$A$1:$AG$74</definedName>
    <definedName name="_xlnm.Print_Area" localSheetId="17">'様式第２号別紙１（蓄電池単体）'!$A$1:$AG$110</definedName>
    <definedName name="_xlnm.Print_Area" localSheetId="18">'様式第２号別紙１（熱利用）'!$A$1:$AG$113</definedName>
    <definedName name="_xlnm.Print_Area" localSheetId="19">'様式第２号別紙１（燃料製造）'!$A$1:$AG$116</definedName>
    <definedName name="_xlnm.Print_Area" localSheetId="15">'様式第２号別紙１（発電）'!$A$1:$AG$120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23">#REF!</definedName>
    <definedName name="ナンバー分類">#REF!</definedName>
    <definedName name="バス" localSheetId="23">#REF!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23">#REF!</definedName>
    <definedName name="車種重量">#REF!</definedName>
    <definedName name="車種重量２" localSheetId="23">#REF!</definedName>
    <definedName name="車種重量２">#REF!</definedName>
    <definedName name="小型貨物" localSheetId="23">#REF!</definedName>
    <definedName name="小型貨物">#REF!</definedName>
    <definedName name="乗用">#REF!</definedName>
    <definedName name="前段後段">INDIRECT([1]様式８号!#REF!)</definedName>
    <definedName name="特殊" localSheetId="23">#REF!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23">#REF!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42" i="61" l="1"/>
  <c r="AR42" i="61"/>
  <c r="R7" i="103"/>
  <c r="R45" i="61"/>
  <c r="R50" i="25"/>
  <c r="R55" i="84"/>
  <c r="R88" i="45"/>
  <c r="R52" i="36"/>
  <c r="V29" i="76"/>
  <c r="AE29" i="76"/>
  <c r="AE25" i="76"/>
  <c r="U104" i="45"/>
  <c r="M101" i="45"/>
  <c r="AS82" i="45"/>
  <c r="AS81" i="45"/>
  <c r="AS80" i="45"/>
  <c r="AS84" i="45"/>
  <c r="M16" i="95"/>
  <c r="M15" i="107"/>
  <c r="I38" i="103"/>
  <c r="R22" i="103"/>
  <c r="R21" i="103"/>
  <c r="R20" i="103"/>
  <c r="R19" i="103"/>
  <c r="R18" i="103"/>
  <c r="R8" i="103"/>
  <c r="T38" i="103"/>
  <c r="T39" i="103"/>
  <c r="T40" i="103"/>
  <c r="T41" i="103"/>
  <c r="T37" i="103"/>
  <c r="T29" i="103"/>
  <c r="T30" i="103"/>
  <c r="T31" i="103"/>
  <c r="T32" i="103"/>
  <c r="T28" i="103"/>
  <c r="R9" i="103"/>
  <c r="R10" i="103"/>
  <c r="R11" i="103"/>
  <c r="R12" i="103"/>
  <c r="R13" i="103"/>
  <c r="V26" i="76"/>
  <c r="Y43" i="98"/>
  <c r="Y42" i="98"/>
  <c r="J47" i="98"/>
  <c r="J46" i="98"/>
  <c r="J45" i="98"/>
  <c r="J43" i="98"/>
  <c r="J42" i="98"/>
  <c r="H45" i="95"/>
  <c r="L45" i="96"/>
  <c r="H43" i="95"/>
  <c r="H42" i="95"/>
  <c r="H41" i="95"/>
  <c r="H40" i="95"/>
  <c r="H39" i="95"/>
  <c r="H38" i="95"/>
  <c r="H37" i="95"/>
  <c r="H36" i="95"/>
  <c r="H35" i="95"/>
  <c r="H34" i="95"/>
  <c r="H33" i="95"/>
  <c r="H32" i="95"/>
  <c r="H31" i="95"/>
  <c r="H30" i="95"/>
  <c r="H29" i="95"/>
  <c r="H28" i="95"/>
  <c r="H27" i="95"/>
  <c r="H26" i="95"/>
  <c r="H25" i="95"/>
  <c r="H24" i="95"/>
  <c r="H23" i="95"/>
  <c r="H22" i="95"/>
  <c r="H21" i="95"/>
  <c r="H20" i="95"/>
  <c r="H19" i="95"/>
  <c r="H18" i="95"/>
  <c r="H17" i="95"/>
  <c r="H16" i="95"/>
  <c r="H15" i="95"/>
  <c r="H14" i="95"/>
  <c r="H13" i="95"/>
  <c r="F4" i="36"/>
  <c r="M45" i="95"/>
  <c r="D5" i="97"/>
  <c r="D5" i="96"/>
  <c r="D5" i="95"/>
  <c r="M36" i="98"/>
  <c r="A33" i="76" l="1"/>
  <c r="D4" i="95"/>
  <c r="M25" i="61"/>
  <c r="P38" i="103" l="1"/>
  <c r="P39" i="103"/>
  <c r="P40" i="103"/>
  <c r="P41" i="103"/>
  <c r="I39" i="103"/>
  <c r="I40" i="103"/>
  <c r="I41" i="103"/>
  <c r="D40" i="103"/>
  <c r="D41" i="103"/>
  <c r="P37" i="103"/>
  <c r="I37" i="103"/>
  <c r="D31" i="103"/>
  <c r="D32" i="103"/>
  <c r="I31" i="103"/>
  <c r="I32" i="103"/>
  <c r="P31" i="103"/>
  <c r="P32" i="103"/>
  <c r="B21" i="103"/>
  <c r="B12" i="103"/>
  <c r="B22" i="103"/>
  <c r="B13" i="103"/>
  <c r="M29" i="25"/>
  <c r="K88" i="45"/>
  <c r="O31" i="76" l="1"/>
  <c r="D5" i="73" l="1"/>
  <c r="B14" i="68"/>
  <c r="K50" i="25" l="1"/>
  <c r="O17" i="77" l="1"/>
  <c r="N40" i="45"/>
  <c r="U100" i="45" s="1"/>
  <c r="B22" i="92" l="1"/>
  <c r="B13" i="92"/>
  <c r="V38" i="92"/>
  <c r="V39" i="92"/>
  <c r="V40" i="92"/>
  <c r="V41" i="92"/>
  <c r="V29" i="92"/>
  <c r="P29" i="103" s="1"/>
  <c r="V30" i="92"/>
  <c r="P30" i="103" s="1"/>
  <c r="V31" i="92"/>
  <c r="V32" i="92"/>
  <c r="I38" i="92"/>
  <c r="I39" i="92"/>
  <c r="I40" i="92"/>
  <c r="I41" i="92"/>
  <c r="I29" i="92"/>
  <c r="I29" i="103" s="1"/>
  <c r="I30" i="92"/>
  <c r="I30" i="103" s="1"/>
  <c r="I31" i="92"/>
  <c r="I32" i="92"/>
  <c r="D41" i="92"/>
  <c r="D40" i="92"/>
  <c r="D39" i="92"/>
  <c r="D38" i="92"/>
  <c r="V37" i="92"/>
  <c r="I37" i="92"/>
  <c r="D37" i="92"/>
  <c r="V28" i="92"/>
  <c r="P28" i="103" s="1"/>
  <c r="I28" i="92"/>
  <c r="I28" i="103" s="1"/>
  <c r="D29" i="92"/>
  <c r="D30" i="92"/>
  <c r="D31" i="92"/>
  <c r="D32" i="92"/>
  <c r="D28" i="92"/>
  <c r="E22" i="92"/>
  <c r="E22" i="103" s="1"/>
  <c r="B19" i="92"/>
  <c r="B19" i="103" s="1"/>
  <c r="B20" i="92"/>
  <c r="B20" i="103" s="1"/>
  <c r="B21" i="92"/>
  <c r="B18" i="92"/>
  <c r="B18" i="103" s="1"/>
  <c r="B12" i="92"/>
  <c r="E13" i="92"/>
  <c r="E13" i="103" s="1"/>
  <c r="B11" i="92"/>
  <c r="B11" i="103" s="1"/>
  <c r="B10" i="92"/>
  <c r="B10" i="103" s="1"/>
  <c r="B9" i="92"/>
  <c r="B9" i="103" s="1"/>
  <c r="B8" i="92"/>
  <c r="B8" i="103" s="1"/>
  <c r="B7" i="92"/>
  <c r="B7" i="103" s="1"/>
  <c r="D39" i="103" l="1"/>
  <c r="D30" i="103"/>
  <c r="D38" i="103"/>
  <c r="D29" i="103"/>
  <c r="D28" i="103"/>
  <c r="D37" i="103"/>
  <c r="L58" i="45"/>
  <c r="AS48" i="25"/>
  <c r="AP48" i="25"/>
  <c r="J39" i="97"/>
  <c r="I39" i="97"/>
  <c r="E23" i="96"/>
  <c r="H23" i="96" s="1"/>
  <c r="E39" i="96"/>
  <c r="J39" i="95"/>
  <c r="G39" i="95"/>
  <c r="O29" i="23"/>
  <c r="M39" i="96" l="1"/>
  <c r="H39" i="96"/>
  <c r="E39" i="97"/>
  <c r="F39" i="96"/>
  <c r="G39" i="96"/>
  <c r="L39" i="96"/>
  <c r="V14" i="98"/>
  <c r="V15" i="23" s="1"/>
  <c r="V13" i="98"/>
  <c r="V14" i="23" s="1"/>
  <c r="V12" i="98"/>
  <c r="V13" i="23" s="1"/>
  <c r="V10" i="98"/>
  <c r="V11" i="23" s="1"/>
  <c r="W9" i="98"/>
  <c r="W10" i="23" s="1"/>
  <c r="J39" i="96" l="1"/>
  <c r="I39" i="96"/>
  <c r="G39" i="97"/>
  <c r="K39" i="97"/>
  <c r="F39" i="97"/>
  <c r="D4" i="97"/>
  <c r="D4" i="96"/>
  <c r="J45" i="97"/>
  <c r="I45" i="97"/>
  <c r="J43" i="97"/>
  <c r="I43" i="97"/>
  <c r="J42" i="97"/>
  <c r="I42" i="97"/>
  <c r="J41" i="97"/>
  <c r="I41" i="97"/>
  <c r="J40" i="97"/>
  <c r="I40" i="97"/>
  <c r="J38" i="97"/>
  <c r="I38" i="97"/>
  <c r="J37" i="97"/>
  <c r="I37" i="97"/>
  <c r="J36" i="97"/>
  <c r="I36" i="97"/>
  <c r="J35" i="97"/>
  <c r="I35" i="97"/>
  <c r="J34" i="97"/>
  <c r="I34" i="97"/>
  <c r="J33" i="97"/>
  <c r="I33" i="97"/>
  <c r="J32" i="97"/>
  <c r="I32" i="97"/>
  <c r="J31" i="97"/>
  <c r="I31" i="97"/>
  <c r="J30" i="97"/>
  <c r="I30" i="97"/>
  <c r="J29" i="97"/>
  <c r="I29" i="97"/>
  <c r="J28" i="97"/>
  <c r="I28" i="97"/>
  <c r="J27" i="97"/>
  <c r="I27" i="97"/>
  <c r="J26" i="97"/>
  <c r="I26" i="97"/>
  <c r="J25" i="97"/>
  <c r="I25" i="97"/>
  <c r="J24" i="97"/>
  <c r="I24" i="97"/>
  <c r="I23" i="97"/>
  <c r="E23" i="97"/>
  <c r="F23" i="97" s="1"/>
  <c r="I22" i="97"/>
  <c r="J21" i="97"/>
  <c r="I21" i="97"/>
  <c r="J20" i="97"/>
  <c r="I20" i="97"/>
  <c r="J19" i="97"/>
  <c r="I19" i="97"/>
  <c r="J18" i="97"/>
  <c r="I18" i="97"/>
  <c r="J17" i="97"/>
  <c r="I17" i="97"/>
  <c r="J16" i="97"/>
  <c r="I16" i="97"/>
  <c r="J15" i="97"/>
  <c r="I15" i="97"/>
  <c r="J14" i="97"/>
  <c r="I14" i="97"/>
  <c r="J13" i="97"/>
  <c r="I13" i="97"/>
  <c r="J12" i="97"/>
  <c r="I12" i="97"/>
  <c r="E52" i="96"/>
  <c r="E52" i="97" s="1"/>
  <c r="E51" i="96"/>
  <c r="E45" i="96"/>
  <c r="E43" i="96"/>
  <c r="H43" i="96" s="1"/>
  <c r="I43" i="96" s="1"/>
  <c r="E42" i="96"/>
  <c r="E41" i="96"/>
  <c r="E40" i="96"/>
  <c r="H40" i="96" s="1"/>
  <c r="I40" i="96" s="1"/>
  <c r="E38" i="96"/>
  <c r="H38" i="96" s="1"/>
  <c r="I38" i="96" s="1"/>
  <c r="E37" i="96"/>
  <c r="H37" i="96" s="1"/>
  <c r="I37" i="96" s="1"/>
  <c r="E36" i="96"/>
  <c r="E35" i="96"/>
  <c r="H35" i="96" s="1"/>
  <c r="I35" i="96" s="1"/>
  <c r="E34" i="96"/>
  <c r="H34" i="96" s="1"/>
  <c r="I34" i="96" s="1"/>
  <c r="E33" i="96"/>
  <c r="E32" i="96"/>
  <c r="H32" i="96" s="1"/>
  <c r="I32" i="96" s="1"/>
  <c r="E31" i="96"/>
  <c r="H31" i="96" s="1"/>
  <c r="I31" i="96" s="1"/>
  <c r="E30" i="96"/>
  <c r="E29" i="96"/>
  <c r="H29" i="96" s="1"/>
  <c r="I29" i="96" s="1"/>
  <c r="E28" i="96"/>
  <c r="H28" i="96" s="1"/>
  <c r="I28" i="96" s="1"/>
  <c r="E27" i="96"/>
  <c r="E26" i="96"/>
  <c r="H26" i="96" s="1"/>
  <c r="I26" i="96" s="1"/>
  <c r="E25" i="96"/>
  <c r="E24" i="96"/>
  <c r="M23" i="96"/>
  <c r="I23" i="96"/>
  <c r="F23" i="96"/>
  <c r="E22" i="96"/>
  <c r="H22" i="96" s="1"/>
  <c r="I22" i="96" s="1"/>
  <c r="E21" i="96"/>
  <c r="E20" i="96"/>
  <c r="H20" i="96" s="1"/>
  <c r="I20" i="96" s="1"/>
  <c r="E19" i="96"/>
  <c r="E18" i="96"/>
  <c r="H18" i="96" s="1"/>
  <c r="I18" i="96" s="1"/>
  <c r="E17" i="96"/>
  <c r="E16" i="96"/>
  <c r="H16" i="96" s="1"/>
  <c r="I16" i="96" s="1"/>
  <c r="E15" i="96"/>
  <c r="H15" i="96" s="1"/>
  <c r="I15" i="96" s="1"/>
  <c r="E14" i="96"/>
  <c r="H14" i="96" s="1"/>
  <c r="I14" i="96" s="1"/>
  <c r="E13" i="96"/>
  <c r="E12" i="96"/>
  <c r="E53" i="95"/>
  <c r="L45" i="95"/>
  <c r="J45" i="95"/>
  <c r="I45" i="95"/>
  <c r="G45" i="95"/>
  <c r="F45" i="95"/>
  <c r="M43" i="95"/>
  <c r="J43" i="95"/>
  <c r="J43" i="96" s="1"/>
  <c r="I43" i="95"/>
  <c r="G43" i="95"/>
  <c r="G43" i="96" s="1"/>
  <c r="F43" i="95"/>
  <c r="J42" i="95"/>
  <c r="J42" i="96" s="1"/>
  <c r="I42" i="95"/>
  <c r="G42" i="95"/>
  <c r="G42" i="96" s="1"/>
  <c r="F42" i="95"/>
  <c r="M41" i="95"/>
  <c r="J41" i="95"/>
  <c r="J41" i="96" s="1"/>
  <c r="I41" i="95"/>
  <c r="G41" i="95"/>
  <c r="G41" i="96" s="1"/>
  <c r="F41" i="95"/>
  <c r="M40" i="95"/>
  <c r="J40" i="95"/>
  <c r="J40" i="96" s="1"/>
  <c r="I40" i="95"/>
  <c r="G40" i="95"/>
  <c r="G40" i="96" s="1"/>
  <c r="F40" i="95"/>
  <c r="M39" i="95"/>
  <c r="I39" i="95"/>
  <c r="F39" i="95"/>
  <c r="L38" i="95"/>
  <c r="J38" i="95"/>
  <c r="J38" i="96" s="1"/>
  <c r="I38" i="95"/>
  <c r="G38" i="95"/>
  <c r="G38" i="96" s="1"/>
  <c r="F38" i="95"/>
  <c r="M37" i="95"/>
  <c r="J37" i="95"/>
  <c r="J37" i="96" s="1"/>
  <c r="I37" i="95"/>
  <c r="G37" i="95"/>
  <c r="G37" i="96" s="1"/>
  <c r="F37" i="95"/>
  <c r="M36" i="95"/>
  <c r="J36" i="95"/>
  <c r="J36" i="96" s="1"/>
  <c r="I36" i="95"/>
  <c r="G36" i="95"/>
  <c r="G36" i="96" s="1"/>
  <c r="F36" i="95"/>
  <c r="L35" i="95"/>
  <c r="J35" i="95"/>
  <c r="J35" i="96" s="1"/>
  <c r="I35" i="95"/>
  <c r="G35" i="95"/>
  <c r="G35" i="96" s="1"/>
  <c r="F35" i="95"/>
  <c r="J34" i="95"/>
  <c r="J34" i="96" s="1"/>
  <c r="I34" i="95"/>
  <c r="G34" i="95"/>
  <c r="G34" i="96" s="1"/>
  <c r="F34" i="95"/>
  <c r="J33" i="95"/>
  <c r="J33" i="96" s="1"/>
  <c r="I33" i="95"/>
  <c r="G33" i="95"/>
  <c r="G33" i="96" s="1"/>
  <c r="F33" i="95"/>
  <c r="L32" i="95"/>
  <c r="J32" i="95"/>
  <c r="J32" i="96" s="1"/>
  <c r="I32" i="95"/>
  <c r="G32" i="95"/>
  <c r="G32" i="96" s="1"/>
  <c r="F32" i="95"/>
  <c r="M31" i="95"/>
  <c r="J31" i="95"/>
  <c r="J31" i="96" s="1"/>
  <c r="I31" i="95"/>
  <c r="G31" i="95"/>
  <c r="G31" i="96" s="1"/>
  <c r="F31" i="95"/>
  <c r="J30" i="95"/>
  <c r="J30" i="96" s="1"/>
  <c r="I30" i="95"/>
  <c r="G30" i="95"/>
  <c r="G30" i="96" s="1"/>
  <c r="F30" i="95"/>
  <c r="J29" i="95"/>
  <c r="J29" i="96" s="1"/>
  <c r="I29" i="95"/>
  <c r="G29" i="95"/>
  <c r="G29" i="96" s="1"/>
  <c r="F29" i="95"/>
  <c r="J28" i="95"/>
  <c r="J28" i="96" s="1"/>
  <c r="I28" i="95"/>
  <c r="G28" i="95"/>
  <c r="G28" i="96" s="1"/>
  <c r="F28" i="95"/>
  <c r="J27" i="95"/>
  <c r="J27" i="96" s="1"/>
  <c r="I27" i="95"/>
  <c r="G27" i="95"/>
  <c r="G27" i="96" s="1"/>
  <c r="F27" i="95"/>
  <c r="L26" i="95"/>
  <c r="J26" i="95"/>
  <c r="J26" i="96" s="1"/>
  <c r="I26" i="95"/>
  <c r="G26" i="95"/>
  <c r="G26" i="96" s="1"/>
  <c r="F26" i="95"/>
  <c r="M25" i="95"/>
  <c r="J25" i="95"/>
  <c r="J25" i="96" s="1"/>
  <c r="I25" i="95"/>
  <c r="G25" i="95"/>
  <c r="G25" i="96" s="1"/>
  <c r="F25" i="95"/>
  <c r="J24" i="95"/>
  <c r="J24" i="96" s="1"/>
  <c r="I24" i="95"/>
  <c r="G24" i="95"/>
  <c r="G24" i="96" s="1"/>
  <c r="F24" i="95"/>
  <c r="J23" i="95"/>
  <c r="J23" i="97" s="1"/>
  <c r="I23" i="95"/>
  <c r="G23" i="95"/>
  <c r="F23" i="95"/>
  <c r="M22" i="95"/>
  <c r="J22" i="95"/>
  <c r="I22" i="95"/>
  <c r="G22" i="95"/>
  <c r="F22" i="95"/>
  <c r="J21" i="95"/>
  <c r="J21" i="96" s="1"/>
  <c r="I21" i="95"/>
  <c r="G21" i="95"/>
  <c r="G21" i="96" s="1"/>
  <c r="F21" i="95"/>
  <c r="J20" i="95"/>
  <c r="J20" i="96" s="1"/>
  <c r="I20" i="95"/>
  <c r="G20" i="95"/>
  <c r="G20" i="96" s="1"/>
  <c r="F20" i="95"/>
  <c r="J19" i="95"/>
  <c r="J19" i="96" s="1"/>
  <c r="I19" i="95"/>
  <c r="G19" i="95"/>
  <c r="G19" i="96" s="1"/>
  <c r="F19" i="95"/>
  <c r="M18" i="95"/>
  <c r="J18" i="95"/>
  <c r="J18" i="96" s="1"/>
  <c r="I18" i="95"/>
  <c r="G18" i="95"/>
  <c r="G18" i="96" s="1"/>
  <c r="F18" i="95"/>
  <c r="J17" i="95"/>
  <c r="J17" i="96" s="1"/>
  <c r="I17" i="95"/>
  <c r="G17" i="95"/>
  <c r="G17" i="96" s="1"/>
  <c r="F17" i="95"/>
  <c r="L16" i="95"/>
  <c r="J16" i="95"/>
  <c r="J16" i="96" s="1"/>
  <c r="I16" i="95"/>
  <c r="G16" i="95"/>
  <c r="G16" i="96" s="1"/>
  <c r="F16" i="95"/>
  <c r="M15" i="95"/>
  <c r="J15" i="95"/>
  <c r="J15" i="96" s="1"/>
  <c r="I15" i="95"/>
  <c r="G15" i="95"/>
  <c r="G15" i="96" s="1"/>
  <c r="F15" i="95"/>
  <c r="J14" i="95"/>
  <c r="J14" i="96" s="1"/>
  <c r="I14" i="95"/>
  <c r="G14" i="95"/>
  <c r="G14" i="96" s="1"/>
  <c r="F14" i="95"/>
  <c r="L13" i="95"/>
  <c r="J13" i="95"/>
  <c r="J13" i="96" s="1"/>
  <c r="I13" i="95"/>
  <c r="G13" i="95"/>
  <c r="G13" i="96" s="1"/>
  <c r="F13" i="95"/>
  <c r="G12" i="95"/>
  <c r="F12" i="95"/>
  <c r="E42" i="97" l="1"/>
  <c r="H42" i="96"/>
  <c r="I42" i="96" s="1"/>
  <c r="E41" i="97"/>
  <c r="H41" i="96"/>
  <c r="I41" i="96" s="1"/>
  <c r="E36" i="97"/>
  <c r="H36" i="96"/>
  <c r="I36" i="96" s="1"/>
  <c r="E33" i="97"/>
  <c r="H33" i="96"/>
  <c r="I33" i="96" s="1"/>
  <c r="E30" i="97"/>
  <c r="K30" i="97" s="1"/>
  <c r="H30" i="96"/>
  <c r="I30" i="96" s="1"/>
  <c r="E27" i="97"/>
  <c r="H27" i="96"/>
  <c r="I27" i="96" s="1"/>
  <c r="M25" i="96"/>
  <c r="H25" i="96"/>
  <c r="I25" i="96" s="1"/>
  <c r="M24" i="96"/>
  <c r="H24" i="96"/>
  <c r="I24" i="96" s="1"/>
  <c r="E21" i="97"/>
  <c r="H21" i="96"/>
  <c r="I21" i="96" s="1"/>
  <c r="M19" i="96"/>
  <c r="H19" i="96"/>
  <c r="I19" i="96" s="1"/>
  <c r="F17" i="96"/>
  <c r="H17" i="96"/>
  <c r="I17" i="96" s="1"/>
  <c r="L17" i="96" s="1"/>
  <c r="M13" i="96"/>
  <c r="H13" i="96"/>
  <c r="I13" i="96" s="1"/>
  <c r="F45" i="96"/>
  <c r="H45" i="96"/>
  <c r="I45" i="96" s="1"/>
  <c r="M21" i="96"/>
  <c r="F21" i="96"/>
  <c r="E18" i="97"/>
  <c r="F18" i="96"/>
  <c r="L18" i="96" s="1"/>
  <c r="M18" i="96"/>
  <c r="M15" i="96"/>
  <c r="E15" i="97"/>
  <c r="F15" i="96"/>
  <c r="L15" i="96" s="1"/>
  <c r="F12" i="96"/>
  <c r="E12" i="97"/>
  <c r="M42" i="95"/>
  <c r="L42" i="95"/>
  <c r="M33" i="95"/>
  <c r="L33" i="95"/>
  <c r="M30" i="95"/>
  <c r="L30" i="95"/>
  <c r="L29" i="95"/>
  <c r="M29" i="95"/>
  <c r="M28" i="95"/>
  <c r="L28" i="95"/>
  <c r="M27" i="95"/>
  <c r="L27" i="95"/>
  <c r="L24" i="95"/>
  <c r="M24" i="95"/>
  <c r="L23" i="95"/>
  <c r="M23" i="95"/>
  <c r="G22" i="97"/>
  <c r="G22" i="96"/>
  <c r="M20" i="95"/>
  <c r="L20" i="95"/>
  <c r="L19" i="95"/>
  <c r="M19" i="95"/>
  <c r="L17" i="95"/>
  <c r="M17" i="95"/>
  <c r="M14" i="95"/>
  <c r="L14" i="95"/>
  <c r="G23" i="96"/>
  <c r="G23" i="97"/>
  <c r="L39" i="97"/>
  <c r="M39" i="97"/>
  <c r="L39" i="95"/>
  <c r="G45" i="96"/>
  <c r="E45" i="97"/>
  <c r="M45" i="96"/>
  <c r="G44" i="95"/>
  <c r="L41" i="95"/>
  <c r="G12" i="96"/>
  <c r="M31" i="96"/>
  <c r="F31" i="96"/>
  <c r="L31" i="96" s="1"/>
  <c r="E31" i="97"/>
  <c r="E24" i="97"/>
  <c r="K36" i="97"/>
  <c r="G36" i="97"/>
  <c r="F36" i="97"/>
  <c r="L37" i="95"/>
  <c r="F24" i="96"/>
  <c r="L31" i="95"/>
  <c r="M35" i="95"/>
  <c r="L43" i="95"/>
  <c r="J22" i="96"/>
  <c r="J22" i="97"/>
  <c r="J44" i="97" s="1"/>
  <c r="J46" i="97" s="1"/>
  <c r="I49" i="97" s="1"/>
  <c r="E51" i="97"/>
  <c r="E53" i="97" s="1"/>
  <c r="E53" i="96"/>
  <c r="K33" i="97"/>
  <c r="G33" i="97"/>
  <c r="F33" i="97"/>
  <c r="M32" i="96"/>
  <c r="F32" i="96"/>
  <c r="L32" i="96" s="1"/>
  <c r="E32" i="97"/>
  <c r="L18" i="95"/>
  <c r="L22" i="95"/>
  <c r="E20" i="97"/>
  <c r="M20" i="96"/>
  <c r="M43" i="96"/>
  <c r="F43" i="96"/>
  <c r="L43" i="96" s="1"/>
  <c r="E43" i="97"/>
  <c r="M26" i="95"/>
  <c r="J45" i="96"/>
  <c r="F20" i="96"/>
  <c r="L20" i="96" s="1"/>
  <c r="M29" i="96"/>
  <c r="F29" i="96"/>
  <c r="L29" i="96" s="1"/>
  <c r="E29" i="97"/>
  <c r="G30" i="97"/>
  <c r="F30" i="97"/>
  <c r="M21" i="95"/>
  <c r="L21" i="95"/>
  <c r="M40" i="96"/>
  <c r="F40" i="96"/>
  <c r="L40" i="96" s="1"/>
  <c r="E40" i="97"/>
  <c r="K42" i="97"/>
  <c r="G42" i="97"/>
  <c r="F42" i="97"/>
  <c r="E14" i="97"/>
  <c r="M14" i="96"/>
  <c r="F16" i="96"/>
  <c r="L16" i="96" s="1"/>
  <c r="E16" i="97"/>
  <c r="M16" i="96"/>
  <c r="M26" i="96"/>
  <c r="F26" i="96"/>
  <c r="L26" i="96" s="1"/>
  <c r="E26" i="97"/>
  <c r="M13" i="95"/>
  <c r="M32" i="95"/>
  <c r="L15" i="95"/>
  <c r="M34" i="95"/>
  <c r="L34" i="95"/>
  <c r="F44" i="95"/>
  <c r="F46" i="95" s="1"/>
  <c r="V36" i="36" s="1"/>
  <c r="F14" i="96"/>
  <c r="L14" i="96" s="1"/>
  <c r="M37" i="96"/>
  <c r="F37" i="96"/>
  <c r="L37" i="96" s="1"/>
  <c r="E37" i="97"/>
  <c r="J23" i="96"/>
  <c r="M34" i="96"/>
  <c r="F34" i="96"/>
  <c r="L34" i="96" s="1"/>
  <c r="E34" i="97"/>
  <c r="M35" i="96"/>
  <c r="F35" i="96"/>
  <c r="L35" i="96" s="1"/>
  <c r="F22" i="96"/>
  <c r="L22" i="96" s="1"/>
  <c r="E22" i="97"/>
  <c r="F27" i="96"/>
  <c r="M27" i="96"/>
  <c r="M38" i="96"/>
  <c r="F38" i="96"/>
  <c r="L38" i="96" s="1"/>
  <c r="L36" i="95"/>
  <c r="F30" i="96"/>
  <c r="M30" i="96"/>
  <c r="M41" i="96"/>
  <c r="F41" i="96"/>
  <c r="I44" i="97"/>
  <c r="I46" i="97" s="1"/>
  <c r="V26" i="23" s="1"/>
  <c r="L25" i="95"/>
  <c r="M38" i="95"/>
  <c r="F13" i="96"/>
  <c r="E13" i="97"/>
  <c r="F33" i="96"/>
  <c r="M33" i="96"/>
  <c r="L40" i="95"/>
  <c r="E17" i="97"/>
  <c r="M17" i="96"/>
  <c r="M22" i="96"/>
  <c r="F25" i="96"/>
  <c r="E25" i="97"/>
  <c r="F36" i="96"/>
  <c r="M36" i="96"/>
  <c r="F19" i="96"/>
  <c r="E19" i="97"/>
  <c r="L23" i="96"/>
  <c r="M28" i="96"/>
  <c r="F28" i="96"/>
  <c r="L28" i="96" s="1"/>
  <c r="E28" i="97"/>
  <c r="F42" i="96"/>
  <c r="M42" i="96"/>
  <c r="E35" i="97"/>
  <c r="E38" i="97"/>
  <c r="K23" i="97"/>
  <c r="K27" i="97" l="1"/>
  <c r="G27" i="97"/>
  <c r="F27" i="97"/>
  <c r="G21" i="97"/>
  <c r="K21" i="97"/>
  <c r="L21" i="97" s="1"/>
  <c r="F21" i="97"/>
  <c r="M21" i="97"/>
  <c r="F41" i="97"/>
  <c r="K41" i="97"/>
  <c r="G41" i="97"/>
  <c r="L21" i="96"/>
  <c r="L24" i="96"/>
  <c r="L27" i="96"/>
  <c r="L30" i="96"/>
  <c r="L13" i="96"/>
  <c r="L33" i="96"/>
  <c r="L25" i="96"/>
  <c r="L36" i="96"/>
  <c r="L19" i="96"/>
  <c r="L42" i="96"/>
  <c r="L41" i="96"/>
  <c r="G44" i="96"/>
  <c r="G46" i="96" s="1"/>
  <c r="F49" i="96" s="1"/>
  <c r="G46" i="95"/>
  <c r="F49" i="95" s="1"/>
  <c r="K18" i="97"/>
  <c r="F18" i="97"/>
  <c r="G18" i="97"/>
  <c r="K15" i="97"/>
  <c r="G15" i="97"/>
  <c r="F15" i="97"/>
  <c r="K12" i="97"/>
  <c r="F12" i="97"/>
  <c r="G12" i="97"/>
  <c r="I48" i="97"/>
  <c r="F45" i="97"/>
  <c r="G45" i="97"/>
  <c r="K45" i="97"/>
  <c r="L45" i="97" s="1"/>
  <c r="F48" i="95"/>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K17" i="97"/>
  <c r="G17" i="97"/>
  <c r="K19" i="97"/>
  <c r="G19" i="97"/>
  <c r="F19" i="97"/>
  <c r="K43" i="97"/>
  <c r="F43" i="97"/>
  <c r="G43" i="97"/>
  <c r="L30" i="97"/>
  <c r="M30" i="97"/>
  <c r="G35" i="97"/>
  <c r="F35" i="97"/>
  <c r="K35" i="97"/>
  <c r="F20" i="97"/>
  <c r="G20" i="97"/>
  <c r="K20" i="97"/>
  <c r="K24" i="97"/>
  <c r="G24" i="97"/>
  <c r="F24" i="97"/>
  <c r="K28" i="97"/>
  <c r="F28" i="97"/>
  <c r="G28" i="97"/>
  <c r="K22" i="97"/>
  <c r="F22" i="97"/>
  <c r="L42" i="97"/>
  <c r="M42" i="97"/>
  <c r="L23" i="97"/>
  <c r="M23" i="97"/>
  <c r="K34" i="97"/>
  <c r="F34" i="97"/>
  <c r="G34" i="97"/>
  <c r="K16" i="97"/>
  <c r="G16" i="97"/>
  <c r="F16" i="97"/>
  <c r="L33" i="97"/>
  <c r="M33" i="97"/>
  <c r="F44" i="96"/>
  <c r="F46" i="96" s="1"/>
  <c r="G38" i="97"/>
  <c r="F38" i="97"/>
  <c r="K38" i="97"/>
  <c r="K13" i="97"/>
  <c r="G13" i="97"/>
  <c r="F13" i="97"/>
  <c r="L27" i="97" l="1"/>
  <c r="M27" i="97"/>
  <c r="M41" i="97"/>
  <c r="L41" i="97"/>
  <c r="L18" i="97"/>
  <c r="M18" i="97"/>
  <c r="M15" i="97"/>
  <c r="L15" i="97"/>
  <c r="L12" i="97"/>
  <c r="M12" i="97"/>
  <c r="F44" i="97"/>
  <c r="F46" i="97" s="1"/>
  <c r="V25" i="23" s="1"/>
  <c r="G44" i="97"/>
  <c r="G46" i="97" s="1"/>
  <c r="F49" i="97" s="1"/>
  <c r="M45" i="97"/>
  <c r="F48" i="96"/>
  <c r="V33"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V27" i="23" l="1"/>
  <c r="V28" i="23"/>
  <c r="F48" i="97"/>
  <c r="M44" i="97"/>
  <c r="M46" i="97" s="1"/>
  <c r="L49" i="97" s="1"/>
  <c r="L44" i="97"/>
  <c r="L46" i="97" s="1"/>
  <c r="L48" i="97" s="1"/>
  <c r="AS83" i="45" l="1"/>
  <c r="AB50" i="45"/>
  <c r="AL5" i="77" l="1"/>
  <c r="O16" i="77" s="1"/>
  <c r="AL11" i="77"/>
  <c r="AL10" i="77"/>
  <c r="AL8" i="77"/>
  <c r="AL6" i="77"/>
  <c r="AL7" i="77"/>
  <c r="F5" i="77" l="1"/>
  <c r="D2" i="88" l="1"/>
  <c r="V15" i="76"/>
  <c r="V14" i="76"/>
  <c r="V13" i="76"/>
  <c r="V11" i="76"/>
  <c r="W10" i="76"/>
  <c r="M25" i="25"/>
  <c r="K55" i="84" l="1"/>
  <c r="F3" i="84"/>
  <c r="M5" i="77"/>
  <c r="D101" i="45"/>
  <c r="M24" i="84" l="1"/>
  <c r="M25" i="84"/>
  <c r="M26" i="84"/>
  <c r="AK11" i="77" l="1"/>
  <c r="J61" i="84"/>
  <c r="J63" i="84" s="1"/>
  <c r="AK10" i="77"/>
  <c r="AK9" i="77"/>
  <c r="AK8" i="77"/>
  <c r="AK7" i="77"/>
  <c r="AK6" i="77" l="1"/>
  <c r="J17" i="77" s="1"/>
  <c r="F4" i="45" l="1"/>
  <c r="AL4" i="77"/>
  <c r="O15" i="77" s="1"/>
  <c r="K6" i="77" l="1"/>
  <c r="G6" i="77"/>
  <c r="F4" i="77"/>
  <c r="V27" i="76"/>
  <c r="V30" i="76" l="1"/>
  <c r="D2" i="52"/>
  <c r="D2" i="51"/>
  <c r="M26" i="25"/>
  <c r="M5" i="25"/>
  <c r="M4" i="25"/>
  <c r="G25" i="73"/>
  <c r="N25" i="73"/>
  <c r="H33" i="76" l="1"/>
  <c r="A58" i="45"/>
  <c r="Z58" i="45" l="1"/>
  <c r="AD30" i="76"/>
  <c r="AD26" i="76"/>
  <c r="S12" i="16"/>
  <c r="S13" i="16"/>
  <c r="S14" i="16"/>
  <c r="S15" i="16"/>
  <c r="S16" i="16"/>
  <c r="S17" i="16"/>
  <c r="S18" i="16"/>
  <c r="S19" i="16"/>
  <c r="S20" i="16"/>
  <c r="S21" i="16"/>
  <c r="S22" i="16"/>
  <c r="S23" i="16"/>
  <c r="S24" i="16"/>
  <c r="S25" i="16"/>
  <c r="S26" i="16"/>
  <c r="S11" i="16"/>
  <c r="S27" i="16" s="1"/>
  <c r="U103" i="45" l="1"/>
  <c r="U105" i="45" s="1"/>
  <c r="AA100" i="45" l="1"/>
  <c r="AA104" i="45"/>
  <c r="AA103" i="45"/>
  <c r="J94" i="45"/>
  <c r="J96" i="45" s="1"/>
  <c r="M32" i="45"/>
  <c r="AB65" i="36"/>
  <c r="M33" i="45" l="1"/>
  <c r="AK5" i="77" s="1"/>
  <c r="J16" i="77" s="1"/>
  <c r="O28" i="63" l="1"/>
  <c r="J51" i="61" l="1"/>
  <c r="J56" i="25"/>
  <c r="J58" i="25" s="1"/>
  <c r="K45" i="61"/>
  <c r="J52" i="61"/>
  <c r="M24" i="61" l="1"/>
  <c r="J53" i="6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M31" i="4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52" i="36"/>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30"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9"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R26" i="13" l="1"/>
  <c r="V14" i="63"/>
  <c r="L39" i="31"/>
  <c r="L43" i="31" s="1"/>
  <c r="L45" i="31" s="1"/>
  <c r="M39" i="31"/>
  <c r="M43" i="31" s="1"/>
  <c r="L46" i="31" s="1"/>
  <c r="V39" i="53" l="1"/>
  <c r="J52" i="53"/>
  <c r="V24" i="63" l="1"/>
  <c r="V26" i="63" s="1"/>
  <c r="V27" i="63" s="1"/>
  <c r="K7" i="13" l="1"/>
  <c r="H12" i="95" l="1"/>
  <c r="M12" i="95"/>
  <c r="M44" i="95" s="1"/>
  <c r="M46" i="95" s="1"/>
  <c r="L49" i="95" s="1"/>
  <c r="L12" i="95"/>
  <c r="L44" i="95" s="1"/>
  <c r="L46" i="95" s="1"/>
  <c r="V37" i="36" l="1"/>
  <c r="L48" i="95"/>
  <c r="I12" i="95"/>
  <c r="I44" i="95" s="1"/>
  <c r="I46" i="95" s="1"/>
  <c r="I48" i="95" s="1"/>
  <c r="J12" i="95"/>
  <c r="J12" i="96" l="1"/>
  <c r="J44" i="95"/>
  <c r="V38" i="36"/>
  <c r="AB64" i="36" s="1"/>
  <c r="AB67" i="36" s="1"/>
  <c r="V40" i="53"/>
  <c r="J46" i="95" l="1"/>
  <c r="I49" i="95" s="1"/>
  <c r="J44" i="96"/>
  <c r="J46" i="96" s="1"/>
  <c r="I49" i="96" s="1"/>
  <c r="V41" i="53"/>
  <c r="J58" i="36" l="1"/>
  <c r="M31" i="36"/>
  <c r="M26" i="53" l="1"/>
  <c r="AK4" i="77"/>
  <c r="J15" i="77" s="1"/>
  <c r="J18" i="77" s="1"/>
  <c r="Y26" i="30" s="1"/>
  <c r="J50" i="53"/>
  <c r="J60" i="36"/>
  <c r="J53" i="53" s="1"/>
  <c r="H12" i="96" l="1"/>
  <c r="I12" i="96" s="1"/>
  <c r="M12" i="96"/>
  <c r="M44" i="96" s="1"/>
  <c r="M46" i="96" s="1"/>
  <c r="L49" i="96" s="1"/>
  <c r="I44" i="96" l="1"/>
  <c r="I46" i="96" s="1"/>
  <c r="I48" i="96" s="1"/>
  <c r="L12" i="96"/>
  <c r="L44" i="96" s="1"/>
  <c r="L46" i="96" s="1"/>
  <c r="V34" i="25" l="1"/>
  <c r="L48" i="96"/>
  <c r="V35" i="25" l="1"/>
  <c r="AC28" i="23" s="1"/>
  <c r="AC27" i="23"/>
  <c r="A3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D6" authorId="0" shapeId="0" xr:uid="{D0BA5E79-6D99-44A3-B150-6069BBC220CF}">
      <text>
        <r>
          <rPr>
            <b/>
            <sz val="9"/>
            <color indexed="81"/>
            <rFont val="MS P ゴシック"/>
            <family val="3"/>
            <charset val="128"/>
          </rPr>
          <t>算定した対象期間を記載</t>
        </r>
      </text>
    </comment>
    <comment ref="K10" authorId="0" shapeId="0" xr:uid="{B99A34E3-B3E8-4B8D-B579-15145F05BE72}">
      <text>
        <r>
          <rPr>
            <b/>
            <sz val="9"/>
            <color indexed="81"/>
            <rFont val="MS P ゴシック"/>
            <family val="3"/>
            <charset val="128"/>
          </rPr>
          <t>この列は</t>
        </r>
        <r>
          <rPr>
            <b/>
            <sz val="9"/>
            <color indexed="10"/>
            <rFont val="MS P ゴシック"/>
            <family val="3"/>
            <charset val="128"/>
          </rPr>
          <t>必ず入力</t>
        </r>
        <r>
          <rPr>
            <b/>
            <sz val="9"/>
            <color indexed="81"/>
            <rFont val="MS P ゴシック"/>
            <family val="3"/>
            <charset val="128"/>
          </rPr>
          <t>すること。
交付申請時から設備型式や使われ方（稼働時間など）が変化しない場合は、交付申請時と全く同じ値を入力。
変化がある場合は、削減量を再度算定した結果を入力してください。</t>
        </r>
      </text>
    </comment>
    <comment ref="X45" authorId="0" shapeId="0" xr:uid="{5FB0B9E7-78C9-4600-8E59-85B9CF29211F}">
      <text>
        <r>
          <rPr>
            <b/>
            <sz val="9"/>
            <color indexed="81"/>
            <rFont val="MS P ゴシック"/>
            <family val="3"/>
            <charset val="128"/>
          </rPr>
          <t>R8年2月25日環境省経産省公表</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44" authorId="0" shapeId="0" xr:uid="{B9D0C30F-5A7D-4E61-851A-1C75001474EA}">
      <text>
        <r>
          <rPr>
            <b/>
            <sz val="9"/>
            <color indexed="81"/>
            <rFont val="MS P ゴシック"/>
            <family val="3"/>
            <charset val="128"/>
          </rPr>
          <t>国や市町からの補助金があるなら</t>
        </r>
        <r>
          <rPr>
            <b/>
            <sz val="9"/>
            <color indexed="10"/>
            <rFont val="MS P ゴシック"/>
            <family val="3"/>
            <charset val="128"/>
          </rPr>
          <t>補助対象経費にマイナスで入力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深尾 明広</author>
    <author>西澤 圭介</author>
    <author>w</author>
  </authors>
  <commentList>
    <comment ref="AN1" authorId="0" shapeId="0" xr:uid="{844135F5-78E4-466D-ABC2-D004F46E5071}">
      <text>
        <r>
          <rPr>
            <b/>
            <sz val="9"/>
            <color indexed="10"/>
            <rFont val="MS P ゴシック"/>
            <family val="3"/>
            <charset val="128"/>
          </rPr>
          <t>右に台帳の記入例がありますので、参考にしてください</t>
        </r>
      </text>
    </comment>
    <comment ref="F9" authorId="0" shapeId="0" xr:uid="{391D5A7A-D703-4973-8EDA-04424EE84611}">
      <text>
        <r>
          <rPr>
            <b/>
            <sz val="9"/>
            <color indexed="81"/>
            <rFont val="MS P ゴシック"/>
            <family val="3"/>
            <charset val="128"/>
          </rPr>
          <t>型番を記載する</t>
        </r>
      </text>
    </comment>
    <comment ref="J9" authorId="1"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1"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X9" authorId="0" shapeId="0" xr:uid="{394ADD54-1995-4B8A-819E-E2F229D50575}">
      <text>
        <r>
          <rPr>
            <b/>
            <sz val="9"/>
            <color indexed="81"/>
            <rFont val="MS P ゴシック"/>
            <family val="3"/>
            <charset val="128"/>
          </rPr>
          <t>取得日は支払日</t>
        </r>
      </text>
    </comment>
    <comment ref="AC9" authorId="0" shapeId="0" xr:uid="{4D3990D6-13E0-4069-A7CE-6063A337A5FE}">
      <text>
        <r>
          <rPr>
            <b/>
            <sz val="9"/>
            <color indexed="81"/>
            <rFont val="MS P ゴシック"/>
            <family val="3"/>
            <charset val="128"/>
          </rPr>
          <t>設置した場所が、特定できる情報を記入。
例）会議室、1F男子トイレなど</t>
        </r>
      </text>
    </comment>
    <comment ref="AH9" authorId="2"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 ref="S27" authorId="0" shapeId="0" xr:uid="{1953504F-414C-4A1F-A746-7FB09C5551FD}">
      <text>
        <r>
          <rPr>
            <b/>
            <sz val="9"/>
            <color indexed="81"/>
            <rFont val="MS P ゴシック"/>
            <family val="3"/>
            <charset val="128"/>
          </rPr>
          <t>補助対象経費（税抜き）と一致すること</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V6" authorId="0" shapeId="0" xr:uid="{38985A38-B174-43A2-8821-7A0ECE6F9FF2}">
      <text>
        <r>
          <rPr>
            <b/>
            <sz val="9"/>
            <color indexed="81"/>
            <rFont val="MS P ゴシック"/>
            <family val="3"/>
            <charset val="128"/>
          </rPr>
          <t>報告日を記入</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D6" authorId="0" shapeId="0" xr:uid="{E7AC2391-9493-40F3-B33B-1F5970E64D6B}">
      <text>
        <r>
          <rPr>
            <b/>
            <sz val="9"/>
            <color indexed="81"/>
            <rFont val="MS P ゴシック"/>
            <family val="3"/>
            <charset val="128"/>
          </rPr>
          <t>算定した対象期間を記載</t>
        </r>
      </text>
    </comment>
    <comment ref="H10" authorId="0" shapeId="0" xr:uid="{5B0EF849-E487-4822-A075-D93162D67D1A}">
      <text>
        <r>
          <rPr>
            <b/>
            <sz val="9"/>
            <color indexed="81"/>
            <rFont val="MS P ゴシック"/>
            <family val="3"/>
            <charset val="128"/>
          </rPr>
          <t>設備導入後の任意の1年間の各エネルギー使用量を入力（エビデンスも提出必要）</t>
        </r>
      </text>
    </comment>
    <comment ref="X45" authorId="0" shapeId="0" xr:uid="{F30FDBCF-1CA1-4393-BCA5-1D141A3B7D8A}">
      <text>
        <r>
          <rPr>
            <b/>
            <sz val="9"/>
            <color indexed="81"/>
            <rFont val="MS P ゴシック"/>
            <family val="3"/>
            <charset val="128"/>
          </rPr>
          <t>R8年2月25日環境省経産省公表</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W6" authorId="0" shapeId="0" xr:uid="{7FA45160-FEEF-4795-ACEF-FE6A29C10CFE}">
      <text>
        <r>
          <rPr>
            <b/>
            <sz val="9"/>
            <color indexed="81"/>
            <rFont val="MS P ゴシック"/>
            <family val="3"/>
            <charset val="128"/>
          </rPr>
          <t>報告日を記入</t>
        </r>
      </text>
    </comment>
    <comment ref="AL24" authorId="0" shapeId="0" xr:uid="{CEA56D1C-92B2-49A4-892C-D319EAC9E86D}">
      <text>
        <r>
          <rPr>
            <b/>
            <sz val="11"/>
            <color indexed="81"/>
            <rFont val="MS P ゴシック"/>
            <family val="3"/>
            <charset val="128"/>
          </rPr>
          <t>記入方法について
・（Ａ）（Ｂ）（Ｄ）については、太陽光発電設備設置後の任意の連続した１２ヶ月の期間について記載</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S1" authorId="0" shapeId="0" xr:uid="{4A4A4A85-AD41-4996-9EF2-0DB5714F6629}">
      <text>
        <r>
          <rPr>
            <b/>
            <sz val="9"/>
            <color indexed="81"/>
            <rFont val="MS P ゴシック"/>
            <family val="3"/>
            <charset val="128"/>
          </rPr>
          <t>作成日を忘れず記入ください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D6" authorId="0" shapeId="0" xr:uid="{31A623AF-46B0-4F02-A6D2-756FC9A3E9BB}">
      <text>
        <r>
          <rPr>
            <b/>
            <sz val="9"/>
            <color indexed="81"/>
            <rFont val="MS P ゴシック"/>
            <family val="3"/>
            <charset val="128"/>
          </rPr>
          <t>算定した対象期間を記載</t>
        </r>
      </text>
    </comment>
    <comment ref="K10" authorId="0" shapeId="0" xr:uid="{3617ADED-31E5-497A-ADCF-BD4735BCECC9}">
      <text>
        <r>
          <rPr>
            <b/>
            <sz val="9"/>
            <color indexed="81"/>
            <rFont val="MS P ゴシック"/>
            <family val="3"/>
            <charset val="128"/>
          </rPr>
          <t xml:space="preserve">
この列には
省エネ診断で提言のある各エネルギーの</t>
        </r>
        <r>
          <rPr>
            <b/>
            <sz val="9"/>
            <color indexed="10"/>
            <rFont val="MS P ゴシック"/>
            <family val="3"/>
            <charset val="128"/>
          </rPr>
          <t>削減量</t>
        </r>
        <r>
          <rPr>
            <b/>
            <sz val="9"/>
            <color indexed="81"/>
            <rFont val="MS P ゴシック"/>
            <family val="3"/>
            <charset val="128"/>
          </rPr>
          <t xml:space="preserve">を各エネルギーごとに入力
省エネ診断報告書の事例は下部に掲載
</t>
        </r>
        <r>
          <rPr>
            <b/>
            <sz val="9"/>
            <color indexed="10"/>
            <rFont val="MS P ゴシック"/>
            <family val="3"/>
            <charset val="128"/>
          </rPr>
          <t>例1）変化のないエネルギー</t>
        </r>
        <r>
          <rPr>
            <b/>
            <sz val="9"/>
            <color indexed="81"/>
            <rFont val="MS P ゴシック"/>
            <family val="3"/>
            <charset val="128"/>
          </rPr>
          <t xml:space="preserve">
設備導入の影響を受けず変化がないエネルギーは削減予定量記入不要
</t>
        </r>
        <r>
          <rPr>
            <b/>
            <sz val="9"/>
            <color indexed="10"/>
            <rFont val="MS P ゴシック"/>
            <family val="3"/>
            <charset val="128"/>
          </rPr>
          <t>例2）灯油</t>
        </r>
        <r>
          <rPr>
            <b/>
            <sz val="9"/>
            <color indexed="81"/>
            <rFont val="MS P ゴシック"/>
            <family val="3"/>
            <charset val="128"/>
          </rPr>
          <t xml:space="preserve">
高効率化空調機の導入により、冬場の石油ストーブを廃止することで灯油使用量を削減
削減予定量が1.00kLなら1.00と記入
（使用予定量は1.20-1.00=0.20kLと自動計算してくれる）
</t>
        </r>
        <r>
          <rPr>
            <b/>
            <sz val="9"/>
            <color indexed="10"/>
            <rFont val="MS P ゴシック"/>
            <family val="3"/>
            <charset val="128"/>
          </rPr>
          <t>例3）電気</t>
        </r>
        <r>
          <rPr>
            <b/>
            <sz val="9"/>
            <color indexed="81"/>
            <rFont val="MS P ゴシック"/>
            <family val="3"/>
            <charset val="128"/>
          </rPr>
          <t xml:space="preserve">
・LED照明導入により1.62千kWh削減
・高効率化空調機により0.16千kWh削減
合計削減予定量=1.62+0.16=1.78千kWhとなるので1.78と記入
（予定の使用量は15.23-1.78=13.45千kWhと自動計算してくれる）
</t>
        </r>
      </text>
    </comment>
    <comment ref="X45" authorId="0" shapeId="0" xr:uid="{BAC32FA0-DDDF-4E5B-A2D3-35C878FA1E78}">
      <text>
        <r>
          <rPr>
            <b/>
            <sz val="9"/>
            <color indexed="81"/>
            <rFont val="MS P ゴシック"/>
            <family val="3"/>
            <charset val="128"/>
          </rPr>
          <t>R8年2月25日環境省経産省公表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F15" authorId="0" shapeId="0" xr:uid="{D4654C8D-D042-4387-ADF3-EF50DD3D5AA8}">
      <text>
        <r>
          <rPr>
            <b/>
            <sz val="11"/>
            <color indexed="81"/>
            <rFont val="MS P ゴシック"/>
            <family val="3"/>
            <charset val="128"/>
          </rPr>
          <t>事業概要の記入例
　・LED照明の導入
　・空調設備の更新
　・太陽光発電設備の導入
など</t>
        </r>
      </text>
    </comment>
    <comment ref="M27" authorId="0" shapeId="0" xr:uid="{DD6FC919-0A6A-48B3-9FD4-9C8FF130845C}">
      <text>
        <r>
          <rPr>
            <b/>
            <sz val="11"/>
            <color indexed="81"/>
            <rFont val="MS P ゴシック"/>
            <family val="3"/>
            <charset val="128"/>
          </rPr>
          <t>2つの工事会社を使う場合には、
①〇〇電設工業株式会社
②××空調株式会社
という具合に記載ください。
所在地も同様に記載。</t>
        </r>
      </text>
    </comment>
    <comment ref="K44" authorId="0" shapeId="0" xr:uid="{69E0F32A-4D43-41F8-90B4-5ED760854596}">
      <text>
        <r>
          <rPr>
            <b/>
            <sz val="9"/>
            <color indexed="81"/>
            <rFont val="MS P ゴシック"/>
            <family val="3"/>
            <charset val="128"/>
          </rPr>
          <t>相見積も含め、全ての見積書は有効期限内であること必要。</t>
        </r>
      </text>
    </comment>
    <comment ref="R51" authorId="0" shapeId="0" xr:uid="{1AC312A4-BF8C-4149-A923-83276B9D4A3D}">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 ref="K52" authorId="0" shapeId="0" xr:uid="{9F0F3552-85C5-4681-B8C3-2B35D91E5FFE}">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 ref="J60" authorId="0" shapeId="0" xr:uid="{BD5469C1-FA1F-4FDA-B9A3-BD30E6DAC590}">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W1" authorId="0" shapeId="0" xr:uid="{ED683732-D71E-451D-9ABC-CE6E2B9BCB0E}">
      <text>
        <r>
          <rPr>
            <b/>
            <sz val="9"/>
            <color indexed="81"/>
            <rFont val="MS P ゴシック"/>
            <family val="3"/>
            <charset val="128"/>
          </rPr>
          <t>作成日を忘れずに記入</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I2" authorId="0" shapeId="0" xr:uid="{AE3193DE-D30B-438E-9CA7-4700B84E6174}">
      <text>
        <r>
          <rPr>
            <b/>
            <sz val="14"/>
            <color indexed="81"/>
            <rFont val="MS P ゴシック"/>
            <family val="3"/>
            <charset val="128"/>
          </rPr>
          <t>表の下にあります記入例を参考に記載ください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K82" authorId="0" shapeId="0" xr:uid="{47B3D2FC-5E66-4F96-87C6-27DDA293A650}">
      <text>
        <r>
          <rPr>
            <b/>
            <sz val="9"/>
            <color indexed="81"/>
            <rFont val="MS P ゴシック"/>
            <family val="3"/>
            <charset val="128"/>
          </rPr>
          <t>相見積も含め、全ての見積書は有効期限内であること必要。</t>
        </r>
      </text>
    </comment>
    <comment ref="R87" authorId="0" shapeId="0" xr:uid="{B7472DD4-B84F-4CEE-9E96-26A3EDCE1A66}">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 ref="K88" authorId="0" shapeId="0" xr:uid="{B65D0A4E-3236-43AB-8B9E-B1712ACC876C}">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 ref="J96" authorId="0" shapeId="0" xr:uid="{FEDFD7A4-8E4D-493A-A7C2-70FA51760043}">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54" authorId="0" shapeId="0" xr:uid="{8F9D24E8-EA64-4507-99F2-5DF3114DBE58}">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Z1" authorId="0" shapeId="0" xr:uid="{757823FC-97DB-49F3-BDA0-625AAAA07397}">
      <text>
        <r>
          <rPr>
            <b/>
            <sz val="9"/>
            <color indexed="81"/>
            <rFont val="MS P ゴシック"/>
            <family val="3"/>
            <charset val="128"/>
          </rPr>
          <t>作成日を忘れずに記入</t>
        </r>
      </text>
    </comment>
  </commentList>
</comments>
</file>

<file path=xl/sharedStrings.xml><?xml version="1.0" encoding="utf-8"?>
<sst xmlns="http://schemas.openxmlformats.org/spreadsheetml/2006/main" count="2547" uniqueCount="1110">
  <si>
    <t>記</t>
    <rPh sb="0" eb="1">
      <t>キ</t>
    </rPh>
    <phoneticPr fontId="9"/>
  </si>
  <si>
    <t>氏名</t>
    <rPh sb="0" eb="2">
      <t>シメイ</t>
    </rPh>
    <phoneticPr fontId="9"/>
  </si>
  <si>
    <t>円</t>
    <rPh sb="0" eb="1">
      <t>エン</t>
    </rPh>
    <phoneticPr fontId="9"/>
  </si>
  <si>
    <t>申請者</t>
    <rPh sb="0" eb="3">
      <t>シンセイシャ</t>
    </rPh>
    <phoneticPr fontId="9"/>
  </si>
  <si>
    <t>住所</t>
    <rPh sb="0" eb="2">
      <t>ジュウショ</t>
    </rPh>
    <phoneticPr fontId="9"/>
  </si>
  <si>
    <t>資本金</t>
    <rPh sb="0" eb="3">
      <t>シホンキン</t>
    </rPh>
    <phoneticPr fontId="9"/>
  </si>
  <si>
    <t>人</t>
    <rPh sb="0" eb="1">
      <t>ニン</t>
    </rPh>
    <phoneticPr fontId="9"/>
  </si>
  <si>
    <t>所在地</t>
    <rPh sb="0" eb="3">
      <t>ショザイチ</t>
    </rPh>
    <phoneticPr fontId="9"/>
  </si>
  <si>
    <t>代表者名</t>
    <rPh sb="0" eb="3">
      <t>ダイヒョウシャ</t>
    </rPh>
    <rPh sb="3" eb="4">
      <t>メイ</t>
    </rPh>
    <phoneticPr fontId="9"/>
  </si>
  <si>
    <t>電話番号</t>
    <rPh sb="0" eb="2">
      <t>デンワ</t>
    </rPh>
    <rPh sb="2" eb="4">
      <t>バンゴウ</t>
    </rPh>
    <phoneticPr fontId="9"/>
  </si>
  <si>
    <t>１ 申請者の概要</t>
    <rPh sb="2" eb="5">
      <t>シンセイシャ</t>
    </rPh>
    <rPh sb="6" eb="8">
      <t>ガイヨウ</t>
    </rPh>
    <phoneticPr fontId="9"/>
  </si>
  <si>
    <t>事業内容</t>
    <rPh sb="0" eb="2">
      <t>ジギョウ</t>
    </rPh>
    <rPh sb="2" eb="4">
      <t>ナイヨウ</t>
    </rPh>
    <phoneticPr fontId="9"/>
  </si>
  <si>
    <t>事業を実施する事業所名</t>
    <rPh sb="0" eb="2">
      <t>ジギョウ</t>
    </rPh>
    <rPh sb="3" eb="5">
      <t>ジッシ</t>
    </rPh>
    <rPh sb="7" eb="10">
      <t>ジギョウショ</t>
    </rPh>
    <rPh sb="10" eb="11">
      <t>メイ</t>
    </rPh>
    <phoneticPr fontId="9"/>
  </si>
  <si>
    <t>収　入</t>
    <rPh sb="0" eb="1">
      <t>オサム</t>
    </rPh>
    <rPh sb="2" eb="3">
      <t>イリ</t>
    </rPh>
    <phoneticPr fontId="9"/>
  </si>
  <si>
    <t>（単位：円）</t>
    <rPh sb="1" eb="3">
      <t>タンイ</t>
    </rPh>
    <rPh sb="4" eb="5">
      <t>エン</t>
    </rPh>
    <phoneticPr fontId="9"/>
  </si>
  <si>
    <t>区　分</t>
    <rPh sb="0" eb="1">
      <t>ク</t>
    </rPh>
    <rPh sb="2" eb="3">
      <t>ブン</t>
    </rPh>
    <phoneticPr fontId="9"/>
  </si>
  <si>
    <t>予　算　額</t>
    <rPh sb="0" eb="1">
      <t>ヨ</t>
    </rPh>
    <rPh sb="2" eb="3">
      <t>ザン</t>
    </rPh>
    <rPh sb="4" eb="5">
      <t>ガク</t>
    </rPh>
    <phoneticPr fontId="9"/>
  </si>
  <si>
    <t>自己資金</t>
    <rPh sb="0" eb="2">
      <t>ジコ</t>
    </rPh>
    <rPh sb="2" eb="4">
      <t>シキン</t>
    </rPh>
    <phoneticPr fontId="9"/>
  </si>
  <si>
    <t>計</t>
    <rPh sb="0" eb="1">
      <t>ケイ</t>
    </rPh>
    <phoneticPr fontId="9"/>
  </si>
  <si>
    <t>業    種</t>
    <rPh sb="0" eb="1">
      <t>ギョウ</t>
    </rPh>
    <rPh sb="5" eb="6">
      <t>タネ</t>
    </rPh>
    <phoneticPr fontId="9"/>
  </si>
  <si>
    <t>所 在 地</t>
    <rPh sb="0" eb="1">
      <t>トコロ</t>
    </rPh>
    <rPh sb="2" eb="3">
      <t>ザイ</t>
    </rPh>
    <rPh sb="4" eb="5">
      <t>チ</t>
    </rPh>
    <phoneticPr fontId="9"/>
  </si>
  <si>
    <t>所   在   地</t>
    <rPh sb="0" eb="1">
      <t>トコロ</t>
    </rPh>
    <rPh sb="4" eb="5">
      <t>ザイ</t>
    </rPh>
    <rPh sb="8" eb="9">
      <t>チ</t>
    </rPh>
    <phoneticPr fontId="9"/>
  </si>
  <si>
    <t>補 助 対 象 経 費</t>
    <rPh sb="0" eb="1">
      <t>タスク</t>
    </rPh>
    <rPh sb="2" eb="3">
      <t>スケ</t>
    </rPh>
    <rPh sb="4" eb="5">
      <t>タイ</t>
    </rPh>
    <rPh sb="6" eb="7">
      <t>ゾウ</t>
    </rPh>
    <rPh sb="8" eb="9">
      <t>キョウ</t>
    </rPh>
    <rPh sb="10" eb="11">
      <t>ヒ</t>
    </rPh>
    <phoneticPr fontId="9"/>
  </si>
  <si>
    <t>補 助 金 申 請 額</t>
    <rPh sb="0" eb="1">
      <t>タスク</t>
    </rPh>
    <rPh sb="2" eb="3">
      <t>スケ</t>
    </rPh>
    <rPh sb="4" eb="5">
      <t>カネ</t>
    </rPh>
    <rPh sb="6" eb="7">
      <t>サル</t>
    </rPh>
    <rPh sb="8" eb="9">
      <t>ショウ</t>
    </rPh>
    <rPh sb="10" eb="11">
      <t>ガク</t>
    </rPh>
    <phoneticPr fontId="9"/>
  </si>
  <si>
    <t>事業に要する費用</t>
    <rPh sb="0" eb="1">
      <t>コト</t>
    </rPh>
    <rPh sb="1" eb="2">
      <t>ギョウ</t>
    </rPh>
    <rPh sb="3" eb="4">
      <t>ヨウ</t>
    </rPh>
    <rPh sb="6" eb="8">
      <t>ヒヨウ</t>
    </rPh>
    <phoneticPr fontId="9"/>
  </si>
  <si>
    <t>借 入 金</t>
    <rPh sb="0" eb="1">
      <t>シャク</t>
    </rPh>
    <rPh sb="2" eb="3">
      <t>イリ</t>
    </rPh>
    <rPh sb="4" eb="5">
      <t>キン</t>
    </rPh>
    <phoneticPr fontId="9"/>
  </si>
  <si>
    <t>削減率</t>
    <rPh sb="0" eb="3">
      <t>サクゲンリツ</t>
    </rPh>
    <phoneticPr fontId="9"/>
  </si>
  <si>
    <t>事　業　報　告　書</t>
    <rPh sb="0" eb="1">
      <t>コト</t>
    </rPh>
    <rPh sb="2" eb="3">
      <t>ギョウ</t>
    </rPh>
    <rPh sb="4" eb="5">
      <t>ホウ</t>
    </rPh>
    <rPh sb="6" eb="7">
      <t>コク</t>
    </rPh>
    <rPh sb="8" eb="9">
      <t>ショ</t>
    </rPh>
    <phoneticPr fontId="9"/>
  </si>
  <si>
    <t>１ 事業の内容</t>
    <rPh sb="2" eb="4">
      <t>ジギョウ</t>
    </rPh>
    <rPh sb="5" eb="7">
      <t>ナイヨウ</t>
    </rPh>
    <phoneticPr fontId="9"/>
  </si>
  <si>
    <t>事業の内容</t>
    <rPh sb="0" eb="2">
      <t>ジギョウ</t>
    </rPh>
    <rPh sb="3" eb="5">
      <t>ナイヨウ</t>
    </rPh>
    <phoneticPr fontId="9"/>
  </si>
  <si>
    <t>３ 収支決算</t>
    <rPh sb="2" eb="4">
      <t>シュウシ</t>
    </rPh>
    <rPh sb="4" eb="6">
      <t>ケッサン</t>
    </rPh>
    <phoneticPr fontId="9"/>
  </si>
  <si>
    <t xml:space="preserve">  金</t>
    <rPh sb="2" eb="3">
      <t>キン</t>
    </rPh>
    <phoneticPr fontId="9"/>
  </si>
  <si>
    <t>円也</t>
    <rPh sb="0" eb="1">
      <t>エン</t>
    </rPh>
    <rPh sb="1" eb="2">
      <t>ナリ</t>
    </rPh>
    <phoneticPr fontId="9"/>
  </si>
  <si>
    <t>請求者</t>
    <rPh sb="0" eb="3">
      <t>セイキュウシャ</t>
    </rPh>
    <phoneticPr fontId="9"/>
  </si>
  <si>
    <t>規格</t>
    <rPh sb="0" eb="2">
      <t>キカク</t>
    </rPh>
    <phoneticPr fontId="9"/>
  </si>
  <si>
    <t>取得年月日</t>
    <rPh sb="0" eb="2">
      <t>シュトク</t>
    </rPh>
    <rPh sb="2" eb="5">
      <t>ネンガッピ</t>
    </rPh>
    <phoneticPr fontId="9"/>
  </si>
  <si>
    <t>保管場所</t>
    <rPh sb="0" eb="2">
      <t>ホカン</t>
    </rPh>
    <rPh sb="2" eb="4">
      <t>バショ</t>
    </rPh>
    <phoneticPr fontId="9"/>
  </si>
  <si>
    <t>（注）</t>
    <rPh sb="1" eb="2">
      <t>チュウ</t>
    </rPh>
    <phoneticPr fontId="9"/>
  </si>
  <si>
    <t>摘要（算出根拠等）</t>
    <rPh sb="0" eb="1">
      <t>テキ</t>
    </rPh>
    <rPh sb="1" eb="2">
      <t>ヨウ</t>
    </rPh>
    <rPh sb="3" eb="5">
      <t>サンシュツ</t>
    </rPh>
    <rPh sb="5" eb="7">
      <t>コンキョ</t>
    </rPh>
    <rPh sb="7" eb="8">
      <t>トウ</t>
    </rPh>
    <phoneticPr fontId="9"/>
  </si>
  <si>
    <t>金融機関名</t>
    <rPh sb="0" eb="2">
      <t>キンユウ</t>
    </rPh>
    <rPh sb="2" eb="5">
      <t>キカンメイ</t>
    </rPh>
    <phoneticPr fontId="9"/>
  </si>
  <si>
    <t>本支店名</t>
    <rPh sb="0" eb="3">
      <t>ホンシテン</t>
    </rPh>
    <rPh sb="3" eb="4">
      <t>メイ</t>
    </rPh>
    <phoneticPr fontId="9"/>
  </si>
  <si>
    <t>預貯金種類</t>
    <rPh sb="0" eb="3">
      <t>ヨチョキン</t>
    </rPh>
    <rPh sb="3" eb="5">
      <t>シュルイ</t>
    </rPh>
    <phoneticPr fontId="9"/>
  </si>
  <si>
    <t>口座番号</t>
    <rPh sb="0" eb="2">
      <t>コウザ</t>
    </rPh>
    <rPh sb="2" eb="4">
      <t>バンゴウ</t>
    </rPh>
    <phoneticPr fontId="9"/>
  </si>
  <si>
    <t>削減量</t>
    <rPh sb="0" eb="3">
      <t>サクゲンリョウ</t>
    </rPh>
    <phoneticPr fontId="9"/>
  </si>
  <si>
    <t>口座名義</t>
    <rPh sb="0" eb="2">
      <t>　　　フ　　　　　　　　　リ　　　　　　　　　ガ　　　　　　　　　ナ</t>
    </rPh>
    <phoneticPr fontId="9" alignment="distributed"/>
  </si>
  <si>
    <t>％</t>
    <phoneticPr fontId="9"/>
  </si>
  <si>
    <t>県補助金</t>
    <rPh sb="0" eb="1">
      <t>ケン</t>
    </rPh>
    <rPh sb="1" eb="2">
      <t>タスク</t>
    </rPh>
    <rPh sb="2" eb="3">
      <t>スケ</t>
    </rPh>
    <rPh sb="3" eb="4">
      <t>カネ</t>
    </rPh>
    <phoneticPr fontId="9"/>
  </si>
  <si>
    <t>他の補助金</t>
    <rPh sb="0" eb="1">
      <t>タ</t>
    </rPh>
    <rPh sb="2" eb="3">
      <t>タスク</t>
    </rPh>
    <rPh sb="3" eb="4">
      <t>スケ</t>
    </rPh>
    <rPh sb="4" eb="5">
      <t>カネ</t>
    </rPh>
    <phoneticPr fontId="9"/>
  </si>
  <si>
    <t>フリガナ</t>
    <phoneticPr fontId="9" alignment="distributed"/>
  </si>
  <si>
    <t>補助金の振込先</t>
    <rPh sb="0" eb="3">
      <t>ホジョキン</t>
    </rPh>
    <rPh sb="4" eb="7">
      <t>フリコミサキ</t>
    </rPh>
    <phoneticPr fontId="9"/>
  </si>
  <si>
    <t>細目</t>
    <rPh sb="0" eb="2">
      <t>サイモク</t>
    </rPh>
    <phoneticPr fontId="9"/>
  </si>
  <si>
    <t>（宛先）</t>
    <rPh sb="1" eb="3">
      <t>アテサキ</t>
    </rPh>
    <phoneticPr fontId="9"/>
  </si>
  <si>
    <t>　滋賀県知事</t>
    <rPh sb="1" eb="3">
      <t>シガ</t>
    </rPh>
    <rPh sb="3" eb="6">
      <t>ケンチジ</t>
    </rPh>
    <phoneticPr fontId="9"/>
  </si>
  <si>
    <t>㊞</t>
    <phoneticPr fontId="9"/>
  </si>
  <si>
    <t>(Ａ)</t>
    <phoneticPr fontId="9"/>
  </si>
  <si>
    <t>(Ｂ)</t>
    <phoneticPr fontId="9"/>
  </si>
  <si>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9"/>
  </si>
  <si>
    <t>事 業 計 画 書</t>
    <rPh sb="0" eb="1">
      <t>コト</t>
    </rPh>
    <rPh sb="2" eb="3">
      <t>ギョウ</t>
    </rPh>
    <rPh sb="4" eb="5">
      <t>ケイ</t>
    </rPh>
    <rPh sb="6" eb="7">
      <t>ガ</t>
    </rPh>
    <rPh sb="8" eb="9">
      <t>ショ</t>
    </rPh>
    <phoneticPr fontId="9"/>
  </si>
  <si>
    <t>様式第８号（第11条関係）</t>
    <rPh sb="0" eb="2">
      <t>ヨウシキ</t>
    </rPh>
    <rPh sb="2" eb="3">
      <t>ダイ</t>
    </rPh>
    <rPh sb="4" eb="5">
      <t>ゴウ</t>
    </rPh>
    <rPh sb="6" eb="7">
      <t>ダイ</t>
    </rPh>
    <rPh sb="9" eb="10">
      <t>ジョウ</t>
    </rPh>
    <rPh sb="10" eb="12">
      <t>カンケイ</t>
    </rPh>
    <phoneticPr fontId="9"/>
  </si>
  <si>
    <t>会社・機関名等</t>
    <rPh sb="0" eb="2">
      <t>カイシャ</t>
    </rPh>
    <rPh sb="3" eb="6">
      <t>キカンメイ</t>
    </rPh>
    <rPh sb="6" eb="7">
      <t>トウ</t>
    </rPh>
    <phoneticPr fontId="9"/>
  </si>
  <si>
    <t xml:space="preserve"> 財産名</t>
    <rPh sb="1" eb="3">
      <t>ザイサン</t>
    </rPh>
    <rPh sb="3" eb="4">
      <t>メイ</t>
    </rPh>
    <phoneticPr fontId="9"/>
  </si>
  <si>
    <t xml:space="preserve">区分 </t>
    <phoneticPr fontId="9"/>
  </si>
  <si>
    <t>※該当する方にチェックしてください</t>
    <rPh sb="1" eb="3">
      <t>ガイトウ</t>
    </rPh>
    <rPh sb="5" eb="6">
      <t>ホウ</t>
    </rPh>
    <phoneticPr fontId="9"/>
  </si>
  <si>
    <t>㊞</t>
    <phoneticPr fontId="9"/>
  </si>
  <si>
    <t>役員名簿</t>
    <rPh sb="0" eb="2">
      <t>ヤクイン</t>
    </rPh>
    <rPh sb="2" eb="4">
      <t>メイボ</t>
    </rPh>
    <phoneticPr fontId="9"/>
  </si>
  <si>
    <t>生年月日</t>
    <rPh sb="0" eb="2">
      <t>セイネン</t>
    </rPh>
    <rPh sb="2" eb="4">
      <t>ガッピ</t>
    </rPh>
    <phoneticPr fontId="9"/>
  </si>
  <si>
    <t>（ふりがな）
氏　　名</t>
    <rPh sb="7" eb="8">
      <t>シ</t>
    </rPh>
    <rPh sb="10" eb="11">
      <t>メイ</t>
    </rPh>
    <phoneticPr fontId="9"/>
  </si>
  <si>
    <t>年　月　日</t>
    <rPh sb="0" eb="1">
      <t>ネン</t>
    </rPh>
    <rPh sb="2" eb="3">
      <t>ツキ</t>
    </rPh>
    <rPh sb="4" eb="5">
      <t>ヒ</t>
    </rPh>
    <phoneticPr fontId="9"/>
  </si>
  <si>
    <t>住　　所</t>
    <rPh sb="0" eb="1">
      <t>ジュウ</t>
    </rPh>
    <rPh sb="3" eb="4">
      <t>ショ</t>
    </rPh>
    <phoneticPr fontId="9"/>
  </si>
  <si>
    <t>役職名</t>
    <rPh sb="0" eb="1">
      <t>ヤク</t>
    </rPh>
    <rPh sb="1" eb="2">
      <t>ショク</t>
    </rPh>
    <rPh sb="2" eb="3">
      <t>メイ</t>
    </rPh>
    <phoneticPr fontId="9"/>
  </si>
  <si>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9"/>
  </si>
  <si>
    <t>(Ａ－Ｂ)</t>
    <phoneticPr fontId="9"/>
  </si>
  <si>
    <t>(Ａ－Ｂ)/(Ａ)</t>
    <phoneticPr fontId="9"/>
  </si>
  <si>
    <t>中小企業者等の名称</t>
    <rPh sb="0" eb="2">
      <t>チュウショウ</t>
    </rPh>
    <rPh sb="2" eb="4">
      <t>キギョウ</t>
    </rPh>
    <rPh sb="4" eb="5">
      <t>シャ</t>
    </rPh>
    <rPh sb="5" eb="6">
      <t>トウ</t>
    </rPh>
    <rPh sb="7" eb="9">
      <t>メイショウ</t>
    </rPh>
    <phoneticPr fontId="9"/>
  </si>
  <si>
    <t>取得財産等管理台帳</t>
    <rPh sb="0" eb="2">
      <t>シュトク</t>
    </rPh>
    <rPh sb="2" eb="4">
      <t>ザイサン</t>
    </rPh>
    <rPh sb="4" eb="5">
      <t>トウ</t>
    </rPh>
    <rPh sb="5" eb="7">
      <t>カンリ</t>
    </rPh>
    <rPh sb="7" eb="9">
      <t>ダイチョウ</t>
    </rPh>
    <phoneticPr fontId="9"/>
  </si>
  <si>
    <t>※該当する年号を○で囲んでください。</t>
  </si>
  <si>
    <t>中小企業者
等の名称</t>
    <rPh sb="0" eb="2">
      <t>チュウショウ</t>
    </rPh>
    <rPh sb="2" eb="4">
      <t>キギョウ</t>
    </rPh>
    <rPh sb="4" eb="5">
      <t>シャ</t>
    </rPh>
    <rPh sb="6" eb="7">
      <t>トウ</t>
    </rPh>
    <rPh sb="8" eb="10">
      <t>メイショウ</t>
    </rPh>
    <phoneticPr fontId="9"/>
  </si>
  <si>
    <t>補助事業実施前のエネルギー使用量</t>
    <rPh sb="0" eb="2">
      <t>ホジョ</t>
    </rPh>
    <rPh sb="2" eb="4">
      <t>ジギョウ</t>
    </rPh>
    <rPh sb="4" eb="6">
      <t>ジッシ</t>
    </rPh>
    <rPh sb="6" eb="7">
      <t>マエ</t>
    </rPh>
    <rPh sb="13" eb="16">
      <t>シヨウリョウ</t>
    </rPh>
    <phoneticPr fontId="9"/>
  </si>
  <si>
    <t>GJ</t>
    <phoneticPr fontId="9"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</si>
  <si>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9"/>
  </si>
  <si>
    <t>予算額</t>
    <rPh sb="0" eb="3">
      <t>ヨサンガク</t>
    </rPh>
    <phoneticPr fontId="9"/>
  </si>
  <si>
    <t>うち補助対象経費</t>
    <rPh sb="2" eb="4">
      <t>ホジョ</t>
    </rPh>
    <rPh sb="4" eb="6">
      <t>タイショウ</t>
    </rPh>
    <rPh sb="6" eb="8">
      <t>ケイヒ</t>
    </rPh>
    <phoneticPr fontId="9" alignment="distributed"/>
  </si>
  <si>
    <t>直近２年間の財務諸表</t>
    <rPh sb="0" eb="2">
      <t>チョッキン</t>
    </rPh>
    <rPh sb="3" eb="5">
      <t>ネンカン</t>
    </rPh>
    <rPh sb="6" eb="8">
      <t>ザイム</t>
    </rPh>
    <rPh sb="8" eb="10">
      <t>ショヒョウ</t>
    </rPh>
    <phoneticPr fontId="9"/>
  </si>
  <si>
    <t>所在地</t>
    <rPh sb="0" eb="1">
      <t>トコロ</t>
    </rPh>
    <rPh sb="1" eb="2">
      <t>ザイ</t>
    </rPh>
    <rPh sb="2" eb="3">
      <t>チ</t>
    </rPh>
    <phoneticPr fontId="9"/>
  </si>
  <si>
    <t>診断日</t>
    <rPh sb="0" eb="2">
      <t>シンダン</t>
    </rPh>
    <rPh sb="2" eb="3">
      <t>ビ</t>
    </rPh>
    <phoneticPr fontId="9"/>
  </si>
  <si>
    <t>※報告書等の日付</t>
    <rPh sb="1" eb="4">
      <t>ホウコクショ</t>
    </rPh>
    <rPh sb="4" eb="5">
      <t>トウ</t>
    </rPh>
    <rPh sb="6" eb="8">
      <t>ヒヅケ</t>
    </rPh>
    <phoneticPr fontId="9" alignment="distributed"/>
  </si>
  <si>
    <t>※発注日（契約日）</t>
    <rPh sb="1" eb="3">
      <t>ハッチュウ</t>
    </rPh>
    <rPh sb="3" eb="4">
      <t>ビ</t>
    </rPh>
    <rPh sb="5" eb="8">
      <t>ケイヤクビ</t>
    </rPh>
    <phoneticPr fontId="9" alignment="distributed"/>
  </si>
  <si>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</si>
  <si>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9"/>
  </si>
  <si>
    <t>事業開始年月日</t>
    <rPh sb="0" eb="2">
      <t>ジギョウ</t>
    </rPh>
    <rPh sb="2" eb="4">
      <t>カイシ</t>
    </rPh>
    <rPh sb="4" eb="7">
      <t>ネンガッピ</t>
    </rPh>
    <phoneticPr fontId="9"/>
  </si>
  <si>
    <t>事業完了年月日</t>
    <rPh sb="0" eb="2">
      <t>ジギョウ</t>
    </rPh>
    <rPh sb="2" eb="4">
      <t>カンリョウ</t>
    </rPh>
    <rPh sb="4" eb="7">
      <t>ネンガッピ</t>
    </rPh>
    <phoneticPr fontId="9"/>
  </si>
  <si>
    <t>２　事業の効果</t>
    <rPh sb="2" eb="4">
      <t>ジギョウ</t>
    </rPh>
    <rPh sb="5" eb="7">
      <t>コウカ</t>
    </rPh>
    <phoneticPr fontId="9"/>
  </si>
  <si>
    <t>要記入</t>
    <rPh sb="0" eb="1">
      <t>ヨウ</t>
    </rPh>
    <rPh sb="1" eb="3">
      <t>キニュウ</t>
    </rPh>
    <phoneticPr fontId="9"/>
  </si>
  <si>
    <t>補助事業による削減量</t>
    <rPh sb="0" eb="2">
      <t>ホジョ</t>
    </rPh>
    <rPh sb="2" eb="4">
      <t>ジギョウ</t>
    </rPh>
    <rPh sb="7" eb="9">
      <t>サクゲン</t>
    </rPh>
    <rPh sb="9" eb="10">
      <t>リョウ</t>
    </rPh>
    <phoneticPr fontId="9"/>
  </si>
  <si>
    <t>交付を受けた補助金の額</t>
    <rPh sb="0" eb="2">
      <t>コウフ</t>
    </rPh>
    <rPh sb="3" eb="4">
      <t>ウ</t>
    </rPh>
    <rPh sb="6" eb="9">
      <t>ホジョキン</t>
    </rPh>
    <rPh sb="10" eb="11">
      <t>ガク</t>
    </rPh>
    <phoneticPr fontId="9"/>
  </si>
  <si>
    <t>円</t>
    <rPh sb="0" eb="1">
      <t>エン</t>
    </rPh>
    <phoneticPr fontId="9" alignment="distributed"/>
  </si>
  <si>
    <t>補助の要件を満たさなかった場合は
その理由</t>
    <rPh sb="6" eb="7">
      <t>ミ</t>
    </rPh>
    <phoneticPr fontId="9"/>
  </si>
  <si>
    <t>補助事業実施後のエネルギー使用量</t>
    <rPh sb="0" eb="2">
      <t>ホジョ</t>
    </rPh>
    <rPh sb="2" eb="4">
      <t>ジギョウ</t>
    </rPh>
    <rPh sb="4" eb="6">
      <t>ジッシ</t>
    </rPh>
    <rPh sb="6" eb="7">
      <t>ゴ</t>
    </rPh>
    <rPh sb="13" eb="16">
      <t>シヨウリョウ</t>
    </rPh>
    <phoneticPr fontId="9"/>
  </si>
  <si>
    <t>普通</t>
    <phoneticPr fontId="9"/>
  </si>
  <si>
    <t>当座</t>
    <phoneticPr fontId="9"/>
  </si>
  <si>
    <t>常時使用する
従業員数</t>
    <rPh sb="0" eb="2">
      <t>ジョウジ</t>
    </rPh>
    <rPh sb="2" eb="4">
      <t>シヨウ</t>
    </rPh>
    <rPh sb="7" eb="10">
      <t>ジュウギョウイン</t>
    </rPh>
    <rPh sb="10" eb="11">
      <t>スウ</t>
    </rPh>
    <phoneticPr fontId="9"/>
  </si>
  <si>
    <t>％</t>
    <phoneticPr fontId="9"/>
  </si>
  <si>
    <t>(Ｂ)/(Ａ)</t>
    <phoneticPr fontId="9"/>
  </si>
  <si>
    <t>GJ</t>
    <phoneticPr fontId="9" alignment="distributed"/>
  </si>
  <si>
    <t>(Ｂ)</t>
    <phoneticPr fontId="9"/>
  </si>
  <si>
    <t>(Ａ)</t>
    <phoneticPr fontId="9"/>
  </si>
  <si>
    <t>明・大・昭・平</t>
    <phoneticPr fontId="9"/>
  </si>
  <si>
    <t>２</t>
    <phoneticPr fontId="9"/>
  </si>
  <si>
    <t>１</t>
    <phoneticPr fontId="9"/>
  </si>
  <si>
    <t>工事施工者</t>
    <rPh sb="0" eb="2">
      <t>コウジ</t>
    </rPh>
    <rPh sb="2" eb="4">
      <t>セコウ</t>
    </rPh>
    <rPh sb="4" eb="5">
      <t>シャ</t>
    </rPh>
    <phoneticPr fontId="9" alignment="distributed"/>
  </si>
  <si>
    <t>注２</t>
    <rPh sb="0" eb="1">
      <t>チュウ</t>
    </rPh>
    <phoneticPr fontId="19"/>
  </si>
  <si>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9"/>
  </si>
  <si>
    <t>注１</t>
    <rPh sb="0" eb="1">
      <t>チュウ</t>
    </rPh>
    <phoneticPr fontId="19"/>
  </si>
  <si>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19"/>
  </si>
  <si>
    <t>千kWh</t>
    <rPh sb="0" eb="1">
      <t>セン</t>
    </rPh>
    <phoneticPr fontId="19"/>
  </si>
  <si>
    <t>小計</t>
    <rPh sb="0" eb="2">
      <t>ショウケイ</t>
    </rPh>
    <phoneticPr fontId="19"/>
  </si>
  <si>
    <t>その他</t>
    <rPh sb="2" eb="3">
      <t>タ</t>
    </rPh>
    <phoneticPr fontId="19"/>
  </si>
  <si>
    <t>再生エネ</t>
    <rPh sb="0" eb="2">
      <t>サイセイ</t>
    </rPh>
    <phoneticPr fontId="19"/>
  </si>
  <si>
    <t>自家発電</t>
    <rPh sb="0" eb="2">
      <t>ジカ</t>
    </rPh>
    <rPh sb="2" eb="4">
      <t>ハツデン</t>
    </rPh>
    <phoneticPr fontId="19"/>
  </si>
  <si>
    <t>参考</t>
    <rPh sb="0" eb="2">
      <t>サンコウ</t>
    </rPh>
    <phoneticPr fontId="19"/>
  </si>
  <si>
    <r>
      <t>温室効果ガス排出量　t-CO</t>
    </r>
    <r>
      <rPr>
        <vertAlign val="subscript"/>
        <sz val="12"/>
        <rFont val="ＭＳ Ｐゴシック"/>
        <family val="3"/>
        <charset val="128"/>
      </rPr>
      <t>２</t>
    </r>
    <rPh sb="0" eb="2">
      <t>オンシツ</t>
    </rPh>
    <rPh sb="2" eb="4">
      <t>コウカ</t>
    </rPh>
    <rPh sb="6" eb="9">
      <t>ハイシュツリョウ</t>
    </rPh>
    <phoneticPr fontId="19"/>
  </si>
  <si>
    <t>原油換算　ｋＬ</t>
    <rPh sb="0" eb="2">
      <t>ゲンユ</t>
    </rPh>
    <rPh sb="2" eb="4">
      <t>カンサン</t>
    </rPh>
    <phoneticPr fontId="19"/>
  </si>
  <si>
    <t>合計　ＧＪ</t>
    <rPh sb="0" eb="1">
      <t>ゴウ</t>
    </rPh>
    <rPh sb="1" eb="2">
      <t>ケイ</t>
    </rPh>
    <phoneticPr fontId="19"/>
  </si>
  <si>
    <t>小計②</t>
    <rPh sb="0" eb="2">
      <t>ショウケイ</t>
    </rPh>
    <phoneticPr fontId="19"/>
  </si>
  <si>
    <t>関西電力</t>
    <rPh sb="0" eb="2">
      <t>カンサイ</t>
    </rPh>
    <rPh sb="2" eb="4">
      <t>デンリョク</t>
    </rPh>
    <phoneticPr fontId="19"/>
  </si>
  <si>
    <r>
      <t>kgCO</t>
    </r>
    <r>
      <rPr>
        <vertAlign val="subscript"/>
        <sz val="11"/>
        <rFont val="ＭＳ Ｐゴシック"/>
        <family val="3"/>
        <charset val="128"/>
      </rPr>
      <t>2</t>
    </r>
    <r>
      <rPr>
        <sz val="11"/>
        <rFont val="ＭＳ Ｐゴシック"/>
        <family val="3"/>
        <charset val="128"/>
      </rPr>
      <t>/kWh</t>
    </r>
    <phoneticPr fontId="19"/>
  </si>
  <si>
    <t>GJ/千kWh</t>
    <rPh sb="3" eb="4">
      <t>セン</t>
    </rPh>
    <phoneticPr fontId="19"/>
  </si>
  <si>
    <t>夜間買電</t>
    <rPh sb="0" eb="2">
      <t>ヤカン</t>
    </rPh>
    <rPh sb="2" eb="3">
      <t>バイ</t>
    </rPh>
    <rPh sb="3" eb="4">
      <t>デン</t>
    </rPh>
    <phoneticPr fontId="19"/>
  </si>
  <si>
    <r>
      <t>kgCO</t>
    </r>
    <r>
      <rPr>
        <vertAlign val="subscript"/>
        <sz val="11"/>
        <rFont val="ＭＳ Ｐゴシック"/>
        <family val="3"/>
        <charset val="128"/>
      </rPr>
      <t>2</t>
    </r>
    <r>
      <rPr>
        <sz val="11"/>
        <rFont val="ＭＳ Ｐゴシック"/>
        <family val="3"/>
        <charset val="128"/>
      </rPr>
      <t>/kWh</t>
    </r>
    <phoneticPr fontId="19"/>
  </si>
  <si>
    <t>昼間買電</t>
    <rPh sb="0" eb="2">
      <t>ヒルマ</t>
    </rPh>
    <rPh sb="2" eb="3">
      <t>バイ</t>
    </rPh>
    <rPh sb="3" eb="4">
      <t>デン</t>
    </rPh>
    <phoneticPr fontId="19"/>
  </si>
  <si>
    <t>電気
事業者</t>
    <rPh sb="0" eb="2">
      <t>デンキ</t>
    </rPh>
    <rPh sb="3" eb="6">
      <t>ジギョウシャ</t>
    </rPh>
    <phoneticPr fontId="19"/>
  </si>
  <si>
    <t>電気</t>
    <rPh sb="0" eb="2">
      <t>デンキ</t>
    </rPh>
    <phoneticPr fontId="19"/>
  </si>
  <si>
    <t>電気事業者</t>
    <rPh sb="0" eb="2">
      <t>デンキ</t>
    </rPh>
    <rPh sb="2" eb="5">
      <t>ジギョウシャ</t>
    </rPh>
    <phoneticPr fontId="19"/>
  </si>
  <si>
    <t>GJ</t>
    <phoneticPr fontId="19"/>
  </si>
  <si>
    <t>小計①</t>
    <rPh sb="0" eb="2">
      <t>ショウケイ</t>
    </rPh>
    <phoneticPr fontId="19"/>
  </si>
  <si>
    <r>
      <t>tCO</t>
    </r>
    <r>
      <rPr>
        <vertAlign val="subscript"/>
        <sz val="11"/>
        <rFont val="ＭＳ Ｐゴシック"/>
        <family val="3"/>
        <charset val="128"/>
      </rPr>
      <t>2</t>
    </r>
    <r>
      <rPr>
        <sz val="11"/>
        <rFont val="ＭＳ Ｐゴシック"/>
        <family val="3"/>
        <charset val="128"/>
      </rPr>
      <t>/GJ</t>
    </r>
    <phoneticPr fontId="19"/>
  </si>
  <si>
    <t>GJ/GJ</t>
    <phoneticPr fontId="19"/>
  </si>
  <si>
    <t>冷水</t>
    <rPh sb="0" eb="2">
      <t>レイスイ</t>
    </rPh>
    <phoneticPr fontId="19"/>
  </si>
  <si>
    <t>温水</t>
    <rPh sb="0" eb="2">
      <t>オンスイ</t>
    </rPh>
    <phoneticPr fontId="19"/>
  </si>
  <si>
    <t>産業用以外の蒸気</t>
    <rPh sb="0" eb="3">
      <t>サンギョウヨウ</t>
    </rPh>
    <rPh sb="3" eb="5">
      <t>イガイ</t>
    </rPh>
    <rPh sb="6" eb="8">
      <t>ジョウキ</t>
    </rPh>
    <phoneticPr fontId="19"/>
  </si>
  <si>
    <t>産業用蒸気</t>
    <rPh sb="0" eb="3">
      <t>サンギョウヨウ</t>
    </rPh>
    <rPh sb="3" eb="5">
      <t>ジョウキ</t>
    </rPh>
    <phoneticPr fontId="19"/>
  </si>
  <si>
    <t>法定係数</t>
    <rPh sb="0" eb="2">
      <t>ホウテイ</t>
    </rPh>
    <rPh sb="2" eb="4">
      <t>ケイスウ</t>
    </rPh>
    <phoneticPr fontId="19"/>
  </si>
  <si>
    <t>tC/GJ</t>
    <phoneticPr fontId="19"/>
  </si>
  <si>
    <t>大阪ガス公表値</t>
    <rPh sb="4" eb="6">
      <t>コウヒョウ</t>
    </rPh>
    <rPh sb="6" eb="7">
      <t>チ</t>
    </rPh>
    <phoneticPr fontId="19"/>
  </si>
  <si>
    <r>
      <t>GJ/千m</t>
    </r>
    <r>
      <rPr>
        <vertAlign val="superscript"/>
        <sz val="11"/>
        <rFont val="ＭＳ Ｐゴシック"/>
        <family val="3"/>
        <charset val="128"/>
      </rPr>
      <t>3</t>
    </r>
    <rPh sb="3" eb="4">
      <t>セン</t>
    </rPh>
    <phoneticPr fontId="19"/>
  </si>
  <si>
    <t>都市ガス</t>
    <rPh sb="0" eb="2">
      <t>トシ</t>
    </rPh>
    <phoneticPr fontId="19"/>
  </si>
  <si>
    <t>その他
の燃料</t>
    <rPh sb="2" eb="3">
      <t>タ</t>
    </rPh>
    <rPh sb="5" eb="7">
      <t>ネンリョウ</t>
    </rPh>
    <phoneticPr fontId="19"/>
  </si>
  <si>
    <t>　</t>
    <phoneticPr fontId="19"/>
  </si>
  <si>
    <r>
      <t>千m</t>
    </r>
    <r>
      <rPr>
        <vertAlign val="superscript"/>
        <sz val="11"/>
        <rFont val="ＭＳ Ｐゴシック"/>
        <family val="3"/>
        <charset val="128"/>
      </rPr>
      <t>3</t>
    </r>
    <rPh sb="0" eb="1">
      <t>セン</t>
    </rPh>
    <phoneticPr fontId="19"/>
  </si>
  <si>
    <t>転炉ガス</t>
    <rPh sb="0" eb="2">
      <t>テンロ</t>
    </rPh>
    <phoneticPr fontId="19"/>
  </si>
  <si>
    <t>高炉ガス</t>
    <rPh sb="0" eb="2">
      <t>コウロ</t>
    </rPh>
    <phoneticPr fontId="19"/>
  </si>
  <si>
    <t>コークス炉ガス</t>
    <rPh sb="4" eb="5">
      <t>ロ</t>
    </rPh>
    <phoneticPr fontId="19"/>
  </si>
  <si>
    <t>GJ/t</t>
    <phoneticPr fontId="19"/>
  </si>
  <si>
    <t>コールタール</t>
    <phoneticPr fontId="19"/>
  </si>
  <si>
    <t>t</t>
    <phoneticPr fontId="19"/>
  </si>
  <si>
    <t>石炭コークス</t>
    <rPh sb="0" eb="2">
      <t>セキタン</t>
    </rPh>
    <phoneticPr fontId="19"/>
  </si>
  <si>
    <t>無煙炭</t>
    <rPh sb="0" eb="2">
      <t>ムエン</t>
    </rPh>
    <rPh sb="2" eb="3">
      <t>タン</t>
    </rPh>
    <phoneticPr fontId="19"/>
  </si>
  <si>
    <t>一般炭</t>
    <rPh sb="0" eb="2">
      <t>イッパン</t>
    </rPh>
    <rPh sb="2" eb="3">
      <t>タン</t>
    </rPh>
    <phoneticPr fontId="19"/>
  </si>
  <si>
    <t>原料炭</t>
    <rPh sb="0" eb="2">
      <t>ゲンリョウ</t>
    </rPh>
    <rPh sb="2" eb="3">
      <t>タン</t>
    </rPh>
    <phoneticPr fontId="19"/>
  </si>
  <si>
    <t>石炭</t>
    <rPh sb="0" eb="2">
      <t>セキタン</t>
    </rPh>
    <phoneticPr fontId="19"/>
  </si>
  <si>
    <t>その他可燃性天然ガス</t>
    <rPh sb="2" eb="3">
      <t>タ</t>
    </rPh>
    <rPh sb="3" eb="6">
      <t>カネンセイ</t>
    </rPh>
    <rPh sb="6" eb="8">
      <t>テンネン</t>
    </rPh>
    <phoneticPr fontId="19"/>
  </si>
  <si>
    <t>液化天然ガス（LＮG）</t>
    <rPh sb="0" eb="2">
      <t>エキカ</t>
    </rPh>
    <rPh sb="2" eb="4">
      <t>テンネン</t>
    </rPh>
    <phoneticPr fontId="19"/>
  </si>
  <si>
    <t>可燃性
天然ガス</t>
    <rPh sb="0" eb="3">
      <t>カネンセイ</t>
    </rPh>
    <rPh sb="4" eb="6">
      <t>テンネン</t>
    </rPh>
    <phoneticPr fontId="19"/>
  </si>
  <si>
    <t>石油系炭化水素ガス</t>
    <rPh sb="0" eb="3">
      <t>セキユケイ</t>
    </rPh>
    <rPh sb="3" eb="5">
      <t>タンカ</t>
    </rPh>
    <rPh sb="5" eb="7">
      <t>スイソ</t>
    </rPh>
    <phoneticPr fontId="19"/>
  </si>
  <si>
    <t>液化石油ガス（LPG）</t>
    <rPh sb="0" eb="2">
      <t>エキカ</t>
    </rPh>
    <rPh sb="2" eb="4">
      <t>セキユ</t>
    </rPh>
    <phoneticPr fontId="19"/>
  </si>
  <si>
    <t>石油ガス</t>
    <rPh sb="0" eb="2">
      <t>セキユ</t>
    </rPh>
    <phoneticPr fontId="19"/>
  </si>
  <si>
    <t>石油コークス</t>
    <rPh sb="0" eb="2">
      <t>セキユ</t>
    </rPh>
    <phoneticPr fontId="19"/>
  </si>
  <si>
    <t>石油アスファルト</t>
    <rPh sb="0" eb="2">
      <t>セキユ</t>
    </rPh>
    <phoneticPr fontId="19"/>
  </si>
  <si>
    <t>GJ/kl</t>
    <phoneticPr fontId="19"/>
  </si>
  <si>
    <t>B・C重油</t>
    <rPh sb="3" eb="5">
      <t>ジュウユ</t>
    </rPh>
    <phoneticPr fontId="19"/>
  </si>
  <si>
    <t>kL</t>
  </si>
  <si>
    <t>A重油</t>
    <rPh sb="1" eb="3">
      <t>ジュウユ</t>
    </rPh>
    <phoneticPr fontId="19"/>
  </si>
  <si>
    <t>軽油</t>
    <rPh sb="0" eb="2">
      <t>ケイユ</t>
    </rPh>
    <phoneticPr fontId="19"/>
  </si>
  <si>
    <t>tC/GJ</t>
    <phoneticPr fontId="19"/>
  </si>
  <si>
    <t>GJ/kl</t>
    <phoneticPr fontId="19"/>
  </si>
  <si>
    <t>灯油</t>
    <rPh sb="0" eb="2">
      <t>トウユ</t>
    </rPh>
    <phoneticPr fontId="19"/>
  </si>
  <si>
    <t>tC/GJ</t>
    <phoneticPr fontId="19"/>
  </si>
  <si>
    <t>GJ/kl</t>
    <phoneticPr fontId="19"/>
  </si>
  <si>
    <t>ナフサ</t>
    <phoneticPr fontId="19"/>
  </si>
  <si>
    <t>揮発油</t>
    <rPh sb="0" eb="3">
      <t>キハツユ</t>
    </rPh>
    <phoneticPr fontId="19"/>
  </si>
  <si>
    <t>揮発油(ガソリン）</t>
    <rPh sb="0" eb="3">
      <t>キハツユ</t>
    </rPh>
    <phoneticPr fontId="19"/>
  </si>
  <si>
    <t>原油のうちコンデンセート（NGL）</t>
    <rPh sb="0" eb="2">
      <t>ゲンユ</t>
    </rPh>
    <phoneticPr fontId="19"/>
  </si>
  <si>
    <t>原油（コンデンセートを除く。）</t>
    <rPh sb="0" eb="2">
      <t>ゲンユ</t>
    </rPh>
    <rPh sb="11" eb="12">
      <t>ノゾ</t>
    </rPh>
    <phoneticPr fontId="19"/>
  </si>
  <si>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9"/>
  </si>
  <si>
    <t>Ａ－Ｂ</t>
    <phoneticPr fontId="19"/>
  </si>
  <si>
    <t>Ｂ</t>
    <phoneticPr fontId="19"/>
  </si>
  <si>
    <t>Ａ</t>
    <phoneticPr fontId="19"/>
  </si>
  <si>
    <t>数値の根拠</t>
    <rPh sb="0" eb="2">
      <t>スウチ</t>
    </rPh>
    <rPh sb="3" eb="5">
      <t>コンキョ</t>
    </rPh>
    <phoneticPr fontId="19"/>
  </si>
  <si>
    <t>単位</t>
    <phoneticPr fontId="19"/>
  </si>
  <si>
    <t>数値</t>
    <rPh sb="0" eb="2">
      <t>スウチ</t>
    </rPh>
    <phoneticPr fontId="19"/>
  </si>
  <si>
    <t>単位</t>
    <phoneticPr fontId="19"/>
  </si>
  <si>
    <t>熱量（GJ）</t>
    <rPh sb="0" eb="2">
      <t>ネツリョウ</t>
    </rPh>
    <phoneticPr fontId="19"/>
  </si>
  <si>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9"/>
  </si>
  <si>
    <t>単位発熱量</t>
    <rPh sb="0" eb="2">
      <t>タンイ</t>
    </rPh>
    <rPh sb="2" eb="5">
      <t>ハツネツリョウ</t>
    </rPh>
    <phoneticPr fontId="19"/>
  </si>
  <si>
    <t>エネルギーの種類</t>
    <rPh sb="6" eb="8">
      <t>シュルイ</t>
    </rPh>
    <phoneticPr fontId="19"/>
  </si>
  <si>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9"/>
  </si>
  <si>
    <t>補助事業実施後の
エネルギー使用量</t>
    <rPh sb="0" eb="2">
      <t>ホジョ</t>
    </rPh>
    <rPh sb="2" eb="4">
      <t>ジギョウ</t>
    </rPh>
    <rPh sb="4" eb="6">
      <t>ジッシ</t>
    </rPh>
    <rPh sb="6" eb="7">
      <t>ゴ</t>
    </rPh>
    <rPh sb="14" eb="17">
      <t>シヨウリョウ</t>
    </rPh>
    <phoneticPr fontId="19"/>
  </si>
  <si>
    <t>補助事業による
エネルギー使用削減量</t>
    <rPh sb="0" eb="2">
      <t>ホジョ</t>
    </rPh>
    <rPh sb="2" eb="4">
      <t>ジギョウ</t>
    </rPh>
    <rPh sb="13" eb="15">
      <t>シヨウ</t>
    </rPh>
    <rPh sb="15" eb="17">
      <t>サクゲン</t>
    </rPh>
    <rPh sb="17" eb="18">
      <t>リョウ</t>
    </rPh>
    <phoneticPr fontId="19"/>
  </si>
  <si>
    <t>補助事業実施前の
エネルギー使用量</t>
    <rPh sb="0" eb="2">
      <t>ホジョ</t>
    </rPh>
    <rPh sb="2" eb="4">
      <t>ジギョウ</t>
    </rPh>
    <rPh sb="4" eb="6">
      <t>ジッシ</t>
    </rPh>
    <rPh sb="6" eb="7">
      <t>マエ</t>
    </rPh>
    <rPh sb="14" eb="17">
      <t>シヨウリョウ</t>
    </rPh>
    <phoneticPr fontId="19"/>
  </si>
  <si>
    <t>単位</t>
    <rPh sb="0" eb="2">
      <t>タンイ</t>
    </rPh>
    <phoneticPr fontId="19"/>
  </si>
  <si>
    <t>対象事業所</t>
    <rPh sb="0" eb="2">
      <t>タイショウ</t>
    </rPh>
    <rPh sb="2" eb="5">
      <t>ジギョウショ</t>
    </rPh>
    <phoneticPr fontId="19"/>
  </si>
  <si>
    <t>申請者名</t>
    <rPh sb="0" eb="3">
      <t>シンセイシャ</t>
    </rPh>
    <rPh sb="3" eb="4">
      <t>メイ</t>
    </rPh>
    <phoneticPr fontId="19"/>
  </si>
  <si>
    <t>会　 社 　名</t>
    <rPh sb="0" eb="1">
      <t>カイ</t>
    </rPh>
    <rPh sb="3" eb="4">
      <t>シャ</t>
    </rPh>
    <rPh sb="6" eb="7">
      <t>メイ</t>
    </rPh>
    <phoneticPr fontId="9"/>
  </si>
  <si>
    <r>
      <t xml:space="preserve">診断担当者
</t>
    </r>
    <r>
      <rPr>
        <sz val="9"/>
        <rFont val="ＭＳ ゴシック"/>
        <family val="3"/>
        <charset val="128"/>
      </rPr>
      <t>（専門家）</t>
    </r>
    <rPh sb="0" eb="2">
      <t>シンダン</t>
    </rPh>
    <rPh sb="2" eb="5">
      <t>タントウシャ</t>
    </rPh>
    <rPh sb="7" eb="10">
      <t>センモンカ</t>
    </rPh>
    <phoneticPr fontId="9"/>
  </si>
  <si>
    <t>（　　　　　　　　　）</t>
    <phoneticPr fontId="9"/>
  </si>
  <si>
    <t>発注先業者
（予定）</t>
    <rPh sb="0" eb="2">
      <t>ハッチュウ</t>
    </rPh>
    <rPh sb="2" eb="3">
      <t>サキ</t>
    </rPh>
    <rPh sb="3" eb="5">
      <t>ギョウシャ</t>
    </rPh>
    <rPh sb="7" eb="9">
      <t>ヨテイ</t>
    </rPh>
    <phoneticPr fontId="9"/>
  </si>
  <si>
    <t>発注先業者</t>
    <rPh sb="0" eb="2">
      <t>ハッチュウ</t>
    </rPh>
    <rPh sb="2" eb="3">
      <t>サキ</t>
    </rPh>
    <rPh sb="3" eb="5">
      <t>ギョウシャ</t>
    </rPh>
    <phoneticPr fontId="9" alignment="distributed"/>
  </si>
  <si>
    <t>ﾒｰﾙｱﾄﾞﾚｽ</t>
    <phoneticPr fontId="9"/>
  </si>
  <si>
    <t>□</t>
    <phoneticPr fontId="9"/>
  </si>
  <si>
    <t>〒</t>
    <phoneticPr fontId="9"/>
  </si>
  <si>
    <t>(Ｂ)/(Ａ)</t>
    <phoneticPr fontId="9"/>
  </si>
  <si>
    <t>普通</t>
    <phoneticPr fontId="9" alignment="distributed"/>
  </si>
  <si>
    <t>当座</t>
    <phoneticPr fontId="9" alignment="distributed"/>
  </si>
  <si>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19"/>
  </si>
  <si>
    <t>※精算の完了日等</t>
    <rPh sb="1" eb="3">
      <t>セイサン</t>
    </rPh>
    <rPh sb="4" eb="6">
      <t>カンリョウ</t>
    </rPh>
    <rPh sb="6" eb="7">
      <t>ヒ</t>
    </rPh>
    <rPh sb="7" eb="8">
      <t>トウ</t>
    </rPh>
    <phoneticPr fontId="9" alignment="distributed"/>
  </si>
  <si>
    <t>補助金交付予定額</t>
    <rPh sb="0" eb="3">
      <t>ホジョキン</t>
    </rPh>
    <rPh sb="3" eb="5">
      <t>コウフ</t>
    </rPh>
    <rPh sb="5" eb="7">
      <t>ヨテイ</t>
    </rPh>
    <rPh sb="7" eb="8">
      <t>ガク</t>
    </rPh>
    <phoneticPr fontId="9"/>
  </si>
  <si>
    <t>〒</t>
    <phoneticPr fontId="9"/>
  </si>
  <si>
    <t>使用量計算期間</t>
    <rPh sb="0" eb="3">
      <t>シヨウリョウ</t>
    </rPh>
    <rPh sb="3" eb="5">
      <t>ケイサン</t>
    </rPh>
    <rPh sb="5" eb="7">
      <t>キカン</t>
    </rPh>
    <phoneticPr fontId="19"/>
  </si>
  <si>
    <t>使用量計算期間（実績）</t>
    <rPh sb="0" eb="3">
      <t>シヨウリョウ</t>
    </rPh>
    <rPh sb="3" eb="5">
      <t>ケイサン</t>
    </rPh>
    <rPh sb="5" eb="7">
      <t>キカン</t>
    </rPh>
    <rPh sb="8" eb="10">
      <t>ジッセキ</t>
    </rPh>
    <phoneticPr fontId="19"/>
  </si>
  <si>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9"/>
  </si>
  <si>
    <t>年月日</t>
    <rPh sb="0" eb="3">
      <t>ネンガッピ</t>
    </rPh>
    <phoneticPr fontId="9"/>
  </si>
  <si>
    <t>年月日</t>
    <rPh sb="0" eb="3">
      <t>ネンガッピ</t>
    </rPh>
    <phoneticPr fontId="9"/>
  </si>
  <si>
    <t>法人</t>
    <rPh sb="0" eb="2">
      <t>ホウジン</t>
    </rPh>
    <phoneticPr fontId="9"/>
  </si>
  <si>
    <t>個人</t>
    <rPh sb="0" eb="2">
      <t>コジン</t>
    </rPh>
    <phoneticPr fontId="9"/>
  </si>
  <si>
    <t>項目</t>
    <rPh sb="0" eb="2">
      <t>コウモク</t>
    </rPh>
    <phoneticPr fontId="9"/>
  </si>
  <si>
    <t>要件</t>
    <rPh sb="0" eb="2">
      <t>ヨウケン</t>
    </rPh>
    <phoneticPr fontId="9"/>
  </si>
  <si>
    <t>県税の滞納はありませんか。</t>
    <rPh sb="0" eb="1">
      <t>ケン</t>
    </rPh>
    <rPh sb="1" eb="2">
      <t>ゼイ</t>
    </rPh>
    <rPh sb="3" eb="5">
      <t>タイノウ</t>
    </rPh>
    <phoneticPr fontId="9"/>
  </si>
  <si>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9"/>
  </si>
  <si>
    <t>暴力団と社会的に非難される関係を有していませんか。</t>
    <rPh sb="0" eb="3">
      <t>ボウリョクダン</t>
    </rPh>
    <rPh sb="4" eb="7">
      <t>シャカイテキ</t>
    </rPh>
    <rPh sb="8" eb="10">
      <t>ヒナン</t>
    </rPh>
    <rPh sb="13" eb="15">
      <t>カンケイ</t>
    </rPh>
    <rPh sb="16" eb="17">
      <t>ユウ</t>
    </rPh>
    <phoneticPr fontId="9"/>
  </si>
  <si>
    <t>提出資料</t>
    <rPh sb="0" eb="1">
      <t>ツツミ</t>
    </rPh>
    <rPh sb="1" eb="2">
      <t>デ</t>
    </rPh>
    <rPh sb="2" eb="3">
      <t>シ</t>
    </rPh>
    <rPh sb="3" eb="4">
      <t>リョウ</t>
    </rPh>
    <phoneticPr fontId="9"/>
  </si>
  <si>
    <t>１　申請者（事業者）について</t>
    <rPh sb="2" eb="5">
      <t>シンセイシャ</t>
    </rPh>
    <rPh sb="6" eb="9">
      <t>ジギョウシャ</t>
    </rPh>
    <phoneticPr fontId="9"/>
  </si>
  <si>
    <t>２　事業内容について</t>
    <rPh sb="2" eb="4">
      <t>ジギョウ</t>
    </rPh>
    <rPh sb="4" eb="6">
      <t>ナイヨウ</t>
    </rPh>
    <phoneticPr fontId="9"/>
  </si>
  <si>
    <t>事業所の所在地は滋賀県内ですか。</t>
    <rPh sb="0" eb="3">
      <t>ジギョウショ</t>
    </rPh>
    <rPh sb="4" eb="7">
      <t>ショザイチ</t>
    </rPh>
    <rPh sb="8" eb="10">
      <t>シガ</t>
    </rPh>
    <rPh sb="10" eb="12">
      <t>ケンナイ</t>
    </rPh>
    <phoneticPr fontId="9"/>
  </si>
  <si>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9"/>
  </si>
  <si>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9"/>
  </si>
  <si>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9"/>
  </si>
  <si>
    <t>３　事業の効果について</t>
    <rPh sb="2" eb="4">
      <t>ジギョウ</t>
    </rPh>
    <rPh sb="5" eb="7">
      <t>コウカ</t>
    </rPh>
    <phoneticPr fontId="9"/>
  </si>
  <si>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9"/>
  </si>
  <si>
    <t>４　収支予算・振込先について</t>
    <rPh sb="2" eb="4">
      <t>シュウシ</t>
    </rPh>
    <rPh sb="4" eb="6">
      <t>ヨサン</t>
    </rPh>
    <rPh sb="7" eb="9">
      <t>フリコミ</t>
    </rPh>
    <rPh sb="9" eb="10">
      <t>サキ</t>
    </rPh>
    <rPh sb="10" eb="11">
      <t>ゲンリョウ</t>
    </rPh>
    <phoneticPr fontId="9"/>
  </si>
  <si>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9"/>
  </si>
  <si>
    <t>振込先の口座名義は申請者と一致していますか。</t>
    <rPh sb="0" eb="2">
      <t>フリコミ</t>
    </rPh>
    <rPh sb="2" eb="3">
      <t>サキ</t>
    </rPh>
    <rPh sb="4" eb="6">
      <t>コウザ</t>
    </rPh>
    <rPh sb="6" eb="8">
      <t>メイギ</t>
    </rPh>
    <rPh sb="9" eb="12">
      <t>シンセイシャ</t>
    </rPh>
    <rPh sb="13" eb="15">
      <t>イッチ</t>
    </rPh>
    <phoneticPr fontId="9"/>
  </si>
  <si>
    <t>次ページ（裏面）へ→</t>
    <rPh sb="0" eb="1">
      <t>ジ</t>
    </rPh>
    <rPh sb="5" eb="7">
      <t>リメン</t>
    </rPh>
    <phoneticPr fontId="9"/>
  </si>
  <si>
    <t>事業計画書の発注先業者や経費と一致していますか。</t>
    <rPh sb="0" eb="2">
      <t>ジギョウ</t>
    </rPh>
    <rPh sb="2" eb="5">
      <t>ケイカクショ</t>
    </rPh>
    <rPh sb="6" eb="8">
      <t>ハッチュウ</t>
    </rPh>
    <rPh sb="8" eb="9">
      <t>サキ</t>
    </rPh>
    <rPh sb="9" eb="11">
      <t>ギョウシャ</t>
    </rPh>
    <rPh sb="12" eb="14">
      <t>ケイヒ</t>
    </rPh>
    <rPh sb="15" eb="17">
      <t>イッチ</t>
    </rPh>
    <phoneticPr fontId="9"/>
  </si>
  <si>
    <t>補助対象外となる経費（消費税、設計費、事務費、処分費等）は区別されていますか。</t>
    <rPh sb="0" eb="2">
      <t>ホジョ</t>
    </rPh>
    <rPh sb="2" eb="5">
      <t>タイショウガイ</t>
    </rPh>
    <rPh sb="8" eb="10">
      <t>ケイヒ</t>
    </rPh>
    <rPh sb="29" eb="31">
      <t>クベツ</t>
    </rPh>
    <phoneticPr fontId="9"/>
  </si>
  <si>
    <t>省エネ診断の結果書類</t>
    <rPh sb="0" eb="1">
      <t>ショウ</t>
    </rPh>
    <rPh sb="3" eb="5">
      <t>シンダン</t>
    </rPh>
    <rPh sb="6" eb="8">
      <t>ケッカ</t>
    </rPh>
    <rPh sb="8" eb="10">
      <t>ショルイ</t>
    </rPh>
    <phoneticPr fontId="9"/>
  </si>
  <si>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9"/>
  </si>
  <si>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9"/>
  </si>
  <si>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9"/>
  </si>
  <si>
    <t>→
各々に☑</t>
    <rPh sb="2" eb="4">
      <t>オノオノ</t>
    </rPh>
    <phoneticPr fontId="9"/>
  </si>
  <si>
    <t>事業活動に関する資料</t>
    <rPh sb="0" eb="2">
      <t>ジギョウ</t>
    </rPh>
    <rPh sb="2" eb="4">
      <t>カツドウ</t>
    </rPh>
    <rPh sb="5" eb="6">
      <t>カン</t>
    </rPh>
    <rPh sb="8" eb="10">
      <t>シリョウ</t>
    </rPh>
    <phoneticPr fontId="9"/>
  </si>
  <si>
    <t>事業活動の内容を記載した書類はありますか。（会社案内パンフレット等)</t>
    <rPh sb="8" eb="10">
      <t>キサイ</t>
    </rPh>
    <phoneticPr fontId="9"/>
  </si>
  <si>
    <t>その他</t>
    <rPh sb="2" eb="3">
      <t>タ</t>
    </rPh>
    <phoneticPr fontId="9"/>
  </si>
  <si>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9"/>
  </si>
  <si>
    <t>納税証明書
（未納がない証明）</t>
    <rPh sb="0" eb="2">
      <t>ノウゼイ</t>
    </rPh>
    <rPh sb="2" eb="5">
      <t>ショウメイショ</t>
    </rPh>
    <rPh sb="7" eb="9">
      <t>ミノウ</t>
    </rPh>
    <rPh sb="12" eb="14">
      <t>ショウメイ</t>
    </rPh>
    <phoneticPr fontId="9"/>
  </si>
  <si>
    <t>直近３か月以内に取得されたものですか。</t>
    <rPh sb="0" eb="2">
      <t>チョッキン</t>
    </rPh>
    <rPh sb="4" eb="5">
      <t>ゲツ</t>
    </rPh>
    <rPh sb="5" eb="7">
      <t>イナイ</t>
    </rPh>
    <rPh sb="8" eb="10">
      <t>シュトク</t>
    </rPh>
    <phoneticPr fontId="9"/>
  </si>
  <si>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9"/>
  </si>
  <si>
    <t>事業報告書
（様式第６号別紙１）</t>
    <rPh sb="0" eb="2">
      <t>ジギョウ</t>
    </rPh>
    <rPh sb="2" eb="5">
      <t>ホウコクショ</t>
    </rPh>
    <rPh sb="7" eb="9">
      <t>ヨウシキ</t>
    </rPh>
    <rPh sb="9" eb="10">
      <t>ダイ</t>
    </rPh>
    <rPh sb="11" eb="12">
      <t>ゴウ</t>
    </rPh>
    <rPh sb="12" eb="14">
      <t>ベッシ</t>
    </rPh>
    <phoneticPr fontId="9"/>
  </si>
  <si>
    <t>４　収支決算について</t>
    <rPh sb="2" eb="4">
      <t>シュウシ</t>
    </rPh>
    <rPh sb="4" eb="6">
      <t>ケッサン</t>
    </rPh>
    <phoneticPr fontId="9"/>
  </si>
  <si>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9"/>
  </si>
  <si>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9"/>
  </si>
  <si>
    <t>工事証明書</t>
    <rPh sb="0" eb="2">
      <t>コウジ</t>
    </rPh>
    <rPh sb="2" eb="5">
      <t>ショウメイショ</t>
    </rPh>
    <phoneticPr fontId="9"/>
  </si>
  <si>
    <t>支出証拠書類の写し</t>
    <rPh sb="0" eb="2">
      <t>シシュツ</t>
    </rPh>
    <rPh sb="2" eb="4">
      <t>ショウコ</t>
    </rPh>
    <rPh sb="4" eb="6">
      <t>ショルイ</t>
    </rPh>
    <rPh sb="7" eb="8">
      <t>ウツ</t>
    </rPh>
    <phoneticPr fontId="9"/>
  </si>
  <si>
    <t>事業実施の状況が
分かる写真</t>
    <rPh sb="0" eb="2">
      <t>ジギョウ</t>
    </rPh>
    <rPh sb="2" eb="4">
      <t>ジッシ</t>
    </rPh>
    <rPh sb="5" eb="7">
      <t>ジョウキョウ</t>
    </rPh>
    <rPh sb="9" eb="10">
      <t>ワ</t>
    </rPh>
    <rPh sb="12" eb="14">
      <t>シャシン</t>
    </rPh>
    <phoneticPr fontId="9"/>
  </si>
  <si>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9"/>
  </si>
  <si>
    <t>事業を実施した事業所名</t>
    <rPh sb="0" eb="2">
      <t>ジギョウ</t>
    </rPh>
    <rPh sb="3" eb="5">
      <t>ジッシ</t>
    </rPh>
    <rPh sb="7" eb="10">
      <t>ジギョウショ</t>
    </rPh>
    <rPh sb="10" eb="11">
      <t>メイ</t>
    </rPh>
    <phoneticPr fontId="9"/>
  </si>
  <si>
    <t>令和２年度滋賀県省エネ設備導入加速化事業補助金交付請求書</t>
    <rPh sb="8" eb="9">
      <t>ショウ</t>
    </rPh>
    <rPh sb="23" eb="25">
      <t>コウフ</t>
    </rPh>
    <rPh sb="25" eb="28">
      <t>セイキュウショ</t>
    </rPh>
    <phoneticPr fontId="9"/>
  </si>
  <si>
    <t>設置工事までに新築する予定の建築物</t>
    <rPh sb="0" eb="2">
      <t>セッチ</t>
    </rPh>
    <rPh sb="2" eb="4">
      <t>コウジ</t>
    </rPh>
    <rPh sb="7" eb="9">
      <t>シンチク</t>
    </rPh>
    <rPh sb="11" eb="13">
      <t>ヨテイ</t>
    </rPh>
    <rPh sb="14" eb="17">
      <t>ケンチクブツ</t>
    </rPh>
    <phoneticPr fontId="9"/>
  </si>
  <si>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9"/>
  </si>
  <si>
    <t>耐震改修を実施した建築物</t>
    <rPh sb="0" eb="2">
      <t>タイシン</t>
    </rPh>
    <rPh sb="2" eb="4">
      <t>カイシュウ</t>
    </rPh>
    <rPh sb="5" eb="7">
      <t>ジッシ</t>
    </rPh>
    <rPh sb="9" eb="12">
      <t>ケンチクブツ</t>
    </rPh>
    <phoneticPr fontId="9"/>
  </si>
  <si>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9"/>
  </si>
  <si>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9"/>
  </si>
  <si>
    <t>←以下から選択</t>
    <rPh sb="1" eb="3">
      <t>イカ</t>
    </rPh>
    <rPh sb="5" eb="7">
      <t>センタク</t>
    </rPh>
    <phoneticPr fontId="9"/>
  </si>
  <si>
    <t>施設の耐震性</t>
    <rPh sb="0" eb="2">
      <t>シセツ</t>
    </rPh>
    <rPh sb="3" eb="6">
      <t>タイシンセイ</t>
    </rPh>
    <phoneticPr fontId="9"/>
  </si>
  <si>
    <t>（その他地元住民への説明や事業実施上問題となる事項があれば、その内容と進捗状況や計画、解決の見通し等を記載すること）</t>
    <rPh sb="3" eb="4">
      <t>タ</t>
    </rPh>
    <rPh sb="4" eb="6">
      <t>ジモト</t>
    </rPh>
    <rPh sb="6" eb="8">
      <t>ジュウミン</t>
    </rPh>
    <rPh sb="10" eb="12">
      <t>セツメイ</t>
    </rPh>
    <rPh sb="13" eb="15">
      <t>ジギョウ</t>
    </rPh>
    <rPh sb="15" eb="17">
      <t>ジッシ</t>
    </rPh>
    <rPh sb="17" eb="18">
      <t>ジョウ</t>
    </rPh>
    <rPh sb="18" eb="20">
      <t>モンダイ</t>
    </rPh>
    <rPh sb="23" eb="25">
      <t>ジコウ</t>
    </rPh>
    <rPh sb="32" eb="34">
      <t>ナイヨウ</t>
    </rPh>
    <rPh sb="35" eb="37">
      <t>シンチョク</t>
    </rPh>
    <rPh sb="37" eb="39">
      <t>ジョウキョウ</t>
    </rPh>
    <rPh sb="40" eb="42">
      <t>ケイカク</t>
    </rPh>
    <rPh sb="43" eb="45">
      <t>カイケツ</t>
    </rPh>
    <rPh sb="46" eb="48">
      <t>ミトオ</t>
    </rPh>
    <rPh sb="49" eb="50">
      <t>トウ</t>
    </rPh>
    <rPh sb="51" eb="53">
      <t>キサイ</t>
    </rPh>
    <phoneticPr fontId="9"/>
  </si>
  <si>
    <t>（事業の実施にあたって必要な許認可（届出）、権利使用（または取得等）などの事項について、その内容、状況や見通しを記載すること）</t>
    <rPh sb="1" eb="3">
      <t>ジギョウ</t>
    </rPh>
    <rPh sb="4" eb="6">
      <t>ジッシ</t>
    </rPh>
    <rPh sb="11" eb="13">
      <t>ヒツヨウ</t>
    </rPh>
    <rPh sb="14" eb="17">
      <t>キョニンカ</t>
    </rPh>
    <rPh sb="18" eb="20">
      <t>トドケデ</t>
    </rPh>
    <rPh sb="22" eb="24">
      <t>ケンリ</t>
    </rPh>
    <rPh sb="24" eb="26">
      <t>シヨウ</t>
    </rPh>
    <rPh sb="30" eb="32">
      <t>シュトク</t>
    </rPh>
    <rPh sb="32" eb="33">
      <t>トウ</t>
    </rPh>
    <rPh sb="37" eb="39">
      <t>ジコウ</t>
    </rPh>
    <rPh sb="46" eb="48">
      <t>ナイヨウ</t>
    </rPh>
    <rPh sb="49" eb="51">
      <t>ジョウキョウ</t>
    </rPh>
    <rPh sb="52" eb="54">
      <t>ミトオ</t>
    </rPh>
    <rPh sb="56" eb="58">
      <t>キサイ</t>
    </rPh>
    <phoneticPr fontId="9"/>
  </si>
  <si>
    <t>上限1,500,000円</t>
    <rPh sb="0" eb="2">
      <t>ジョウゲン</t>
    </rPh>
    <rPh sb="11" eb="12">
      <t>エン</t>
    </rPh>
    <phoneticPr fontId="9"/>
  </si>
  <si>
    <t>→</t>
    <phoneticPr fontId="9"/>
  </si>
  <si>
    <t>万円／ｋＷ</t>
    <rPh sb="0" eb="2">
      <t>マンエン</t>
    </rPh>
    <phoneticPr fontId="9"/>
  </si>
  <si>
    <t>上限1,000,000円</t>
    <rPh sb="0" eb="2">
      <t>ジョウゲン</t>
    </rPh>
    <rPh sb="11" eb="12">
      <t>エン</t>
    </rPh>
    <phoneticPr fontId="9"/>
  </si>
  <si>
    <t>←風力、小水力、バイオマスの場合、この計算式は使わない。</t>
    <rPh sb="1" eb="3">
      <t>フウリョク</t>
    </rPh>
    <rPh sb="4" eb="5">
      <t>ショウ</t>
    </rPh>
    <rPh sb="5" eb="7">
      <t>スイリョク</t>
    </rPh>
    <rPh sb="19" eb="21">
      <t>ケイサン</t>
    </rPh>
    <rPh sb="21" eb="22">
      <t>シキ</t>
    </rPh>
    <rPh sb="23" eb="24">
      <t>ツカ</t>
    </rPh>
    <phoneticPr fontId="9"/>
  </si>
  <si>
    <t>←補助対象経費＝調達方法合計</t>
    <rPh sb="1" eb="3">
      <t>ホジョ</t>
    </rPh>
    <rPh sb="3" eb="5">
      <t>タイショウ</t>
    </rPh>
    <rPh sb="5" eb="7">
      <t>ケイヒ</t>
    </rPh>
    <rPh sb="8" eb="10">
      <t>チョウタツ</t>
    </rPh>
    <rPh sb="10" eb="12">
      <t>ホウホウ</t>
    </rPh>
    <rPh sb="12" eb="14">
      <t>ゴウケイ</t>
    </rPh>
    <phoneticPr fontId="9"/>
  </si>
  <si>
    <t>円（消費税抜き）</t>
    <rPh sb="0" eb="1">
      <t>エン</t>
    </rPh>
    <rPh sb="2" eb="5">
      <t>ショウヒゼイ</t>
    </rPh>
    <rPh sb="5" eb="6">
      <t>ヌ</t>
    </rPh>
    <phoneticPr fontId="9"/>
  </si>
  <si>
    <t>補助対象経費</t>
    <rPh sb="0" eb="2">
      <t>ホジョ</t>
    </rPh>
    <rPh sb="2" eb="4">
      <t>タイショウ</t>
    </rPh>
    <rPh sb="4" eb="6">
      <t>ケイヒ</t>
    </rPh>
    <phoneticPr fontId="9"/>
  </si>
  <si>
    <t>事業費</t>
    <rPh sb="0" eb="3">
      <t>ジギョウヒ</t>
    </rPh>
    <phoneticPr fontId="9"/>
  </si>
  <si>
    <t>ｋＶＡ</t>
    <phoneticPr fontId="9"/>
  </si>
  <si>
    <t>Ｖ出力</t>
    <rPh sb="1" eb="3">
      <t>シュツリョク</t>
    </rPh>
    <phoneticPr fontId="9"/>
  </si>
  <si>
    <t>停電時出力</t>
    <rPh sb="0" eb="2">
      <t>テイデン</t>
    </rPh>
    <rPh sb="2" eb="3">
      <t>ジ</t>
    </rPh>
    <rPh sb="3" eb="5">
      <t>シュツリョク</t>
    </rPh>
    <phoneticPr fontId="9"/>
  </si>
  <si>
    <t>ｋＷｈ</t>
    <phoneticPr fontId="9"/>
  </si>
  <si>
    <t>蓄電容量</t>
    <rPh sb="0" eb="2">
      <t>チクデン</t>
    </rPh>
    <rPh sb="2" eb="4">
      <t>ヨウリョウ</t>
    </rPh>
    <phoneticPr fontId="9"/>
  </si>
  <si>
    <t>←自動計算</t>
    <rPh sb="1" eb="3">
      <t>ジドウ</t>
    </rPh>
    <rPh sb="3" eb="5">
      <t>ケイサン</t>
    </rPh>
    <phoneticPr fontId="9"/>
  </si>
  <si>
    <t>＝</t>
    <phoneticPr fontId="9"/>
  </si>
  <si>
    <t>発生電力の用途</t>
    <rPh sb="0" eb="2">
      <t>ハッセイ</t>
    </rPh>
    <rPh sb="2" eb="4">
      <t>デンリョク</t>
    </rPh>
    <rPh sb="5" eb="7">
      <t>ヨウト</t>
    </rPh>
    <phoneticPr fontId="9"/>
  </si>
  <si>
    <t>利用施設の年間電力消費量契約容量</t>
    <rPh sb="0" eb="2">
      <t>リヨウ</t>
    </rPh>
    <rPh sb="2" eb="4">
      <t>シセツ</t>
    </rPh>
    <rPh sb="5" eb="7">
      <t>ネンカン</t>
    </rPh>
    <rPh sb="7" eb="9">
      <t>デンリョク</t>
    </rPh>
    <rPh sb="9" eb="12">
      <t>ショウヒリョウ</t>
    </rPh>
    <rPh sb="12" eb="14">
      <t>ケイヤク</t>
    </rPh>
    <rPh sb="14" eb="16">
      <t>ヨウリョウ</t>
    </rPh>
    <phoneticPr fontId="9"/>
  </si>
  <si>
    <t>←年間3,600kWh以上の自家消費が必要</t>
    <phoneticPr fontId="9"/>
  </si>
  <si>
    <t>ｋＷｈ／年</t>
    <rPh sb="4" eb="5">
      <t>ネン</t>
    </rPh>
    <phoneticPr fontId="9"/>
  </si>
  <si>
    <t>発生電力の利用施設の名称および住所</t>
    <rPh sb="0" eb="2">
      <t>ハッセイ</t>
    </rPh>
    <rPh sb="2" eb="4">
      <t>デンリョク</t>
    </rPh>
    <rPh sb="5" eb="7">
      <t>リヨウ</t>
    </rPh>
    <rPh sb="7" eb="9">
      <t>シセツ</t>
    </rPh>
    <rPh sb="10" eb="12">
      <t>メイショウ</t>
    </rPh>
    <rPh sb="15" eb="17">
      <t>ジュウショ</t>
    </rPh>
    <phoneticPr fontId="9"/>
  </si>
  <si>
    <t>←バイオマスの場合は記入</t>
    <rPh sb="7" eb="9">
      <t>バアイ</t>
    </rPh>
    <rPh sb="10" eb="12">
      <t>キニュウ</t>
    </rPh>
    <phoneticPr fontId="9"/>
  </si>
  <si>
    <t>ｈ／年</t>
    <rPh sb="2" eb="3">
      <t>ネン</t>
    </rPh>
    <phoneticPr fontId="9"/>
  </si>
  <si>
    <t>日／年　＝</t>
    <rPh sb="0" eb="1">
      <t>ヒ</t>
    </rPh>
    <rPh sb="2" eb="3">
      <t>ネン</t>
    </rPh>
    <phoneticPr fontId="9"/>
  </si>
  <si>
    <t>ｈ／日　×</t>
    <rPh sb="2" eb="3">
      <t>ヒ</t>
    </rPh>
    <phoneticPr fontId="9"/>
  </si>
  <si>
    <t>←太陽光、風力、小水力の場合は記入</t>
    <rPh sb="1" eb="4">
      <t>タイヨウコウ</t>
    </rPh>
    <rPh sb="5" eb="7">
      <t>フウリョク</t>
    </rPh>
    <rPh sb="8" eb="9">
      <t>ショウ</t>
    </rPh>
    <rPh sb="9" eb="11">
      <t>スイリョク</t>
    </rPh>
    <rPh sb="12" eb="14">
      <t>バアイ</t>
    </rPh>
    <rPh sb="15" eb="17">
      <t>キニュウ</t>
    </rPh>
    <phoneticPr fontId="9"/>
  </si>
  <si>
    <t>％</t>
    <phoneticPr fontId="9"/>
  </si>
  <si>
    <t>年間想定発電電力量（Ａ）</t>
    <rPh sb="0" eb="1">
      <t>ネン</t>
    </rPh>
    <rPh sb="1" eb="2">
      <t>カン</t>
    </rPh>
    <rPh sb="2" eb="4">
      <t>ソウテイ</t>
    </rPh>
    <rPh sb="4" eb="6">
      <t>ハツデン</t>
    </rPh>
    <rPh sb="6" eb="8">
      <t>デンリョク</t>
    </rPh>
    <rPh sb="8" eb="9">
      <t>リョウ</t>
    </rPh>
    <phoneticPr fontId="9"/>
  </si>
  <si>
    <t>　</t>
    <phoneticPr fontId="9"/>
  </si>
  <si>
    <t>（４）電力会社との協議内容</t>
    <rPh sb="3" eb="5">
      <t>デンリョク</t>
    </rPh>
    <rPh sb="5" eb="7">
      <t>ガイシャ</t>
    </rPh>
    <rPh sb="9" eb="11">
      <t>キョウギ</t>
    </rPh>
    <rPh sb="11" eb="13">
      <t>ナイヨウ</t>
    </rPh>
    <phoneticPr fontId="9"/>
  </si>
  <si>
    <t>系統連系方式</t>
    <rPh sb="0" eb="2">
      <t>ケイトウ</t>
    </rPh>
    <rPh sb="2" eb="4">
      <t>レンケイ</t>
    </rPh>
    <rPh sb="4" eb="6">
      <t>ホウシキ</t>
    </rPh>
    <phoneticPr fontId="9"/>
  </si>
  <si>
    <t>ｋＷ</t>
    <phoneticPr fontId="9"/>
  </si>
  <si>
    <t>　　ｂ．パワーコンディショナー定格出力合計</t>
    <rPh sb="15" eb="17">
      <t>テイカク</t>
    </rPh>
    <rPh sb="17" eb="19">
      <t>シュツリョク</t>
    </rPh>
    <rPh sb="19" eb="21">
      <t>ゴウケイ</t>
    </rPh>
    <phoneticPr fontId="9"/>
  </si>
  <si>
    <t>バイオマス発電</t>
    <rPh sb="5" eb="7">
      <t>ハツデン</t>
    </rPh>
    <phoneticPr fontId="9"/>
  </si>
  <si>
    <t>ｋＷ</t>
    <phoneticPr fontId="9"/>
  </si>
  <si>
    <t>　　ａ．太陽電池モジュール公称最大出力合計</t>
    <rPh sb="4" eb="6">
      <t>タイヨウ</t>
    </rPh>
    <rPh sb="6" eb="8">
      <t>デンチ</t>
    </rPh>
    <rPh sb="13" eb="15">
      <t>コウショウ</t>
    </rPh>
    <rPh sb="15" eb="17">
      <t>サイダイ</t>
    </rPh>
    <rPh sb="17" eb="19">
      <t>シュツリョク</t>
    </rPh>
    <rPh sb="19" eb="21">
      <t>ゴウケイ</t>
    </rPh>
    <phoneticPr fontId="9"/>
  </si>
  <si>
    <t>小水力発電</t>
    <rPh sb="0" eb="1">
      <t>ショウ</t>
    </rPh>
    <rPh sb="1" eb="3">
      <t>スイリョク</t>
    </rPh>
    <rPh sb="3" eb="5">
      <t>ハツデン</t>
    </rPh>
    <phoneticPr fontId="9"/>
  </si>
  <si>
    <t>風力発電</t>
    <rPh sb="0" eb="2">
      <t>フウリョク</t>
    </rPh>
    <rPh sb="2" eb="4">
      <t>ハツデン</t>
    </rPh>
    <phoneticPr fontId="9"/>
  </si>
  <si>
    <t>ｋＷ</t>
    <phoneticPr fontId="9"/>
  </si>
  <si>
    <t>発電出力</t>
    <rPh sb="0" eb="2">
      <t>ハツデン</t>
    </rPh>
    <rPh sb="2" eb="4">
      <t>シュツリョク</t>
    </rPh>
    <phoneticPr fontId="9"/>
  </si>
  <si>
    <t>太陽光発電および蓄電池</t>
    <rPh sb="0" eb="2">
      <t>タイヨウ</t>
    </rPh>
    <rPh sb="2" eb="3">
      <t>コウ</t>
    </rPh>
    <rPh sb="3" eb="5">
      <t>ハツデン</t>
    </rPh>
    <rPh sb="8" eb="11">
      <t>チクデンチ</t>
    </rPh>
    <phoneticPr fontId="9"/>
  </si>
  <si>
    <t>再生可能エネルギーの種類</t>
    <rPh sb="0" eb="2">
      <t>サイセイ</t>
    </rPh>
    <rPh sb="2" eb="4">
      <t>カノウ</t>
    </rPh>
    <rPh sb="10" eb="12">
      <t>シュルイ</t>
    </rPh>
    <phoneticPr fontId="9"/>
  </si>
  <si>
    <t>←発注（契約）予定日～支払予定日</t>
    <rPh sb="1" eb="3">
      <t>ハッチュウ</t>
    </rPh>
    <rPh sb="4" eb="6">
      <t>ケイヤク</t>
    </rPh>
    <rPh sb="7" eb="9">
      <t>ヨテイ</t>
    </rPh>
    <rPh sb="9" eb="10">
      <t>ビ</t>
    </rPh>
    <rPh sb="11" eb="13">
      <t>シハライ</t>
    </rPh>
    <rPh sb="13" eb="16">
      <t>ヨテイビ</t>
    </rPh>
    <phoneticPr fontId="9"/>
  </si>
  <si>
    <t>施設所有者の住所</t>
    <rPh sb="0" eb="2">
      <t>シセツ</t>
    </rPh>
    <rPh sb="2" eb="5">
      <t>ショユウシャ</t>
    </rPh>
    <rPh sb="6" eb="8">
      <t>ジュウショ</t>
    </rPh>
    <phoneticPr fontId="9"/>
  </si>
  <si>
    <t>施設所有者の氏名</t>
    <rPh sb="0" eb="2">
      <t>シセツ</t>
    </rPh>
    <rPh sb="2" eb="5">
      <t>ショユウシャ</t>
    </rPh>
    <rPh sb="6" eb="8">
      <t>シメイ</t>
    </rPh>
    <phoneticPr fontId="9"/>
  </si>
  <si>
    <t>申請者と施設所有者が異なる（次の施設所有者の同意あり）</t>
    <rPh sb="0" eb="3">
      <t>シンセイシャ</t>
    </rPh>
    <rPh sb="4" eb="6">
      <t>シセツ</t>
    </rPh>
    <rPh sb="6" eb="9">
      <t>ショユウシャ</t>
    </rPh>
    <rPh sb="10" eb="11">
      <t>コト</t>
    </rPh>
    <rPh sb="14" eb="15">
      <t>ツギ</t>
    </rPh>
    <rPh sb="16" eb="18">
      <t>シセツ</t>
    </rPh>
    <rPh sb="18" eb="21">
      <t>ショユウシャ</t>
    </rPh>
    <rPh sb="22" eb="24">
      <t>ドウイ</t>
    </rPh>
    <phoneticPr fontId="9"/>
  </si>
  <si>
    <t>申請者と施設所有者が同一</t>
    <rPh sb="0" eb="3">
      <t>シンセイシャ</t>
    </rPh>
    <rPh sb="4" eb="6">
      <t>シセツ</t>
    </rPh>
    <rPh sb="6" eb="9">
      <t>ショユウシャ</t>
    </rPh>
    <rPh sb="10" eb="12">
      <t>ドウイツ</t>
    </rPh>
    <phoneticPr fontId="9"/>
  </si>
  <si>
    <t>施設所有者</t>
    <rPh sb="0" eb="2">
      <t>シセツ</t>
    </rPh>
    <rPh sb="2" eb="5">
      <t>ショユウシャ</t>
    </rPh>
    <phoneticPr fontId="9" alignment="distributed"/>
  </si>
  <si>
    <t>施設の名称</t>
    <rPh sb="0" eb="2">
      <t>シセツ</t>
    </rPh>
    <rPh sb="3" eb="5">
      <t>メイショウ</t>
    </rPh>
    <phoneticPr fontId="9"/>
  </si>
  <si>
    <t>地目と区画指定状況</t>
    <rPh sb="0" eb="2">
      <t>チモク</t>
    </rPh>
    <rPh sb="3" eb="5">
      <t>クカク</t>
    </rPh>
    <rPh sb="5" eb="7">
      <t>シテイ</t>
    </rPh>
    <rPh sb="7" eb="9">
      <t>ジョウキョウ</t>
    </rPh>
    <phoneticPr fontId="9"/>
  </si>
  <si>
    <t>土地所有者の住所</t>
    <rPh sb="0" eb="2">
      <t>トチ</t>
    </rPh>
    <rPh sb="2" eb="5">
      <t>ショユウシャ</t>
    </rPh>
    <rPh sb="6" eb="8">
      <t>ジュウショ</t>
    </rPh>
    <phoneticPr fontId="9"/>
  </si>
  <si>
    <t>土地所有者の氏名</t>
    <rPh sb="0" eb="2">
      <t>トチ</t>
    </rPh>
    <rPh sb="2" eb="5">
      <t>ショユウシャ</t>
    </rPh>
    <rPh sb="6" eb="8">
      <t>シメイ</t>
    </rPh>
    <phoneticPr fontId="9"/>
  </si>
  <si>
    <t>申請者と土地所有者が異なる（次の土地所有者の同意あり）</t>
    <rPh sb="0" eb="3">
      <t>シンセイシャ</t>
    </rPh>
    <rPh sb="4" eb="6">
      <t>トチ</t>
    </rPh>
    <rPh sb="6" eb="9">
      <t>ショユウシャ</t>
    </rPh>
    <rPh sb="10" eb="11">
      <t>コト</t>
    </rPh>
    <rPh sb="14" eb="15">
      <t>ツギ</t>
    </rPh>
    <rPh sb="16" eb="18">
      <t>トチ</t>
    </rPh>
    <rPh sb="18" eb="21">
      <t>ショユウシャ</t>
    </rPh>
    <rPh sb="22" eb="24">
      <t>ドウイ</t>
    </rPh>
    <phoneticPr fontId="9"/>
  </si>
  <si>
    <t>☑</t>
    <phoneticPr fontId="9"/>
  </si>
  <si>
    <t>申請者と土地所有者が同一</t>
    <rPh sb="0" eb="3">
      <t>シンセイシャ</t>
    </rPh>
    <rPh sb="4" eb="6">
      <t>トチ</t>
    </rPh>
    <rPh sb="6" eb="9">
      <t>ショユウシャ</t>
    </rPh>
    <rPh sb="10" eb="12">
      <t>ドウイツ</t>
    </rPh>
    <phoneticPr fontId="9"/>
  </si>
  <si>
    <t>土地所有者</t>
    <rPh sb="0" eb="2">
      <t>トチ</t>
    </rPh>
    <rPh sb="2" eb="5">
      <t>ショユウシャ</t>
    </rPh>
    <phoneticPr fontId="9"/>
  </si>
  <si>
    <t>万円</t>
    <rPh sb="0" eb="2">
      <t>マンエン</t>
    </rPh>
    <phoneticPr fontId="9"/>
  </si>
  <si>
    <t>その他熱利用</t>
    <rPh sb="2" eb="3">
      <t>タ</t>
    </rPh>
    <rPh sb="3" eb="4">
      <t>ネツ</t>
    </rPh>
    <rPh sb="4" eb="6">
      <t>リヨウ</t>
    </rPh>
    <phoneticPr fontId="9"/>
  </si>
  <si>
    <t>下水熱利用</t>
    <rPh sb="0" eb="2">
      <t>ゲスイ</t>
    </rPh>
    <rPh sb="2" eb="3">
      <t>ネツ</t>
    </rPh>
    <rPh sb="3" eb="5">
      <t>リヨウ</t>
    </rPh>
    <phoneticPr fontId="9"/>
  </si>
  <si>
    <t>地中熱利用</t>
    <rPh sb="0" eb="2">
      <t>チチュウ</t>
    </rPh>
    <rPh sb="2" eb="3">
      <t>ネツ</t>
    </rPh>
    <rPh sb="3" eb="5">
      <t>リヨウ</t>
    </rPh>
    <phoneticPr fontId="9"/>
  </si>
  <si>
    <t>バイオマス熱利用</t>
    <rPh sb="5" eb="6">
      <t>ネツ</t>
    </rPh>
    <rPh sb="6" eb="8">
      <t>リヨウ</t>
    </rPh>
    <phoneticPr fontId="9"/>
  </si>
  <si>
    <t>太陽熱利用</t>
    <rPh sb="0" eb="3">
      <t>タイヨウネツ</t>
    </rPh>
    <rPh sb="3" eb="5">
      <t>リヨウ</t>
    </rPh>
    <phoneticPr fontId="9"/>
  </si>
  <si>
    <t>液体</t>
    <rPh sb="0" eb="2">
      <t>エキタイ</t>
    </rPh>
    <phoneticPr fontId="9"/>
  </si>
  <si>
    <t>気体</t>
    <rPh sb="0" eb="2">
      <t>キタイ</t>
    </rPh>
    <phoneticPr fontId="9"/>
  </si>
  <si>
    <t>固体</t>
    <rPh sb="0" eb="2">
      <t>コタイ</t>
    </rPh>
    <phoneticPr fontId="9"/>
  </si>
  <si>
    <t>燃料電池</t>
    <rPh sb="0" eb="2">
      <t>ネンリョウ</t>
    </rPh>
    <rPh sb="2" eb="4">
      <t>デンチ</t>
    </rPh>
    <phoneticPr fontId="9"/>
  </si>
  <si>
    <t>ガスコージェネレーション</t>
    <phoneticPr fontId="9"/>
  </si>
  <si>
    <t>太陽光発電</t>
    <rPh sb="0" eb="2">
      <t>タイヨウ</t>
    </rPh>
    <rPh sb="2" eb="3">
      <t>コウ</t>
    </rPh>
    <rPh sb="3" eb="5">
      <t>ハツデン</t>
    </rPh>
    <phoneticPr fontId="9"/>
  </si>
  <si>
    <t>型式等</t>
    <rPh sb="0" eb="2">
      <t>カタシキ</t>
    </rPh>
    <rPh sb="2" eb="3">
      <t>トウ</t>
    </rPh>
    <phoneticPr fontId="9"/>
  </si>
  <si>
    <t>メーカー・製品名</t>
    <rPh sb="5" eb="8">
      <t>セイヒンメイ</t>
    </rPh>
    <phoneticPr fontId="9"/>
  </si>
  <si>
    <t>プラグインハイブリッド自動車</t>
    <rPh sb="11" eb="14">
      <t>ジドウシャ</t>
    </rPh>
    <phoneticPr fontId="9"/>
  </si>
  <si>
    <t>電気自動車</t>
    <rPh sb="0" eb="2">
      <t>デンキ</t>
    </rPh>
    <rPh sb="2" eb="5">
      <t>ジドウシャ</t>
    </rPh>
    <phoneticPr fontId="9"/>
  </si>
  <si>
    <t>【「指定避難所」枠で申請の場合のみ記載】</t>
    <rPh sb="2" eb="4">
      <t>シテイ</t>
    </rPh>
    <rPh sb="4" eb="7">
      <t>ヒナンショ</t>
    </rPh>
    <rPh sb="8" eb="9">
      <t>ワク</t>
    </rPh>
    <rPh sb="10" eb="12">
      <t>シンセイ</t>
    </rPh>
    <rPh sb="13" eb="15">
      <t>バアイ</t>
    </rPh>
    <rPh sb="17" eb="19">
      <t>キサイ</t>
    </rPh>
    <phoneticPr fontId="9"/>
  </si>
  <si>
    <t>指定済</t>
    <rPh sb="0" eb="2">
      <t>シテイ</t>
    </rPh>
    <rPh sb="2" eb="3">
      <t>ズ</t>
    </rPh>
    <phoneticPr fontId="9"/>
  </si>
  <si>
    <t>指定予定（補助金の実績報告時までに指定が必要です）</t>
    <rPh sb="0" eb="2">
      <t>シテイ</t>
    </rPh>
    <rPh sb="2" eb="4">
      <t>ヨテイ</t>
    </rPh>
    <rPh sb="5" eb="8">
      <t>ホジョキン</t>
    </rPh>
    <rPh sb="9" eb="11">
      <t>ジッセキ</t>
    </rPh>
    <rPh sb="11" eb="13">
      <t>ホウコク</t>
    </rPh>
    <rPh sb="13" eb="14">
      <t>ジ</t>
    </rPh>
    <rPh sb="17" eb="19">
      <t>シテイ</t>
    </rPh>
    <rPh sb="20" eb="22">
      <t>ヒツヨウ</t>
    </rPh>
    <phoneticPr fontId="9"/>
  </si>
  <si>
    <t>燃料電池自動車</t>
    <rPh sb="0" eb="2">
      <t>ネンリョウ</t>
    </rPh>
    <rPh sb="2" eb="4">
      <t>デンチ</t>
    </rPh>
    <rPh sb="4" eb="7">
      <t>ジドウシャ</t>
    </rPh>
    <phoneticPr fontId="9"/>
  </si>
  <si>
    <t>省エネ診断は実施済みですか。</t>
    <rPh sb="0" eb="1">
      <t>ショウ</t>
    </rPh>
    <rPh sb="3" eb="5">
      <t>シンダン</t>
    </rPh>
    <rPh sb="6" eb="8">
      <t>ジッシ</t>
    </rPh>
    <rPh sb="8" eb="9">
      <t>ズ</t>
    </rPh>
    <phoneticPr fontId="9"/>
  </si>
  <si>
    <t>【省エネ設備】</t>
    <rPh sb="1" eb="2">
      <t>ショウ</t>
    </rPh>
    <rPh sb="4" eb="6">
      <t>セツビ</t>
    </rPh>
    <phoneticPr fontId="9"/>
  </si>
  <si>
    <t>【再エネ等設備】</t>
    <rPh sb="1" eb="2">
      <t>サイ</t>
    </rPh>
    <rPh sb="4" eb="5">
      <t>トウ</t>
    </rPh>
    <rPh sb="5" eb="7">
      <t>セツビ</t>
    </rPh>
    <phoneticPr fontId="9"/>
  </si>
  <si>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9"/>
  </si>
  <si>
    <t>事業計画書
（様式第１号別紙１）</t>
    <rPh sb="0" eb="2">
      <t>ジギョウ</t>
    </rPh>
    <rPh sb="2" eb="5">
      <t>ケイカクショ</t>
    </rPh>
    <rPh sb="7" eb="9">
      <t>ヨウシキ</t>
    </rPh>
    <rPh sb="9" eb="10">
      <t>ダイ</t>
    </rPh>
    <rPh sb="11" eb="12">
      <t>ゴウ</t>
    </rPh>
    <rPh sb="12" eb="14">
      <t>ベッシ</t>
    </rPh>
    <phoneticPr fontId="9"/>
  </si>
  <si>
    <t>設備の性能等に関する資料</t>
    <rPh sb="0" eb="2">
      <t>セツビ</t>
    </rPh>
    <rPh sb="3" eb="5">
      <t>セイノウ</t>
    </rPh>
    <rPh sb="5" eb="6">
      <t>トウ</t>
    </rPh>
    <rPh sb="7" eb="8">
      <t>カン</t>
    </rPh>
    <rPh sb="10" eb="12">
      <t>シリョウ</t>
    </rPh>
    <phoneticPr fontId="9"/>
  </si>
  <si>
    <t>設置の性能がわかる資料（仕様書、機器構成図）は添付されていますか。</t>
    <rPh sb="0" eb="2">
      <t>セッチ</t>
    </rPh>
    <rPh sb="3" eb="5">
      <t>セイノウ</t>
    </rPh>
    <rPh sb="9" eb="11">
      <t>シリョウ</t>
    </rPh>
    <rPh sb="12" eb="15">
      <t>シヨウショ</t>
    </rPh>
    <rPh sb="23" eb="25">
      <t>テンプ</t>
    </rPh>
    <phoneticPr fontId="9"/>
  </si>
  <si>
    <t xml:space="preserve">６　添付書類 </t>
    <rPh sb="2" eb="4">
      <t>テンプ</t>
    </rPh>
    <rPh sb="4" eb="6">
      <t>ショルイ</t>
    </rPh>
    <phoneticPr fontId="9"/>
  </si>
  <si>
    <t>３</t>
    <phoneticPr fontId="9"/>
  </si>
  <si>
    <t>４</t>
    <phoneticPr fontId="9"/>
  </si>
  <si>
    <t>５</t>
    <phoneticPr fontId="9"/>
  </si>
  <si>
    <t>６</t>
    <phoneticPr fontId="9"/>
  </si>
  <si>
    <t>７</t>
    <phoneticPr fontId="9"/>
  </si>
  <si>
    <t>（既設太陽光発電設備において、パワーコンディショナーに自立出力機能がなく、自立出力付きのパワーコンディショナーに更新し、蓄電池を導入する場合は600,000円）</t>
    <phoneticPr fontId="9"/>
  </si>
  <si>
    <t>（既設太陽光発電設備において、パワーコンディショナーに自立出力機能がなく、自立出力付きのパワーコンディショナーに更新し、蓄電池を導入する場合は900,000円）</t>
    <phoneticPr fontId="9"/>
  </si>
  <si>
    <t>省エネ診断の結果書類の写し　　（注１）</t>
    <rPh sb="6" eb="8">
      <t>ケッカ</t>
    </rPh>
    <rPh sb="11" eb="12">
      <t>ウツ</t>
    </rPh>
    <phoneticPr fontId="9"/>
  </si>
  <si>
    <t>その他事業計画書に定めるもの</t>
    <rPh sb="2" eb="3">
      <t>ホカ</t>
    </rPh>
    <rPh sb="3" eb="5">
      <t>ジギョウ</t>
    </rPh>
    <rPh sb="5" eb="8">
      <t>ケイカクショ</t>
    </rPh>
    <rPh sb="9" eb="10">
      <t>サダ</t>
    </rPh>
    <phoneticPr fontId="9"/>
  </si>
  <si>
    <t>漏れなく添付されていますか。</t>
    <rPh sb="0" eb="1">
      <t>モ</t>
    </rPh>
    <rPh sb="4" eb="6">
      <t>テンプ</t>
    </rPh>
    <phoneticPr fontId="9"/>
  </si>
  <si>
    <t>様式第２号別紙１（革新的なエネルギー高度利用技術）</t>
    <phoneticPr fontId="9"/>
  </si>
  <si>
    <t>様式第２号別紙１（バイオマス燃料製造）</t>
    <phoneticPr fontId="9"/>
  </si>
  <si>
    <t>様式第２号別紙１（熱利用設備）</t>
    <phoneticPr fontId="9"/>
  </si>
  <si>
    <t>様式第２号別紙１（蓄電池単体）</t>
    <phoneticPr fontId="9"/>
  </si>
  <si>
    <t>様式第２号別紙１（次世代自動車＋Ｖ２Ｈ（指定避難所のみ））</t>
    <phoneticPr fontId="9"/>
  </si>
  <si>
    <t>様式第２号別紙１（発電設備）</t>
    <phoneticPr fontId="9"/>
  </si>
  <si>
    <t>様式第２号別紙１（第５条関係）</t>
    <phoneticPr fontId="9"/>
  </si>
  <si>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9"/>
  </si>
  <si>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9"/>
  </si>
  <si>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9"/>
  </si>
  <si>
    <t>収支予算額は、２の「事業費」と一致していますか。</t>
    <rPh sb="0" eb="2">
      <t>シュウシ</t>
    </rPh>
    <rPh sb="2" eb="5">
      <t>ヨサンガク</t>
    </rPh>
    <rPh sb="10" eb="12">
      <t>ジギョウ</t>
    </rPh>
    <rPh sb="12" eb="13">
      <t>ヒ</t>
    </rPh>
    <rPh sb="15" eb="17">
      <t>イッチ</t>
    </rPh>
    <phoneticPr fontId="9"/>
  </si>
  <si>
    <t>１　事業の内容</t>
    <rPh sb="2" eb="4">
      <t>ジギョウ</t>
    </rPh>
    <rPh sb="5" eb="7">
      <t>ナイヨウ</t>
    </rPh>
    <phoneticPr fontId="9"/>
  </si>
  <si>
    <t>事業を実施した施設名</t>
    <rPh sb="0" eb="2">
      <t>ジギョウ</t>
    </rPh>
    <rPh sb="3" eb="5">
      <t>ジッシ</t>
    </rPh>
    <rPh sb="7" eb="9">
      <t>シセツ</t>
    </rPh>
    <rPh sb="9" eb="10">
      <t>メイ</t>
    </rPh>
    <phoneticPr fontId="9"/>
  </si>
  <si>
    <t>事業実施期間</t>
    <rPh sb="0" eb="2">
      <t>ジギョウ</t>
    </rPh>
    <rPh sb="2" eb="4">
      <t>ジッシ</t>
    </rPh>
    <rPh sb="4" eb="6">
      <t>キカン</t>
    </rPh>
    <phoneticPr fontId="9"/>
  </si>
  <si>
    <t>年月日～年月日</t>
    <rPh sb="0" eb="1">
      <t>ネン</t>
    </rPh>
    <rPh sb="1" eb="2">
      <t>ツキ</t>
    </rPh>
    <rPh sb="2" eb="3">
      <t>ニチ</t>
    </rPh>
    <rPh sb="4" eb="5">
      <t>ネン</t>
    </rPh>
    <rPh sb="5" eb="6">
      <t>ツキ</t>
    </rPh>
    <rPh sb="6" eb="7">
      <t>ニチ</t>
    </rPh>
    <phoneticPr fontId="9"/>
  </si>
  <si>
    <t>←発注（契約）日～支払日</t>
    <rPh sb="1" eb="3">
      <t>ハッチュウ</t>
    </rPh>
    <rPh sb="4" eb="6">
      <t>ケイヤク</t>
    </rPh>
    <rPh sb="7" eb="8">
      <t>ヒ</t>
    </rPh>
    <rPh sb="9" eb="11">
      <t>シハライ</t>
    </rPh>
    <rPh sb="11" eb="12">
      <t>ビ</t>
    </rPh>
    <phoneticPr fontId="9"/>
  </si>
  <si>
    <t>２　収支決算（補助対象経費分）</t>
    <rPh sb="2" eb="4">
      <t>シュウシ</t>
    </rPh>
    <rPh sb="4" eb="6">
      <t>ケッサン</t>
    </rPh>
    <rPh sb="7" eb="9">
      <t>ホジョ</t>
    </rPh>
    <rPh sb="9" eb="11">
      <t>タイショウ</t>
    </rPh>
    <rPh sb="11" eb="13">
      <t>ケイヒ</t>
    </rPh>
    <rPh sb="13" eb="14">
      <t>ブン</t>
    </rPh>
    <phoneticPr fontId="9"/>
  </si>
  <si>
    <t>　収　入</t>
    <rPh sb="1" eb="2">
      <t>オサム</t>
    </rPh>
    <rPh sb="3" eb="4">
      <t>イリ</t>
    </rPh>
    <phoneticPr fontId="9"/>
  </si>
  <si>
    <t>区　分</t>
    <phoneticPr fontId="9"/>
  </si>
  <si>
    <t>摘　　　　　要</t>
    <rPh sb="0" eb="1">
      <t>テキ</t>
    </rPh>
    <rPh sb="6" eb="7">
      <t>ヨウ</t>
    </rPh>
    <phoneticPr fontId="9"/>
  </si>
  <si>
    <t>国等補助金</t>
    <rPh sb="0" eb="1">
      <t>クニ</t>
    </rPh>
    <rPh sb="1" eb="2">
      <t>トウ</t>
    </rPh>
    <rPh sb="2" eb="5">
      <t>ホジョキン</t>
    </rPh>
    <phoneticPr fontId="9"/>
  </si>
  <si>
    <t>県補助金</t>
    <rPh sb="0" eb="1">
      <t>ケン</t>
    </rPh>
    <rPh sb="1" eb="4">
      <t>ホジョキン</t>
    </rPh>
    <phoneticPr fontId="9"/>
  </si>
  <si>
    <t>　支　出</t>
    <rPh sb="1" eb="2">
      <t>ササ</t>
    </rPh>
    <rPh sb="3" eb="4">
      <t>デ</t>
    </rPh>
    <phoneticPr fontId="9"/>
  </si>
  <si>
    <t>事業の内容</t>
    <phoneticPr fontId="9"/>
  </si>
  <si>
    <t>様式第１号別紙１（省エネ設備）</t>
    <rPh sb="0" eb="2">
      <t>ヨウシキ</t>
    </rPh>
    <rPh sb="2" eb="3">
      <t>ダイ</t>
    </rPh>
    <rPh sb="4" eb="5">
      <t>ゴウ</t>
    </rPh>
    <rPh sb="5" eb="7">
      <t>ベッシ</t>
    </rPh>
    <rPh sb="9" eb="10">
      <t>ショウ</t>
    </rPh>
    <rPh sb="12" eb="14">
      <t>セツビ</t>
    </rPh>
    <phoneticPr fontId="9"/>
  </si>
  <si>
    <t>様式第６号別紙１（省エネ設備）</t>
    <rPh sb="0" eb="2">
      <t>ヨウシキ</t>
    </rPh>
    <rPh sb="2" eb="3">
      <t>ダイ</t>
    </rPh>
    <rPh sb="4" eb="5">
      <t>ゴウ</t>
    </rPh>
    <rPh sb="5" eb="7">
      <t>ベッシ</t>
    </rPh>
    <rPh sb="9" eb="10">
      <t>ショウ</t>
    </rPh>
    <rPh sb="12" eb="14">
      <t>セツビ</t>
    </rPh>
    <phoneticPr fontId="9"/>
  </si>
  <si>
    <t>様式６号別紙１（再エネ等設備）</t>
    <rPh sb="0" eb="2">
      <t>ヨウシキ</t>
    </rPh>
    <rPh sb="3" eb="4">
      <t>ゴウ</t>
    </rPh>
    <rPh sb="4" eb="6">
      <t>ベッシ</t>
    </rPh>
    <rPh sb="8" eb="9">
      <t>サイ</t>
    </rPh>
    <rPh sb="11" eb="12">
      <t>トウ</t>
    </rPh>
    <rPh sb="12" eb="14">
      <t>セツビ</t>
    </rPh>
    <phoneticPr fontId="9"/>
  </si>
  <si>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</si>
  <si>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9"/>
  </si>
  <si>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9"/>
  </si>
  <si>
    <t>８</t>
  </si>
  <si>
    <t>９</t>
  </si>
  <si>
    <t>本籍の記載は省略されていますか。</t>
    <rPh sb="0" eb="2">
      <t>ホンセキ</t>
    </rPh>
    <rPh sb="3" eb="5">
      <t>キサイ</t>
    </rPh>
    <rPh sb="6" eb="8">
      <t>ショウリャク</t>
    </rPh>
    <phoneticPr fontId="9"/>
  </si>
  <si>
    <t>様式第１号別紙１（再エネ等設備・発電設備）</t>
    <rPh sb="0" eb="2">
      <t>ヨウシキ</t>
    </rPh>
    <rPh sb="2" eb="3">
      <t>ダイ</t>
    </rPh>
    <rPh sb="4" eb="5">
      <t>ゴウ</t>
    </rPh>
    <rPh sb="5" eb="7">
      <t>ベッシ</t>
    </rPh>
    <rPh sb="9" eb="10">
      <t>サイ</t>
    </rPh>
    <rPh sb="12" eb="13">
      <t>トウ</t>
    </rPh>
    <rPh sb="13" eb="15">
      <t>セツビ</t>
    </rPh>
    <rPh sb="16" eb="18">
      <t>ハツデン</t>
    </rPh>
    <rPh sb="18" eb="20">
      <t>セツビ</t>
    </rPh>
    <phoneticPr fontId="9"/>
  </si>
  <si>
    <t>処分制限期間</t>
    <rPh sb="0" eb="2">
      <t>ショブン</t>
    </rPh>
    <rPh sb="2" eb="4">
      <t>セイゲン</t>
    </rPh>
    <rPh sb="4" eb="6">
      <t>キカン</t>
    </rPh>
    <phoneticPr fontId="9"/>
  </si>
  <si>
    <t>記入漏れはありませんか。</t>
    <rPh sb="0" eb="2">
      <t>キニュウ</t>
    </rPh>
    <rPh sb="2" eb="3">
      <t>モ</t>
    </rPh>
    <phoneticPr fontId="9"/>
  </si>
  <si>
    <t>公益財団法人　滋賀県産業支援プラザ</t>
    <rPh sb="0" eb="2">
      <t>コウエキ</t>
    </rPh>
    <rPh sb="2" eb="4">
      <t>ザイダン</t>
    </rPh>
    <rPh sb="4" eb="6">
      <t>ホウジン</t>
    </rPh>
    <rPh sb="7" eb="10">
      <t>２５</t>
    </rPh>
    <rPh sb="10" eb="14">
      <t>サンギョウシエン</t>
    </rPh>
    <phoneticPr fontId="9"/>
  </si>
  <si>
    <t>申請書（様式第１号）の申請者と同じですか</t>
    <rPh sb="0" eb="3">
      <t>シンセイショ</t>
    </rPh>
    <rPh sb="11" eb="14">
      <t>シンセイシャ</t>
    </rPh>
    <rPh sb="15" eb="16">
      <t>オナ</t>
    </rPh>
    <phoneticPr fontId="9"/>
  </si>
  <si>
    <t>支　出　</t>
    <rPh sb="0" eb="1">
      <t>ササ</t>
    </rPh>
    <rPh sb="2" eb="3">
      <t>デ</t>
    </rPh>
    <phoneticPr fontId="9"/>
  </si>
  <si>
    <t>　 貸借対照表　　損益計算書　　
　 確定申告関連書類（個人事業主）</t>
    <rPh sb="2" eb="4">
      <t>タイシャク</t>
    </rPh>
    <rPh sb="4" eb="7">
      <t>タイショウヒョウ</t>
    </rPh>
    <rPh sb="9" eb="11">
      <t>ソンエキ</t>
    </rPh>
    <rPh sb="11" eb="14">
      <t>ケイサンショ</t>
    </rPh>
    <rPh sb="20" eb="22">
      <t>カクテイ</t>
    </rPh>
    <rPh sb="22" eb="24">
      <t>シンコク</t>
    </rPh>
    <rPh sb="24" eb="26">
      <t>カンレン</t>
    </rPh>
    <rPh sb="26" eb="28">
      <t>ショルイ</t>
    </rPh>
    <rPh sb="29" eb="31">
      <t>コジン</t>
    </rPh>
    <rPh sb="31" eb="34">
      <t>ジギョウヌシ</t>
    </rPh>
    <phoneticPr fontId="9"/>
  </si>
  <si>
    <t>単価　　（税抜）</t>
    <rPh sb="0" eb="2">
      <t>タンカ</t>
    </rPh>
    <rPh sb="5" eb="7">
      <t>ゼイヌキ</t>
    </rPh>
    <phoneticPr fontId="9"/>
  </si>
  <si>
    <t>金　額　　　（税抜）</t>
    <rPh sb="0" eb="1">
      <t>キン</t>
    </rPh>
    <rPh sb="2" eb="3">
      <t>ガク</t>
    </rPh>
    <rPh sb="7" eb="9">
      <t>ゼイヌ</t>
    </rPh>
    <phoneticPr fontId="9"/>
  </si>
  <si>
    <t>申込日</t>
  </si>
  <si>
    <t>フリガナ</t>
  </si>
  <si>
    <t>電話番号</t>
  </si>
  <si>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</si>
  <si>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</si>
  <si>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</si>
  <si>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t>③Ｊ－クレジット制度における各種申請に際し、本入会届に記載された以外の情報について、滋賀県が必要とする場合は提供することに同意します。</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</si>
  <si>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9"/>
  </si>
  <si>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9"/>
  </si>
  <si>
    <t>■LED照明設備導入前後の設備情報</t>
    <rPh sb="4" eb="6">
      <t>ショウメイ</t>
    </rPh>
    <rPh sb="6" eb="8">
      <t>セツビ</t>
    </rPh>
    <rPh sb="8" eb="10">
      <t>ドウニュウ</t>
    </rPh>
    <rPh sb="10" eb="12">
      <t>ゼンゴ</t>
    </rPh>
    <rPh sb="13" eb="15">
      <t>セツビ</t>
    </rPh>
    <rPh sb="15" eb="17">
      <t>ジョウホウ</t>
    </rPh>
    <phoneticPr fontId="56"/>
  </si>
  <si>
    <t>導入前</t>
    <rPh sb="0" eb="2">
      <t>ドウニュウ</t>
    </rPh>
    <rPh sb="2" eb="3">
      <t>マエ</t>
    </rPh>
    <phoneticPr fontId="19"/>
  </si>
  <si>
    <t>導入後</t>
    <rPh sb="0" eb="2">
      <t>ドウニュウ</t>
    </rPh>
    <rPh sb="2" eb="3">
      <t>ゴ</t>
    </rPh>
    <phoneticPr fontId="19"/>
  </si>
  <si>
    <t>メーカー</t>
    <phoneticPr fontId="19"/>
  </si>
  <si>
    <t>型番</t>
    <phoneticPr fontId="19"/>
  </si>
  <si>
    <t>1本あたりの
消費電力（W）</t>
    <rPh sb="1" eb="2">
      <t>ホン</t>
    </rPh>
    <rPh sb="7" eb="9">
      <t>ショウヒ</t>
    </rPh>
    <rPh sb="9" eb="11">
      <t>デンリョク</t>
    </rPh>
    <phoneticPr fontId="19"/>
  </si>
  <si>
    <t>導入時期
（設置完了日）</t>
    <rPh sb="0" eb="2">
      <t>ドウニュウ</t>
    </rPh>
    <rPh sb="2" eb="4">
      <t>ジキ</t>
    </rPh>
    <rPh sb="6" eb="8">
      <t>セッチ</t>
    </rPh>
    <rPh sb="8" eb="10">
      <t>カンリョウ</t>
    </rPh>
    <rPh sb="10" eb="11">
      <t>ニチ</t>
    </rPh>
    <rPh sb="11" eb="12">
      <t>ホンジツ</t>
    </rPh>
    <phoneticPr fontId="19"/>
  </si>
  <si>
    <t>導入前1年間の
平均電力単価
（円/kWh）</t>
    <phoneticPr fontId="56"/>
  </si>
  <si>
    <t>１本あたりの
消費電力（W）</t>
    <rPh sb="1" eb="2">
      <t>ホン</t>
    </rPh>
    <rPh sb="7" eb="9">
      <t>ショウヒ</t>
    </rPh>
    <rPh sb="9" eb="11">
      <t>デンリョク</t>
    </rPh>
    <phoneticPr fontId="19"/>
  </si>
  <si>
    <t>導入後の
電力単価
（円/kWh)</t>
    <rPh sb="0" eb="2">
      <t>ドウニュウ</t>
    </rPh>
    <phoneticPr fontId="56"/>
  </si>
  <si>
    <t>消費税</t>
    <rPh sb="0" eb="3">
      <t>ショウヒゼイ</t>
    </rPh>
    <phoneticPr fontId="9"/>
  </si>
  <si>
    <t>補助上限額</t>
    <rPh sb="0" eb="2">
      <t>ホジョ</t>
    </rPh>
    <rPh sb="2" eb="5">
      <t>ジョウゲンガク</t>
    </rPh>
    <phoneticPr fontId="9"/>
  </si>
  <si>
    <t>補助対象経費の１／３（千円未満切り捨て）</t>
    <rPh sb="0" eb="2">
      <t>ホジョ</t>
    </rPh>
    <rPh sb="2" eb="4">
      <t>タイショウ</t>
    </rPh>
    <rPh sb="4" eb="6">
      <t>ケイヒ</t>
    </rPh>
    <rPh sb="11" eb="15">
      <t>センエンミマン</t>
    </rPh>
    <rPh sb="15" eb="16">
      <t>キ</t>
    </rPh>
    <rPh sb="17" eb="18">
      <t>ス</t>
    </rPh>
    <phoneticPr fontId="9"/>
  </si>
  <si>
    <t>削減量による金額（千円未満切り捨て）</t>
    <rPh sb="0" eb="3">
      <t>サクゲンリョウ</t>
    </rPh>
    <rPh sb="6" eb="8">
      <t>キンガク</t>
    </rPh>
    <phoneticPr fontId="9"/>
  </si>
  <si>
    <t>金額</t>
    <rPh sb="0" eb="2">
      <t>キンガク</t>
    </rPh>
    <phoneticPr fontId="9"/>
  </si>
  <si>
    <t>※</t>
    <phoneticPr fontId="9"/>
  </si>
  <si>
    <t>①</t>
    <phoneticPr fontId="9"/>
  </si>
  <si>
    <t>②</t>
    <phoneticPr fontId="9"/>
  </si>
  <si>
    <t>③</t>
    <phoneticPr fontId="9"/>
  </si>
  <si>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9"/>
  </si>
  <si>
    <t>滋賀県が発行したものですか。</t>
    <rPh sb="0" eb="3">
      <t>シガケン</t>
    </rPh>
    <rPh sb="4" eb="6">
      <t>ハッコウ</t>
    </rPh>
    <phoneticPr fontId="9"/>
  </si>
  <si>
    <t>←</t>
    <phoneticPr fontId="9"/>
  </si>
  <si>
    <t>「工事の完了」「事業費用の支払い（全額）完了」のうち、日付が後のもの</t>
    <rPh sb="1" eb="3">
      <t>コウジ</t>
    </rPh>
    <rPh sb="4" eb="6">
      <t>カンリョウ</t>
    </rPh>
    <rPh sb="8" eb="12">
      <t>ジギョウヒヨウ</t>
    </rPh>
    <rPh sb="13" eb="15">
      <t>シハラ</t>
    </rPh>
    <rPh sb="17" eb="19">
      <t>ゼンガク</t>
    </rPh>
    <rPh sb="20" eb="22">
      <t>カンリョウ</t>
    </rPh>
    <rPh sb="27" eb="29">
      <t>ヒヅケ</t>
    </rPh>
    <rPh sb="30" eb="31">
      <t>アト</t>
    </rPh>
    <phoneticPr fontId="9"/>
  </si>
  <si>
    <t>施工業者が２社以上ある場合は、その中で最も後のもの</t>
    <rPh sb="0" eb="4">
      <t>セコウギョウシャ</t>
    </rPh>
    <rPh sb="6" eb="7">
      <t>シャ</t>
    </rPh>
    <rPh sb="7" eb="9">
      <t>イジョウ</t>
    </rPh>
    <rPh sb="11" eb="13">
      <t>バアイ</t>
    </rPh>
    <rPh sb="17" eb="18">
      <t>ナカ</t>
    </rPh>
    <rPh sb="19" eb="20">
      <t>モット</t>
    </rPh>
    <rPh sb="21" eb="22">
      <t>アト</t>
    </rPh>
    <phoneticPr fontId="9"/>
  </si>
  <si>
    <t>　　　　　　その他（　　　　　　　　　　　　　　　　　　　　　　　　　　　　　　）</t>
    <rPh sb="8" eb="9">
      <t>タ</t>
    </rPh>
    <phoneticPr fontId="9"/>
  </si>
  <si>
    <t>補助金額 (①～③のうち最も額が低いもの)</t>
    <rPh sb="0" eb="4">
      <t>ホジョキンガク</t>
    </rPh>
    <phoneticPr fontId="9"/>
  </si>
  <si>
    <t>区分</t>
    <rPh sb="0" eb="2">
      <t>クブン</t>
    </rPh>
    <phoneticPr fontId="9"/>
  </si>
  <si>
    <t>補助上限額</t>
    <rPh sb="0" eb="2">
      <t>ホジョ</t>
    </rPh>
    <rPh sb="2" eb="4">
      <t>ジョウゲン</t>
    </rPh>
    <rPh sb="4" eb="5">
      <t>ガク</t>
    </rPh>
    <phoneticPr fontId="9"/>
  </si>
  <si>
    <t>太陽光(新設) ＋ 蓄電池併設（指定避難所）</t>
    <rPh sb="0" eb="3">
      <t>タイヨウコウ</t>
    </rPh>
    <rPh sb="4" eb="6">
      <t>シンセツ</t>
    </rPh>
    <rPh sb="10" eb="13">
      <t>チクデンチ</t>
    </rPh>
    <rPh sb="13" eb="15">
      <t>ヘイセツ</t>
    </rPh>
    <rPh sb="16" eb="21">
      <t>シテイヒナンジョ</t>
    </rPh>
    <phoneticPr fontId="9"/>
  </si>
  <si>
    <t>太陽光(既設) ＋ 蓄電池併設（指定避難所）</t>
    <rPh sb="0" eb="3">
      <t>タイヨウコウ</t>
    </rPh>
    <rPh sb="4" eb="6">
      <t>キセツ</t>
    </rPh>
    <rPh sb="10" eb="13">
      <t>チクデンチ</t>
    </rPh>
    <rPh sb="13" eb="15">
      <t>ヘイセツ</t>
    </rPh>
    <rPh sb="16" eb="21">
      <t>シテイヒナンジョ</t>
    </rPh>
    <phoneticPr fontId="9"/>
  </si>
  <si>
    <r>
      <rPr>
        <sz val="10"/>
        <rFont val="ＭＳ ゴシック"/>
        <family val="3"/>
        <charset val="128"/>
      </rPr>
      <t>区分</t>
    </r>
    <r>
      <rPr>
        <sz val="11"/>
        <rFont val="ＭＳ ゴシック"/>
        <family val="3"/>
        <charset val="128"/>
      </rPr>
      <t/>
    </r>
    <rPh sb="0" eb="2">
      <t>クブン</t>
    </rPh>
    <phoneticPr fontId="9"/>
  </si>
  <si>
    <t>太陽光発電（単独）</t>
    <rPh sb="0" eb="2">
      <t>タイヨウ</t>
    </rPh>
    <rPh sb="2" eb="3">
      <t>コウ</t>
    </rPh>
    <rPh sb="3" eb="5">
      <t>ハツデン</t>
    </rPh>
    <rPh sb="6" eb="8">
      <t>タンドク</t>
    </rPh>
    <phoneticPr fontId="9"/>
  </si>
  <si>
    <t>数量/単位</t>
    <rPh sb="0" eb="2">
      <t>スウリョウ</t>
    </rPh>
    <rPh sb="3" eb="5">
      <t>タンイ</t>
    </rPh>
    <phoneticPr fontId="9"/>
  </si>
  <si>
    <t>（銀行番号：</t>
    <rPh sb="1" eb="5">
      <t>ギンコウバンゴウ</t>
    </rPh>
    <phoneticPr fontId="9"/>
  </si>
  <si>
    <t>）</t>
    <phoneticPr fontId="9"/>
  </si>
  <si>
    <t>（支店番号：</t>
    <rPh sb="1" eb="5">
      <t>シテンバンゴウ</t>
    </rPh>
    <phoneticPr fontId="9"/>
  </si>
  <si>
    <t>（銀行番号：</t>
    <rPh sb="1" eb="3">
      <t>ギンコウ</t>
    </rPh>
    <rPh sb="3" eb="5">
      <t>バンゴウ</t>
    </rPh>
    <phoneticPr fontId="9"/>
  </si>
  <si>
    <t>ｋＷｈ／年
※根拠資料を添付</t>
    <phoneticPr fontId="9"/>
  </si>
  <si>
    <t>／</t>
    <phoneticPr fontId="9"/>
  </si>
  <si>
    <t>×</t>
    <phoneticPr fontId="9"/>
  </si>
  <si>
    <t>←年間3,600kWh以上の自家消費が必要</t>
    <phoneticPr fontId="9"/>
  </si>
  <si>
    <t>←50％以上の自家消費が必要</t>
    <rPh sb="4" eb="6">
      <t>イジョウ</t>
    </rPh>
    <rPh sb="7" eb="9">
      <t>ジカ</t>
    </rPh>
    <phoneticPr fontId="9"/>
  </si>
  <si>
    <t>補助対象外となる経費（消費税、設計費、事務費、処分費等）は区別されていますか。</t>
    <phoneticPr fontId="9"/>
  </si>
  <si>
    <t>経費の内訳が数量×単価で記載され、「⼀式」などとなっていませんか。</t>
    <phoneticPr fontId="9"/>
  </si>
  <si>
    <t>（導入した設備名、数量を記載）</t>
    <rPh sb="1" eb="3">
      <t>ドウニュウ</t>
    </rPh>
    <rPh sb="5" eb="7">
      <t>セツビ</t>
    </rPh>
    <rPh sb="7" eb="8">
      <t>メイ</t>
    </rPh>
    <rPh sb="9" eb="11">
      <t>スウリョウ</t>
    </rPh>
    <rPh sb="12" eb="14">
      <t>キサイ</t>
    </rPh>
    <phoneticPr fontId="9"/>
  </si>
  <si>
    <t xml:space="preserve"> </t>
    <phoneticPr fontId="56"/>
  </si>
  <si>
    <t>　</t>
    <phoneticPr fontId="56"/>
  </si>
  <si>
    <t>更新後本数計：</t>
    <rPh sb="0" eb="3">
      <t>コウシンゴ</t>
    </rPh>
    <rPh sb="3" eb="5">
      <t>ホンスウ</t>
    </rPh>
    <rPh sb="5" eb="6">
      <t>ケイ</t>
    </rPh>
    <phoneticPr fontId="56"/>
  </si>
  <si>
    <t>更新前本数計：</t>
    <rPh sb="0" eb="3">
      <t>コウシンマエ</t>
    </rPh>
    <rPh sb="3" eb="5">
      <t>ホンスウ</t>
    </rPh>
    <rPh sb="5" eb="6">
      <t>ケイ</t>
    </rPh>
    <phoneticPr fontId="56"/>
  </si>
  <si>
    <t>導入時期
（設置完了 予定日）
※５</t>
    <rPh sb="0" eb="2">
      <t>ドウニュウ</t>
    </rPh>
    <rPh sb="2" eb="4">
      <t>ジキ</t>
    </rPh>
    <rPh sb="6" eb="8">
      <t>セッチ</t>
    </rPh>
    <rPh sb="8" eb="10">
      <t>カンリョウ</t>
    </rPh>
    <rPh sb="11" eb="13">
      <t>ヨテイ</t>
    </rPh>
    <rPh sb="13" eb="14">
      <t>ニチ</t>
    </rPh>
    <rPh sb="14" eb="15">
      <t>ホンジツ</t>
    </rPh>
    <phoneticPr fontId="56"/>
  </si>
  <si>
    <t>本数
（本）</t>
    <phoneticPr fontId="19"/>
  </si>
  <si>
    <t>１本あたりの
全光束（lm）
※４</t>
    <phoneticPr fontId="19"/>
  </si>
  <si>
    <t>型番
※３</t>
    <phoneticPr fontId="19"/>
  </si>
  <si>
    <t>本数
（本）</t>
    <rPh sb="0" eb="2">
      <t>ホンスウ</t>
    </rPh>
    <rPh sb="4" eb="5">
      <t>ホン</t>
    </rPh>
    <phoneticPr fontId="19"/>
  </si>
  <si>
    <t>事業に要する費用
（円、消費税込み）
※６</t>
    <rPh sb="0" eb="2">
      <t>ジギョウ</t>
    </rPh>
    <rPh sb="3" eb="4">
      <t>ヨウ</t>
    </rPh>
    <rPh sb="6" eb="8">
      <t>ヒヨウ</t>
    </rPh>
    <rPh sb="12" eb="15">
      <t>ショウヒゼイ</t>
    </rPh>
    <rPh sb="15" eb="16">
      <t>コ</t>
    </rPh>
    <phoneticPr fontId="56"/>
  </si>
  <si>
    <t>設置場所
※２</t>
    <rPh sb="0" eb="2">
      <t>セッチ</t>
    </rPh>
    <rPh sb="2" eb="4">
      <t>バショ</t>
    </rPh>
    <phoneticPr fontId="56"/>
  </si>
  <si>
    <t>階数</t>
    <rPh sb="0" eb="2">
      <t>カイスウ</t>
    </rPh>
    <phoneticPr fontId="56"/>
  </si>
  <si>
    <t>No.</t>
    <phoneticPr fontId="19"/>
  </si>
  <si>
    <t>行が足りない場合は、適宜行を追加してください。</t>
    <rPh sb="0" eb="1">
      <t>ギョウ</t>
    </rPh>
    <rPh sb="2" eb="3">
      <t>タ</t>
    </rPh>
    <rPh sb="6" eb="8">
      <t>バアイ</t>
    </rPh>
    <rPh sb="10" eb="12">
      <t>テキギ</t>
    </rPh>
    <rPh sb="12" eb="13">
      <t>ギョウ</t>
    </rPh>
    <rPh sb="14" eb="16">
      <t>ツイカ</t>
    </rPh>
    <phoneticPr fontId="56"/>
  </si>
  <si>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</si>
  <si>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56"/>
  </si>
  <si>
    <t>※６</t>
  </si>
  <si>
    <t>※1</t>
    <phoneticPr fontId="56"/>
  </si>
  <si>
    <t>取付完了予定日を入力</t>
    <rPh sb="0" eb="2">
      <t>トリツケ</t>
    </rPh>
    <rPh sb="2" eb="4">
      <t>カンリョウ</t>
    </rPh>
    <rPh sb="4" eb="7">
      <t>ヨテイビ</t>
    </rPh>
    <rPh sb="8" eb="10">
      <t>ニュウリョク</t>
    </rPh>
    <phoneticPr fontId="56"/>
  </si>
  <si>
    <t>※５</t>
  </si>
  <si>
    <t>ルーメン（ｌｍ）とは光の明るさを表す単位</t>
    <phoneticPr fontId="56"/>
  </si>
  <si>
    <t>※４</t>
  </si>
  <si>
    <t>〒</t>
    <phoneticPr fontId="56"/>
  </si>
  <si>
    <t xml:space="preserve">■設置場所住所 </t>
    <phoneticPr fontId="56"/>
  </si>
  <si>
    <t>契約書や保証書等に記載されているとおりにご記入ください。</t>
    <phoneticPr fontId="56"/>
  </si>
  <si>
    <t>※３</t>
  </si>
  <si>
    <t>設置場所は、フロアの中で場所を特定させる言葉をご記入ください。（北側フロア、給湯室、外灯等）</t>
    <phoneticPr fontId="56"/>
  </si>
  <si>
    <t>※２</t>
  </si>
  <si>
    <t>■入会事業者名</t>
    <rPh sb="1" eb="3">
      <t>ニュウカイ</t>
    </rPh>
    <rPh sb="3" eb="6">
      <t>ジギョウシャ</t>
    </rPh>
    <rPh sb="6" eb="7">
      <t>メイ</t>
    </rPh>
    <phoneticPr fontId="56"/>
  </si>
  <si>
    <t>滋賀県大津市打出浜2-1</t>
    <rPh sb="0" eb="3">
      <t>シガケン</t>
    </rPh>
    <phoneticPr fontId="56"/>
  </si>
  <si>
    <t>→</t>
    <phoneticPr fontId="56"/>
  </si>
  <si>
    <t>滋賀県大津市打出浜２番地１号</t>
    <rPh sb="0" eb="3">
      <t>シガケン</t>
    </rPh>
    <rPh sb="3" eb="6">
      <t>オオツシ</t>
    </rPh>
    <rPh sb="6" eb="9">
      <t>ウチデハマ</t>
    </rPh>
    <rPh sb="10" eb="12">
      <t>バンチ</t>
    </rPh>
    <rPh sb="13" eb="14">
      <t>ゴウ</t>
    </rPh>
    <phoneticPr fontId="56"/>
  </si>
  <si>
    <t>例）</t>
    <rPh sb="0" eb="1">
      <t>レイ</t>
    </rPh>
    <phoneticPr fontId="56"/>
  </si>
  <si>
    <t>申請者住所ではなく、工事を実施する場所をご記入ください。丁目、番地は、半角のハイフンを使用してください。</t>
    <phoneticPr fontId="56"/>
  </si>
  <si>
    <t>※１</t>
    <phoneticPr fontId="56"/>
  </si>
  <si>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</si>
  <si>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56"/>
  </si>
  <si>
    <t>シート名称</t>
    <rPh sb="3" eb="5">
      <t>メイショウ</t>
    </rPh>
    <phoneticPr fontId="56"/>
  </si>
  <si>
    <t>備考</t>
    <rPh sb="0" eb="2">
      <t>ビコウ</t>
    </rPh>
    <phoneticPr fontId="56"/>
  </si>
  <si>
    <t>必須</t>
    <rPh sb="0" eb="2">
      <t>ヒッス</t>
    </rPh>
    <phoneticPr fontId="56"/>
  </si>
  <si>
    <t>交付申請</t>
    <rPh sb="0" eb="4">
      <t>コウフシンセイ</t>
    </rPh>
    <phoneticPr fontId="56"/>
  </si>
  <si>
    <t>ｸﾚｼﾞｯﾄ入会届</t>
    <rPh sb="6" eb="8">
      <t>ニュウカイ</t>
    </rPh>
    <rPh sb="8" eb="9">
      <t>トドケ</t>
    </rPh>
    <phoneticPr fontId="56"/>
  </si>
  <si>
    <t>実績報告</t>
    <rPh sb="0" eb="4">
      <t>ジッセキホウコク</t>
    </rPh>
    <phoneticPr fontId="56"/>
  </si>
  <si>
    <t>6-2工事証明書</t>
    <phoneticPr fontId="56"/>
  </si>
  <si>
    <t>効果報告</t>
    <rPh sb="0" eb="4">
      <t>コウカホウコク</t>
    </rPh>
    <phoneticPr fontId="56"/>
  </si>
  <si>
    <t>9_財産管理台帳</t>
    <phoneticPr fontId="56"/>
  </si>
  <si>
    <t>月日のみ入力</t>
    <rPh sb="0" eb="1">
      <t>ツキ</t>
    </rPh>
    <rPh sb="1" eb="2">
      <t>ヒ</t>
    </rPh>
    <rPh sb="4" eb="6">
      <t>ニュウリョク</t>
    </rPh>
    <phoneticPr fontId="9"/>
  </si>
  <si>
    <t>書類送付先
住所</t>
    <rPh sb="0" eb="2">
      <t>ショルイ</t>
    </rPh>
    <rPh sb="2" eb="5">
      <t>ソウフサキ</t>
    </rPh>
    <rPh sb="6" eb="8">
      <t>ジュウショ</t>
    </rPh>
    <phoneticPr fontId="9"/>
  </si>
  <si>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9"/>
  </si>
  <si>
    <t>申請担当部署</t>
    <rPh sb="0" eb="2">
      <t>シンセイ</t>
    </rPh>
    <rPh sb="2" eb="4">
      <t>タントウ</t>
    </rPh>
    <rPh sb="4" eb="6">
      <t>ブショ</t>
    </rPh>
    <phoneticPr fontId="9"/>
  </si>
  <si>
    <t>申請担当者名</t>
    <rPh sb="0" eb="2">
      <t>シンセイ</t>
    </rPh>
    <rPh sb="2" eb="4">
      <t>タントウ</t>
    </rPh>
    <rPh sb="4" eb="5">
      <t>シャ</t>
    </rPh>
    <rPh sb="5" eb="6">
      <t>メイ</t>
    </rPh>
    <phoneticPr fontId="9"/>
  </si>
  <si>
    <t>太陽光発電の場合、ａとｂのいずれか低い方の値を優先する（小数第２位まで）</t>
    <rPh sb="0" eb="2">
      <t>タイヨウ</t>
    </rPh>
    <rPh sb="2" eb="3">
      <t>コウ</t>
    </rPh>
    <rPh sb="3" eb="5">
      <t>ハツデン</t>
    </rPh>
    <rPh sb="6" eb="8">
      <t>バアイ</t>
    </rPh>
    <rPh sb="17" eb="18">
      <t>ヒク</t>
    </rPh>
    <rPh sb="19" eb="20">
      <t>ホウ</t>
    </rPh>
    <rPh sb="21" eb="22">
      <t>アタイ</t>
    </rPh>
    <rPh sb="23" eb="25">
      <t>ユウセン</t>
    </rPh>
    <rPh sb="28" eb="30">
      <t>ショウスウ</t>
    </rPh>
    <rPh sb="30" eb="31">
      <t>ダイ</t>
    </rPh>
    <rPh sb="32" eb="33">
      <t>イ</t>
    </rPh>
    <phoneticPr fontId="9"/>
  </si>
  <si>
    <r>
      <t>ｋＷｈ／年
※</t>
    </r>
    <r>
      <rPr>
        <sz val="10"/>
        <rFont val="ＭＳ ゴシック"/>
        <family val="3"/>
        <charset val="128"/>
      </rPr>
      <t>根拠資料を添付</t>
    </r>
    <rPh sb="4" eb="5">
      <t>ネン</t>
    </rPh>
    <rPh sb="7" eb="11">
      <t>コンキョシリョウ</t>
    </rPh>
    <rPh sb="12" eb="14">
      <t>テンプ</t>
    </rPh>
    <phoneticPr fontId="9"/>
  </si>
  <si>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9"/>
  </si>
  <si>
    <t>住民票の写し（個人）</t>
    <rPh sb="0" eb="3">
      <t>ジュウミンヒョウ</t>
    </rPh>
    <rPh sb="4" eb="5">
      <t>ウツ</t>
    </rPh>
    <rPh sb="7" eb="9">
      <t>コジン</t>
    </rPh>
    <phoneticPr fontId="9"/>
  </si>
  <si>
    <r>
      <t xml:space="preserve">設備の整備に要する
経費の根拠資料
（見積書）
</t>
    </r>
    <r>
      <rPr>
        <b/>
        <sz val="10"/>
        <rFont val="HG丸ｺﾞｼｯｸM-PRO"/>
        <family val="3"/>
        <charset val="128"/>
      </rPr>
      <t>（２社以上）</t>
    </r>
    <rPh sb="0" eb="2">
      <t>セツビ</t>
    </rPh>
    <rPh sb="3" eb="5">
      <t>セイビ</t>
    </rPh>
    <rPh sb="6" eb="7">
      <t>ヨウ</t>
    </rPh>
    <rPh sb="10" eb="12">
      <t>ケイヒ</t>
    </rPh>
    <rPh sb="13" eb="15">
      <t>コンキョ</t>
    </rPh>
    <rPh sb="15" eb="17">
      <t>シリョウ</t>
    </rPh>
    <rPh sb="19" eb="22">
      <t>ミツモリショ</t>
    </rPh>
    <rPh sb="26" eb="27">
      <t>シャ</t>
    </rPh>
    <rPh sb="27" eb="29">
      <t>イジョウ</t>
    </rPh>
    <phoneticPr fontId="9"/>
  </si>
  <si>
    <t>決　算　額（税込）</t>
    <rPh sb="0" eb="1">
      <t>ケッ</t>
    </rPh>
    <rPh sb="2" eb="3">
      <t>サン</t>
    </rPh>
    <rPh sb="4" eb="5">
      <t>ガク</t>
    </rPh>
    <rPh sb="6" eb="8">
      <t>ゼイコ</t>
    </rPh>
    <phoneticPr fontId="9"/>
  </si>
  <si>
    <t>　</t>
    <phoneticPr fontId="9"/>
  </si>
  <si>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9"/>
  </si>
  <si>
    <t>補助事業実施後の発電電力量</t>
    <phoneticPr fontId="9"/>
  </si>
  <si>
    <t>(Ｃ)</t>
    <phoneticPr fontId="9"/>
  </si>
  <si>
    <t>(Ｄ)</t>
    <phoneticPr fontId="9"/>
  </si>
  <si>
    <t>設置後の購入電力量</t>
    <rPh sb="0" eb="2">
      <t>セッチ</t>
    </rPh>
    <rPh sb="2" eb="3">
      <t>ゴ</t>
    </rPh>
    <rPh sb="4" eb="6">
      <t>コウニュウ</t>
    </rPh>
    <rPh sb="6" eb="9">
      <t>デンリョクリョウ</t>
    </rPh>
    <phoneticPr fontId="9"/>
  </si>
  <si>
    <t>設置前の購入電力量</t>
    <rPh sb="0" eb="2">
      <t>セッチ</t>
    </rPh>
    <rPh sb="2" eb="3">
      <t>マエ</t>
    </rPh>
    <rPh sb="4" eb="6">
      <t>コウニュウ</t>
    </rPh>
    <rPh sb="6" eb="9">
      <t>デンリョクリョウ</t>
    </rPh>
    <phoneticPr fontId="9"/>
  </si>
  <si>
    <t>(Ｅ)</t>
    <phoneticPr fontId="9"/>
  </si>
  <si>
    <t>事業①</t>
    <rPh sb="0" eb="2">
      <t>ジギョウ</t>
    </rPh>
    <phoneticPr fontId="9"/>
  </si>
  <si>
    <t>事業②</t>
    <rPh sb="0" eb="2">
      <t>ジギョウ</t>
    </rPh>
    <phoneticPr fontId="9"/>
  </si>
  <si>
    <t>事業③</t>
    <rPh sb="0" eb="2">
      <t>ジギョウ</t>
    </rPh>
    <phoneticPr fontId="9"/>
  </si>
  <si>
    <t>事業概要</t>
    <rPh sb="0" eb="2">
      <t>ジギョウ</t>
    </rPh>
    <rPh sb="2" eb="4">
      <t>ガイヨウ</t>
    </rPh>
    <phoneticPr fontId="9"/>
  </si>
  <si>
    <t>２　補助事業概要について</t>
    <rPh sb="2" eb="4">
      <t>ホジョ</t>
    </rPh>
    <rPh sb="4" eb="6">
      <t>ジギョウ</t>
    </rPh>
    <rPh sb="6" eb="8">
      <t>ガイヨウ</t>
    </rPh>
    <phoneticPr fontId="9"/>
  </si>
  <si>
    <t>年</t>
    <rPh sb="0" eb="1">
      <t>ネン</t>
    </rPh>
    <phoneticPr fontId="9"/>
  </si>
  <si>
    <t>月</t>
    <rPh sb="0" eb="1">
      <t>ガツ</t>
    </rPh>
    <phoneticPr fontId="9"/>
  </si>
  <si>
    <t>日</t>
    <rPh sb="0" eb="1">
      <t>ヒ</t>
    </rPh>
    <phoneticPr fontId="9"/>
  </si>
  <si>
    <t>実施事業（導入設備）※該当の事業に全て☑</t>
    <rPh sb="17" eb="18">
      <t>スベ</t>
    </rPh>
    <phoneticPr fontId="9"/>
  </si>
  <si>
    <t>１０</t>
  </si>
  <si>
    <t>注１）</t>
    <phoneticPr fontId="9"/>
  </si>
  <si>
    <t>注２）</t>
    <rPh sb="0" eb="1">
      <t>チュウ</t>
    </rPh>
    <phoneticPr fontId="9"/>
  </si>
  <si>
    <t>LED照明を導入する場合のみ</t>
  </si>
  <si>
    <t>診断の状況</t>
    <rPh sb="0" eb="2">
      <t>シンダン</t>
    </rPh>
    <rPh sb="3" eb="5">
      <t>ジョウキョウ</t>
    </rPh>
    <phoneticPr fontId="9"/>
  </si>
  <si>
    <t>報告会を完了済</t>
    <rPh sb="0" eb="3">
      <t>ホウコクカイ</t>
    </rPh>
    <rPh sb="4" eb="6">
      <t>カンリョウ</t>
    </rPh>
    <rPh sb="6" eb="7">
      <t>ズ</t>
    </rPh>
    <phoneticPr fontId="9"/>
  </si>
  <si>
    <t>診断実施中</t>
    <rPh sb="0" eb="2">
      <t>シンダン</t>
    </rPh>
    <rPh sb="2" eb="4">
      <t>ジッシ</t>
    </rPh>
    <rPh sb="4" eb="5">
      <t>チュウ</t>
    </rPh>
    <phoneticPr fontId="9"/>
  </si>
  <si>
    <t>不要</t>
    <rPh sb="0" eb="2">
      <t>フヨウ</t>
    </rPh>
    <phoneticPr fontId="9"/>
  </si>
  <si>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9"/>
  </si>
  <si>
    <t>法人名(屋号)</t>
    <rPh sb="0" eb="3">
      <t>ホウジンメイ</t>
    </rPh>
    <rPh sb="4" eb="6">
      <t>ヤゴウ</t>
    </rPh>
    <phoneticPr fontId="9"/>
  </si>
  <si>
    <t>代表者役職</t>
    <rPh sb="0" eb="3">
      <t>ダイヒョウシャ</t>
    </rPh>
    <rPh sb="3" eb="5">
      <t>ヤクショク</t>
    </rPh>
    <phoneticPr fontId="9"/>
  </si>
  <si>
    <t>代表者氏名</t>
    <rPh sb="0" eb="3">
      <t>ダイヒョウシャ</t>
    </rPh>
    <phoneticPr fontId="9"/>
  </si>
  <si>
    <t>申請額</t>
    <rPh sb="0" eb="3">
      <t>シンセイガク</t>
    </rPh>
    <phoneticPr fontId="9"/>
  </si>
  <si>
    <t>省エネ</t>
    <rPh sb="0" eb="1">
      <t>ショウ</t>
    </rPh>
    <phoneticPr fontId="9"/>
  </si>
  <si>
    <t>発電</t>
    <rPh sb="0" eb="2">
      <t>ハツデン</t>
    </rPh>
    <phoneticPr fontId="9"/>
  </si>
  <si>
    <t>蓄電池単体</t>
    <rPh sb="0" eb="3">
      <t>チクデンチ</t>
    </rPh>
    <rPh sb="3" eb="5">
      <t>タンタイ</t>
    </rPh>
    <phoneticPr fontId="9"/>
  </si>
  <si>
    <t>熱利用</t>
    <rPh sb="0" eb="3">
      <t>ネツリヨウ</t>
    </rPh>
    <phoneticPr fontId="9"/>
  </si>
  <si>
    <t>燃料製造</t>
    <rPh sb="0" eb="2">
      <t>ネンリョウ</t>
    </rPh>
    <rPh sb="2" eb="4">
      <t>セイゾウ</t>
    </rPh>
    <phoneticPr fontId="9"/>
  </si>
  <si>
    <t>革新的</t>
    <rPh sb="0" eb="2">
      <t>カクシン</t>
    </rPh>
    <rPh sb="2" eb="3">
      <t>テキ</t>
    </rPh>
    <phoneticPr fontId="9"/>
  </si>
  <si>
    <t>自動車＋V2H</t>
    <rPh sb="0" eb="3">
      <t>ジドウシャ</t>
    </rPh>
    <phoneticPr fontId="9"/>
  </si>
  <si>
    <t>申請額計</t>
    <rPh sb="0" eb="3">
      <t>シンセイガク</t>
    </rPh>
    <rPh sb="3" eb="4">
      <t>ケイ</t>
    </rPh>
    <phoneticPr fontId="9"/>
  </si>
  <si>
    <t>設備概要</t>
    <rPh sb="0" eb="2">
      <t>セツビ</t>
    </rPh>
    <rPh sb="2" eb="4">
      <t>ガイヨウ</t>
    </rPh>
    <phoneticPr fontId="9"/>
  </si>
  <si>
    <t>数量</t>
    <rPh sb="0" eb="2">
      <t>スウリョウ</t>
    </rPh>
    <phoneticPr fontId="9"/>
  </si>
  <si>
    <t>設備名</t>
    <rPh sb="0" eb="3">
      <t>セツビメイ</t>
    </rPh>
    <phoneticPr fontId="9"/>
  </si>
  <si>
    <t>型番</t>
    <rPh sb="0" eb="2">
      <t>カタバン</t>
    </rPh>
    <phoneticPr fontId="9"/>
  </si>
  <si>
    <t>事業実施予定
スケジュール</t>
    <rPh sb="0" eb="4">
      <t>ジギョウジッシ</t>
    </rPh>
    <rPh sb="4" eb="6">
      <t>ヨテイ</t>
    </rPh>
    <phoneticPr fontId="9"/>
  </si>
  <si>
    <t>開始予定</t>
    <rPh sb="0" eb="2">
      <t>カイシ</t>
    </rPh>
    <rPh sb="2" eb="4">
      <t>ヨテイ</t>
    </rPh>
    <phoneticPr fontId="9"/>
  </si>
  <si>
    <t>完了予定</t>
    <rPh sb="0" eb="2">
      <t>カンリョウ</t>
    </rPh>
    <rPh sb="2" eb="4">
      <t>ヨテイ</t>
    </rPh>
    <phoneticPr fontId="9"/>
  </si>
  <si>
    <t>(区分一覧)</t>
    <rPh sb="1" eb="3">
      <t>クブン</t>
    </rPh>
    <rPh sb="3" eb="5">
      <t>イチラン</t>
    </rPh>
    <phoneticPr fontId="9"/>
  </si>
  <si>
    <t>設備費</t>
    <rPh sb="0" eb="3">
      <t>セツビヒ</t>
    </rPh>
    <phoneticPr fontId="9"/>
  </si>
  <si>
    <t>本工事費</t>
    <rPh sb="0" eb="4">
      <t>ホンコウジヒ</t>
    </rPh>
    <phoneticPr fontId="9"/>
  </si>
  <si>
    <t>付帯工事費</t>
    <rPh sb="0" eb="5">
      <t>フタイコウジヒ</t>
    </rPh>
    <phoneticPr fontId="9"/>
  </si>
  <si>
    <t>処分費</t>
    <rPh sb="0" eb="3">
      <t>ショブンヒ</t>
    </rPh>
    <phoneticPr fontId="9"/>
  </si>
  <si>
    <t>現況写真</t>
    <phoneticPr fontId="9"/>
  </si>
  <si>
    <t>設備の性能に関する資料（仕様書、カタログ等）</t>
    <phoneticPr fontId="9"/>
  </si>
  <si>
    <t>見積書（２者以上）</t>
    <phoneticPr fontId="9"/>
  </si>
  <si>
    <t>名称</t>
    <rPh sb="0" eb="2">
      <t>メイショウ</t>
    </rPh>
    <phoneticPr fontId="9"/>
  </si>
  <si>
    <t>備考</t>
    <rPh sb="0" eb="2">
      <t>ビコウ</t>
    </rPh>
    <phoneticPr fontId="9"/>
  </si>
  <si>
    <t>必須</t>
    <rPh sb="0" eb="2">
      <t>ヒッス</t>
    </rPh>
    <phoneticPr fontId="9"/>
  </si>
  <si>
    <t>機器構成図（構成機器と容量等）</t>
    <phoneticPr fontId="9"/>
  </si>
  <si>
    <t>単線結線図</t>
    <phoneticPr fontId="9"/>
  </si>
  <si>
    <t>必須、施工業者から入手可能</t>
    <rPh sb="0" eb="2">
      <t>ヒッス</t>
    </rPh>
    <phoneticPr fontId="9"/>
  </si>
  <si>
    <t>発電量、自家消費量がわかる資料</t>
    <phoneticPr fontId="9"/>
  </si>
  <si>
    <t>設置承諾書</t>
    <phoneticPr fontId="9"/>
  </si>
  <si>
    <t>申請者と土地または施設所有者が異なる場合</t>
    <rPh sb="0" eb="3">
      <t>シンセイシャ</t>
    </rPh>
    <rPh sb="4" eb="6">
      <t>トチ</t>
    </rPh>
    <rPh sb="9" eb="11">
      <t>シセツ</t>
    </rPh>
    <rPh sb="11" eb="14">
      <t>ショユウシャ</t>
    </rPh>
    <rPh sb="15" eb="16">
      <t>コト</t>
    </rPh>
    <rPh sb="18" eb="20">
      <t>バアイ</t>
    </rPh>
    <phoneticPr fontId="9"/>
  </si>
  <si>
    <t>自立運転時の電力供給図</t>
    <phoneticPr fontId="9"/>
  </si>
  <si>
    <t>太陽光発電＋蓄電池の場合</t>
    <rPh sb="0" eb="3">
      <t>タイヨウコウ</t>
    </rPh>
    <rPh sb="3" eb="5">
      <t>ハツデン</t>
    </rPh>
    <rPh sb="6" eb="9">
      <t>チクデンチ</t>
    </rPh>
    <rPh sb="10" eb="12">
      <t>バアイ</t>
    </rPh>
    <phoneticPr fontId="9"/>
  </si>
  <si>
    <t>その他説明資料</t>
    <phoneticPr fontId="9"/>
  </si>
  <si>
    <t>風力、水力、バイオマスの場合</t>
    <rPh sb="0" eb="2">
      <t>フウリョク</t>
    </rPh>
    <rPh sb="3" eb="5">
      <t>スイリョク</t>
    </rPh>
    <rPh sb="12" eb="14">
      <t>バアイ</t>
    </rPh>
    <phoneticPr fontId="9"/>
  </si>
  <si>
    <t>市町からの通知文、協定書等の写し</t>
    <phoneticPr fontId="9"/>
  </si>
  <si>
    <t>「指定避難所」枠で申請の場合</t>
    <phoneticPr fontId="9"/>
  </si>
  <si>
    <t>導入設備</t>
    <rPh sb="0" eb="4">
      <t>ドウニュウセツビ</t>
    </rPh>
    <phoneticPr fontId="9"/>
  </si>
  <si>
    <t>２ 事業の内容について</t>
    <rPh sb="2" eb="4">
      <t>ジギョウ</t>
    </rPh>
    <rPh sb="5" eb="7">
      <t>ナイヨウ</t>
    </rPh>
    <phoneticPr fontId="9"/>
  </si>
  <si>
    <t>１ 事業の実施場所について</t>
    <rPh sb="2" eb="4">
      <t>ジギョウ</t>
    </rPh>
    <rPh sb="5" eb="9">
      <t>ジッシバショ</t>
    </rPh>
    <phoneticPr fontId="9"/>
  </si>
  <si>
    <t>３ 事業の効果等について</t>
    <rPh sb="2" eb="4">
      <t>ジギョウ</t>
    </rPh>
    <rPh sb="5" eb="7">
      <t>コウカ</t>
    </rPh>
    <rPh sb="7" eb="8">
      <t>ナド</t>
    </rPh>
    <phoneticPr fontId="9"/>
  </si>
  <si>
    <t>円(税抜き)</t>
    <rPh sb="0" eb="1">
      <t>エン</t>
    </rPh>
    <rPh sb="2" eb="4">
      <t>ゼイヌ</t>
    </rPh>
    <phoneticPr fontId="9"/>
  </si>
  <si>
    <t>年間稼働時間(バイオマスの場合のみ)</t>
    <rPh sb="0" eb="2">
      <t>ネンカン</t>
    </rPh>
    <rPh sb="2" eb="4">
      <t>カドウ</t>
    </rPh>
    <rPh sb="4" eb="6">
      <t>ジカン</t>
    </rPh>
    <phoneticPr fontId="9"/>
  </si>
  <si>
    <t>設備利用率(太陽光、風力、小水力のみ)</t>
    <rPh sb="0" eb="2">
      <t>セツビ</t>
    </rPh>
    <rPh sb="2" eb="5">
      <t>リヨウリツ</t>
    </rPh>
    <rPh sb="6" eb="9">
      <t>タイヨウコウ</t>
    </rPh>
    <rPh sb="10" eb="12">
      <t>フウリョク</t>
    </rPh>
    <rPh sb="13" eb="14">
      <t>コ</t>
    </rPh>
    <rPh sb="14" eb="16">
      <t>スイリョク</t>
    </rPh>
    <phoneticPr fontId="9"/>
  </si>
  <si>
    <t>自動で表示されます</t>
    <rPh sb="0" eb="2">
      <t>ジドウ</t>
    </rPh>
    <rPh sb="3" eb="5">
      <t>ヒョウジ</t>
    </rPh>
    <phoneticPr fontId="9"/>
  </si>
  <si>
    <t>発電量による金額（千円未満切り捨て）</t>
    <rPh sb="0" eb="3">
      <t>ハツデンリョウ</t>
    </rPh>
    <rPh sb="6" eb="8">
      <t>キンガク</t>
    </rPh>
    <rPh sb="9" eb="13">
      <t>センエンミマン</t>
    </rPh>
    <rPh sb="13" eb="14">
      <t>キ</t>
    </rPh>
    <rPh sb="15" eb="16">
      <t>ス</t>
    </rPh>
    <phoneticPr fontId="9"/>
  </si>
  <si>
    <t>(３ の発電出力)</t>
    <phoneticPr fontId="9"/>
  </si>
  <si>
    <t>(設備に応じた係数)</t>
    <rPh sb="1" eb="3">
      <t>セツビ</t>
    </rPh>
    <rPh sb="4" eb="5">
      <t>オウ</t>
    </rPh>
    <rPh sb="7" eb="9">
      <t>ケイスウ</t>
    </rPh>
    <phoneticPr fontId="9"/>
  </si>
  <si>
    <t>kW　×</t>
    <phoneticPr fontId="9"/>
  </si>
  <si>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9"/>
  </si>
  <si>
    <r>
      <t>支　出【</t>
    </r>
    <r>
      <rPr>
        <sz val="11"/>
        <color rgb="FFFF0000"/>
        <rFont val="ＭＳ ゴシック"/>
        <family val="3"/>
        <charset val="128"/>
      </rPr>
      <t>税抜き</t>
    </r>
    <r>
      <rPr>
        <sz val="11"/>
        <rFont val="ＭＳ ゴシック"/>
        <family val="3"/>
        <charset val="128"/>
      </rPr>
      <t>】</t>
    </r>
    <rPh sb="0" eb="1">
      <t>ササ</t>
    </rPh>
    <rPh sb="2" eb="3">
      <t>デ</t>
    </rPh>
    <phoneticPr fontId="9"/>
  </si>
  <si>
    <t>（１０）その他事業実施上問題となる事項</t>
    <rPh sb="6" eb="7">
      <t>タ</t>
    </rPh>
    <rPh sb="7" eb="9">
      <t>ジギョウ</t>
    </rPh>
    <rPh sb="9" eb="11">
      <t>ジッシ</t>
    </rPh>
    <rPh sb="11" eb="12">
      <t>ジョウ</t>
    </rPh>
    <rPh sb="12" eb="14">
      <t>モンダイ</t>
    </rPh>
    <rPh sb="17" eb="19">
      <t>ジコウ</t>
    </rPh>
    <phoneticPr fontId="9"/>
  </si>
  <si>
    <t>（１１）災害時における地域の避難所の指定状況</t>
    <phoneticPr fontId="9"/>
  </si>
  <si>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9"/>
  </si>
  <si>
    <t>省エネ設備
   　</t>
    <phoneticPr fontId="9"/>
  </si>
  <si>
    <t>様式第１号別紙１（共通）</t>
    <rPh sb="0" eb="2">
      <t>ヨウシキ</t>
    </rPh>
    <rPh sb="2" eb="3">
      <t>ダイ</t>
    </rPh>
    <rPh sb="4" eb="5">
      <t>ゴウ</t>
    </rPh>
    <rPh sb="5" eb="7">
      <t>ベッシ</t>
    </rPh>
    <rPh sb="9" eb="11">
      <t>キョウツウ</t>
    </rPh>
    <phoneticPr fontId="9"/>
  </si>
  <si>
    <t>発生電力の自家消費量（Ｂ）</t>
    <rPh sb="0" eb="2">
      <t>ハッセイ</t>
    </rPh>
    <rPh sb="2" eb="4">
      <t>デンリョク</t>
    </rPh>
    <rPh sb="5" eb="10">
      <t>ジカショウヒリョウ</t>
    </rPh>
    <phoneticPr fontId="9"/>
  </si>
  <si>
    <t>（１）設備およびシステムの概要</t>
    <rPh sb="3" eb="5">
      <t>セツビ</t>
    </rPh>
    <rPh sb="13" eb="15">
      <t>ガイヨウ</t>
    </rPh>
    <phoneticPr fontId="9"/>
  </si>
  <si>
    <t>（２）電力会社との協議内容</t>
    <rPh sb="3" eb="5">
      <t>デンリョク</t>
    </rPh>
    <rPh sb="5" eb="7">
      <t>ガイシャ</t>
    </rPh>
    <rPh sb="9" eb="11">
      <t>キョウギ</t>
    </rPh>
    <rPh sb="11" eb="13">
      <t>ナイヨウ</t>
    </rPh>
    <phoneticPr fontId="9"/>
  </si>
  <si>
    <t>（３）発電電力量と経済性</t>
    <rPh sb="3" eb="5">
      <t>ハツデン</t>
    </rPh>
    <rPh sb="5" eb="7">
      <t>デンリョク</t>
    </rPh>
    <rPh sb="7" eb="8">
      <t>リョウ</t>
    </rPh>
    <rPh sb="9" eb="12">
      <t>ケイザイセイ</t>
    </rPh>
    <phoneticPr fontId="9"/>
  </si>
  <si>
    <t>（４）発生電力の利用設備および用途等</t>
    <rPh sb="3" eb="5">
      <t>ハッセイ</t>
    </rPh>
    <rPh sb="5" eb="7">
      <t>デンリョク</t>
    </rPh>
    <rPh sb="8" eb="10">
      <t>リヨウ</t>
    </rPh>
    <rPh sb="10" eb="12">
      <t>セツビ</t>
    </rPh>
    <rPh sb="15" eb="17">
      <t>ヨウト</t>
    </rPh>
    <rPh sb="17" eb="18">
      <t>トウ</t>
    </rPh>
    <phoneticPr fontId="9"/>
  </si>
  <si>
    <t>（５）発電電力の自家消費率　（Ｂ）/（Ａ）</t>
    <rPh sb="3" eb="5">
      <t>ハツデン</t>
    </rPh>
    <rPh sb="5" eb="7">
      <t>デンリョク</t>
    </rPh>
    <rPh sb="8" eb="10">
      <t>ジカ</t>
    </rPh>
    <rPh sb="10" eb="12">
      <t>ショウヒ</t>
    </rPh>
    <rPh sb="12" eb="13">
      <t>リツ</t>
    </rPh>
    <phoneticPr fontId="9"/>
  </si>
  <si>
    <t>（６）蓄電設備の概要（太陽光発電と併設の場合）</t>
    <rPh sb="3" eb="5">
      <t>チクデン</t>
    </rPh>
    <rPh sb="5" eb="7">
      <t>セツビ</t>
    </rPh>
    <rPh sb="8" eb="10">
      <t>ガイヨウ</t>
    </rPh>
    <rPh sb="11" eb="14">
      <t>タイヨウコウ</t>
    </rPh>
    <rPh sb="14" eb="16">
      <t>ハツデン</t>
    </rPh>
    <rPh sb="17" eb="19">
      <t>ヘイセツ</t>
    </rPh>
    <rPh sb="20" eb="22">
      <t>バアイ</t>
    </rPh>
    <phoneticPr fontId="9"/>
  </si>
  <si>
    <t>（７）設備の保守計画</t>
    <rPh sb="3" eb="5">
      <t>セツビ</t>
    </rPh>
    <rPh sb="6" eb="8">
      <t>ホシュ</t>
    </rPh>
    <rPh sb="8" eb="10">
      <t>ケイカク</t>
    </rPh>
    <phoneticPr fontId="9"/>
  </si>
  <si>
    <t>（８）許認可、権利関係等事業実施の前提となる事項および実施上問題となる事項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</si>
  <si>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（９）バイオマスの調達方法および見通し（バイオマスの場合）</t>
    <rPh sb="9" eb="11">
      <t>チョウタツ</t>
    </rPh>
    <rPh sb="11" eb="13">
      <t>ホウホウ</t>
    </rPh>
    <rPh sb="16" eb="18">
      <t>ミトオ</t>
    </rPh>
    <rPh sb="26" eb="28">
      <t>バアイ</t>
    </rPh>
    <phoneticPr fontId="9"/>
  </si>
  <si>
    <t>事業計画の詳細を説明するために必要な概要図、位置図等</t>
  </si>
  <si>
    <t>名　　称</t>
    <rPh sb="0" eb="1">
      <t>ナ</t>
    </rPh>
    <rPh sb="3" eb="4">
      <t>ショウ</t>
    </rPh>
    <phoneticPr fontId="9"/>
  </si>
  <si>
    <t>備　考</t>
    <rPh sb="0" eb="1">
      <t>ビ</t>
    </rPh>
    <rPh sb="2" eb="3">
      <t>コウ</t>
    </rPh>
    <phoneticPr fontId="9"/>
  </si>
  <si>
    <t>（</t>
    <phoneticPr fontId="9"/>
  </si>
  <si>
    <t>その他経費</t>
    <rPh sb="2" eb="3">
      <t>タ</t>
    </rPh>
    <rPh sb="3" eb="5">
      <t>ケイヒ</t>
    </rPh>
    <phoneticPr fontId="9"/>
  </si>
  <si>
    <t>４ 収支予算</t>
    <rPh sb="2" eb="4">
      <t>シュウシ</t>
    </rPh>
    <rPh sb="4" eb="6">
      <t>ヨサン</t>
    </rPh>
    <phoneticPr fontId="9"/>
  </si>
  <si>
    <t>（６）許認可、権利関係等事業実施の前提となる事項および実施上問題となる事項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</si>
  <si>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３　省エネ診断について</t>
    <rPh sb="2" eb="3">
      <t>ショウ</t>
    </rPh>
    <rPh sb="5" eb="7">
      <t>シンダン</t>
    </rPh>
    <phoneticPr fontId="9"/>
  </si>
  <si>
    <t>４ 補助金の振込先</t>
    <rPh sb="2" eb="5">
      <t>ホジョキン</t>
    </rPh>
    <rPh sb="6" eb="9">
      <t>フリコミサキ</t>
    </rPh>
    <phoneticPr fontId="9"/>
  </si>
  <si>
    <t>（７）その他事業実施上問題となる事項</t>
    <rPh sb="5" eb="6">
      <t>タ</t>
    </rPh>
    <rPh sb="6" eb="8">
      <t>ジギョウ</t>
    </rPh>
    <rPh sb="8" eb="10">
      <t>ジッシ</t>
    </rPh>
    <rPh sb="10" eb="11">
      <t>ジョウ</t>
    </rPh>
    <rPh sb="11" eb="13">
      <t>モンダイ</t>
    </rPh>
    <rPh sb="16" eb="18">
      <t>ジコウ</t>
    </rPh>
    <phoneticPr fontId="9"/>
  </si>
  <si>
    <t>（８）災害時における地域の避難所の指定状況</t>
    <phoneticPr fontId="9"/>
  </si>
  <si>
    <t>３ 収支予算</t>
    <rPh sb="2" eb="4">
      <t>シュウシ</t>
    </rPh>
    <rPh sb="4" eb="6">
      <t>ヨサン</t>
    </rPh>
    <phoneticPr fontId="9"/>
  </si>
  <si>
    <t xml:space="preserve">４　添付書類 </t>
    <rPh sb="2" eb="4">
      <t>テンプ</t>
    </rPh>
    <rPh sb="4" eb="6">
      <t>ショルイ</t>
    </rPh>
    <phoneticPr fontId="9"/>
  </si>
  <si>
    <t>（５）設備の保守計画</t>
    <rPh sb="3" eb="5">
      <t>セツビ</t>
    </rPh>
    <phoneticPr fontId="9"/>
  </si>
  <si>
    <t>Ｖ２Ｈ（ビークル・トゥー・ホーム）</t>
    <phoneticPr fontId="9"/>
  </si>
  <si>
    <t>丁目、番地は、半角のハイフンを使用してください。</t>
    <phoneticPr fontId="9"/>
  </si>
  <si>
    <t>様式第１号別紙１（再エネ等設備・Ｖ２Ｈ）</t>
    <rPh sb="0" eb="2">
      <t>ヨウシキ</t>
    </rPh>
    <rPh sb="2" eb="3">
      <t>ダイ</t>
    </rPh>
    <rPh sb="4" eb="5">
      <t>ゴウ</t>
    </rPh>
    <rPh sb="5" eb="7">
      <t>ベッシ</t>
    </rPh>
    <rPh sb="9" eb="10">
      <t>サイ</t>
    </rPh>
    <phoneticPr fontId="9"/>
  </si>
  <si>
    <t>←工事証明書を発行した施工者</t>
    <rPh sb="1" eb="3">
      <t>コウジ</t>
    </rPh>
    <rPh sb="3" eb="6">
      <t>ショウメイショ</t>
    </rPh>
    <rPh sb="7" eb="9">
      <t>ハッコウ</t>
    </rPh>
    <rPh sb="11" eb="13">
      <t>セコウ</t>
    </rPh>
    <rPh sb="13" eb="14">
      <t>シャ</t>
    </rPh>
    <phoneticPr fontId="9"/>
  </si>
  <si>
    <r>
      <t>決　算　額（</t>
    </r>
    <r>
      <rPr>
        <sz val="11"/>
        <color rgb="FFFF0000"/>
        <rFont val="ＭＳ ゴシック"/>
        <family val="3"/>
        <charset val="128"/>
      </rPr>
      <t>税込</t>
    </r>
    <r>
      <rPr>
        <sz val="11"/>
        <rFont val="ＭＳ ゴシック"/>
        <family val="3"/>
        <charset val="128"/>
      </rPr>
      <t>）</t>
    </r>
    <rPh sb="0" eb="1">
      <t>ケツ</t>
    </rPh>
    <rPh sb="2" eb="3">
      <t>ザン</t>
    </rPh>
    <rPh sb="4" eb="5">
      <t>ガク</t>
    </rPh>
    <rPh sb="6" eb="8">
      <t>ゼイコ</t>
    </rPh>
    <phoneticPr fontId="9"/>
  </si>
  <si>
    <t>省エネ設備のうち、LED更新時のみ</t>
    <rPh sb="0" eb="1">
      <t>ショウ</t>
    </rPh>
    <phoneticPr fontId="9"/>
  </si>
  <si>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50"/>
  </si>
  <si>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50"/>
  </si>
  <si>
    <t>イ　省エネルギー担当者の配置</t>
    <rPh sb="2" eb="3">
      <t>ショウ</t>
    </rPh>
    <rPh sb="10" eb="11">
      <t>モノ</t>
    </rPh>
    <phoneticPr fontId="50"/>
  </si>
  <si>
    <t>ウ　具体的な取組目標と内容の設定</t>
    <phoneticPr fontId="50"/>
  </si>
  <si>
    <t>　１　取組の推進体制整備</t>
    <rPh sb="3" eb="5">
      <t>トリクミ</t>
    </rPh>
    <rPh sb="6" eb="8">
      <t>スイシン</t>
    </rPh>
    <rPh sb="8" eb="10">
      <t>タイセイ</t>
    </rPh>
    <rPh sb="10" eb="12">
      <t>セイビ</t>
    </rPh>
    <phoneticPr fontId="50"/>
  </si>
  <si>
    <t>エ　取組状況の点検体制の構築</t>
    <phoneticPr fontId="50"/>
  </si>
  <si>
    <t>オ　取組内容や点検体制の定期的改善</t>
    <phoneticPr fontId="50"/>
  </si>
  <si>
    <t>取組項目</t>
    <phoneticPr fontId="50"/>
  </si>
  <si>
    <t>カ　事業所内会議・研修会等で報告</t>
    <rPh sb="2" eb="4">
      <t>ジギョウ</t>
    </rPh>
    <rPh sb="14" eb="16">
      <t>ホウコク</t>
    </rPh>
    <phoneticPr fontId="50"/>
  </si>
  <si>
    <t>キ　省エネ対策優良事例の情報収集</t>
    <rPh sb="2" eb="3">
      <t>ショウ</t>
    </rPh>
    <phoneticPr fontId="50"/>
  </si>
  <si>
    <t>ク　産業支援プラザ伴走支援事業の活用</t>
    <rPh sb="2" eb="6">
      <t>サンギョウシエン</t>
    </rPh>
    <rPh sb="9" eb="11">
      <t>バンソウ</t>
    </rPh>
    <rPh sb="11" eb="13">
      <t>シエン</t>
    </rPh>
    <rPh sb="13" eb="15">
      <t>ジギョウ</t>
    </rPh>
    <rPh sb="16" eb="18">
      <t>カツヨウ</t>
    </rPh>
    <phoneticPr fontId="50"/>
  </si>
  <si>
    <t>　２　エネルギー使用状況の把握</t>
    <rPh sb="8" eb="10">
      <t>シヨウ</t>
    </rPh>
    <rPh sb="10" eb="12">
      <t>ジョウキョウ</t>
    </rPh>
    <rPh sb="13" eb="15">
      <t>ハアク</t>
    </rPh>
    <phoneticPr fontId="50"/>
  </si>
  <si>
    <t>ア　時間帯ごとに詳細に把握</t>
    <rPh sb="4" eb="5">
      <t>タイ</t>
    </rPh>
    <phoneticPr fontId="50"/>
  </si>
  <si>
    <t>イ　設備ごとに詳細に把握</t>
    <phoneticPr fontId="50"/>
  </si>
  <si>
    <t>ウ　過去のデータによる傾向の把握</t>
    <phoneticPr fontId="50"/>
  </si>
  <si>
    <t>エ　主要設備の使用状況の把握</t>
    <phoneticPr fontId="50"/>
  </si>
  <si>
    <t>　３　取組内容（運用改善）</t>
    <rPh sb="3" eb="5">
      <t>トリクミ</t>
    </rPh>
    <rPh sb="5" eb="7">
      <t>ナイヨウ</t>
    </rPh>
    <rPh sb="8" eb="10">
      <t>ウンヨウ</t>
    </rPh>
    <rPh sb="10" eb="12">
      <t>カイゼン</t>
    </rPh>
    <phoneticPr fontId="50"/>
  </si>
  <si>
    <t>取組項目</t>
    <rPh sb="0" eb="1">
      <t>ト</t>
    </rPh>
    <rPh sb="1" eb="2">
      <t>ク</t>
    </rPh>
    <rPh sb="2" eb="4">
      <t>コウモク</t>
    </rPh>
    <phoneticPr fontId="50"/>
  </si>
  <si>
    <t>実施計画</t>
    <phoneticPr fontId="50"/>
  </si>
  <si>
    <t>取組の内容</t>
    <rPh sb="0" eb="1">
      <t>ト</t>
    </rPh>
    <rPh sb="1" eb="2">
      <t>クミ</t>
    </rPh>
    <rPh sb="3" eb="5">
      <t>ナイヨウ</t>
    </rPh>
    <phoneticPr fontId="50"/>
  </si>
  <si>
    <t>実施スケジュール</t>
    <rPh sb="0" eb="2">
      <t>ジッシ</t>
    </rPh>
    <phoneticPr fontId="50"/>
  </si>
  <si>
    <t>　４　取組内容（設備投資）</t>
    <rPh sb="3" eb="5">
      <t>トリクミ</t>
    </rPh>
    <rPh sb="5" eb="7">
      <t>ナイヨウ</t>
    </rPh>
    <rPh sb="8" eb="10">
      <t>セツビ</t>
    </rPh>
    <rPh sb="10" eb="12">
      <t>トウシ</t>
    </rPh>
    <phoneticPr fontId="50"/>
  </si>
  <si>
    <t>取組に対する自己評価</t>
    <rPh sb="0" eb="2">
      <t>トリクミ</t>
    </rPh>
    <rPh sb="3" eb="4">
      <t>タイ</t>
    </rPh>
    <rPh sb="6" eb="8">
      <t>ジコ</t>
    </rPh>
    <rPh sb="8" eb="10">
      <t>ヒョウカ</t>
    </rPh>
    <phoneticPr fontId="50"/>
  </si>
  <si>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50"/>
  </si>
  <si>
    <t>実績報告</t>
    <rPh sb="0" eb="2">
      <t>ジッセキ</t>
    </rPh>
    <rPh sb="2" eb="4">
      <t>ホウコク</t>
    </rPh>
    <phoneticPr fontId="50"/>
  </si>
  <si>
    <t>　４　取組内容（設備投資）</t>
    <phoneticPr fontId="50"/>
  </si>
  <si>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50"/>
  </si>
  <si>
    <t>省エネ設備の場合、必須</t>
    <rPh sb="0" eb="1">
      <t>ショウ</t>
    </rPh>
    <rPh sb="6" eb="8">
      <t>バアイ</t>
    </rPh>
    <rPh sb="9" eb="11">
      <t>ヒッス</t>
    </rPh>
    <phoneticPr fontId="9"/>
  </si>
  <si>
    <t>1～４の内容がすべて記載されていますか。</t>
    <rPh sb="4" eb="6">
      <t>ナイヨウ</t>
    </rPh>
    <rPh sb="10" eb="12">
      <t>キサイ</t>
    </rPh>
    <phoneticPr fontId="9"/>
  </si>
  <si>
    <t>注３）</t>
    <rPh sb="0" eb="1">
      <t>チュウ</t>
    </rPh>
    <phoneticPr fontId="9"/>
  </si>
  <si>
    <t>省エネルギー設備を導入する場合のみ</t>
  </si>
  <si>
    <t>Ｖ２Ｈ</t>
    <phoneticPr fontId="9"/>
  </si>
  <si>
    <r>
      <t xml:space="preserve">補助対象経費の１／３（千円未満切り捨て）
</t>
    </r>
    <r>
      <rPr>
        <sz val="9"/>
        <rFont val="ＭＳ ゴシック"/>
        <family val="3"/>
        <charset val="128"/>
      </rPr>
      <t>＊ただし指定避難所の場合は補助対象経費の１／２</t>
    </r>
    <rPh sb="25" eb="30">
      <t>シテイヒナンショ</t>
    </rPh>
    <rPh sb="31" eb="33">
      <t>バアイ</t>
    </rPh>
    <rPh sb="34" eb="38">
      <t>ホジョタイショウ</t>
    </rPh>
    <rPh sb="38" eb="40">
      <t>ケイヒ</t>
    </rPh>
    <phoneticPr fontId="9"/>
  </si>
  <si>
    <t>輸入原料炭</t>
  </si>
  <si>
    <t>コークス用原料炭</t>
  </si>
  <si>
    <t>吹込用原料炭</t>
  </si>
  <si>
    <t>様式第１号別紙３</t>
    <rPh sb="0" eb="2">
      <t>ヨウシキ</t>
    </rPh>
    <rPh sb="2" eb="3">
      <t>ダイ</t>
    </rPh>
    <rPh sb="4" eb="5">
      <t>ゴウ</t>
    </rPh>
    <rPh sb="5" eb="7">
      <t>ベッシ</t>
    </rPh>
    <phoneticPr fontId="9"/>
  </si>
  <si>
    <t>様式第６号別紙３</t>
    <rPh sb="0" eb="2">
      <t>ヨウシキ</t>
    </rPh>
    <rPh sb="2" eb="3">
      <t>ダイ</t>
    </rPh>
    <rPh sb="4" eb="5">
      <t>ゴウ</t>
    </rPh>
    <rPh sb="5" eb="7">
      <t>ベッシ</t>
    </rPh>
    <phoneticPr fontId="9"/>
  </si>
  <si>
    <t>様式第１号別紙２（LED照明設備）</t>
    <rPh sb="0" eb="2">
      <t>ヨウシキ</t>
    </rPh>
    <rPh sb="2" eb="3">
      <t>ダイ</t>
    </rPh>
    <rPh sb="4" eb="5">
      <t>ゴウ</t>
    </rPh>
    <rPh sb="5" eb="7">
      <t>ベッシ</t>
    </rPh>
    <rPh sb="12" eb="14">
      <t>ショウメイ</t>
    </rPh>
    <rPh sb="14" eb="16">
      <t>セツビ</t>
    </rPh>
    <phoneticPr fontId="56"/>
  </si>
  <si>
    <t>再エネ設備の場合、必須</t>
    <rPh sb="0" eb="1">
      <t>サイ</t>
    </rPh>
    <rPh sb="6" eb="8">
      <t>バアイ</t>
    </rPh>
    <rPh sb="9" eb="11">
      <t>ヒッス</t>
    </rPh>
    <phoneticPr fontId="9"/>
  </si>
  <si>
    <t>輸入一般炭</t>
    <rPh sb="2" eb="4">
      <t>イッパン</t>
    </rPh>
    <rPh sb="4" eb="5">
      <t>スミ</t>
    </rPh>
    <phoneticPr fontId="9"/>
  </si>
  <si>
    <t>国産一般炭</t>
    <rPh sb="0" eb="2">
      <t>コクサン</t>
    </rPh>
    <rPh sb="2" eb="4">
      <t>イッパン</t>
    </rPh>
    <rPh sb="4" eb="5">
      <t>タン</t>
    </rPh>
    <phoneticPr fontId="9"/>
  </si>
  <si>
    <t>輸入無煙炭</t>
    <rPh sb="0" eb="2">
      <t>ユニュウ</t>
    </rPh>
    <rPh sb="2" eb="4">
      <t>ムエン</t>
    </rPh>
    <rPh sb="4" eb="5">
      <t>タン</t>
    </rPh>
    <phoneticPr fontId="9"/>
  </si>
  <si>
    <t>発電用高炉ガス</t>
    <rPh sb="0" eb="3">
      <t>ハツデンヨウ</t>
    </rPh>
    <rPh sb="3" eb="5">
      <t>コウロ</t>
    </rPh>
    <phoneticPr fontId="19"/>
  </si>
  <si>
    <t>電気</t>
    <rPh sb="0" eb="2">
      <t>デンキ</t>
    </rPh>
    <phoneticPr fontId="9"/>
  </si>
  <si>
    <t>関係書類</t>
    <rPh sb="0" eb="2">
      <t>カンケイ</t>
    </rPh>
    <rPh sb="2" eb="4">
      <t>ショルイ</t>
    </rPh>
    <phoneticPr fontId="9"/>
  </si>
  <si>
    <t>(1)</t>
    <phoneticPr fontId="9"/>
  </si>
  <si>
    <t>(2)</t>
    <phoneticPr fontId="9"/>
  </si>
  <si>
    <t>(3)</t>
    <phoneticPr fontId="9"/>
  </si>
  <si>
    <t>(4)</t>
    <phoneticPr fontId="9"/>
  </si>
  <si>
    <t>支出証拠書類の写し</t>
    <phoneticPr fontId="9"/>
  </si>
  <si>
    <t>(5)</t>
    <phoneticPr fontId="9"/>
  </si>
  <si>
    <t>事業実施の状況がわかる写真</t>
    <phoneticPr fontId="9"/>
  </si>
  <si>
    <t>(6)</t>
    <phoneticPr fontId="9"/>
  </si>
  <si>
    <r>
      <t>(7)</t>
    </r>
    <r>
      <rPr>
        <sz val="11"/>
        <rFont val="ＭＳ ゴシック"/>
        <family val="3"/>
        <charset val="128"/>
      </rPr>
      <t/>
    </r>
  </si>
  <si>
    <t>事業報告書に定める書類</t>
    <rPh sb="0" eb="2">
      <t>ジギョウ</t>
    </rPh>
    <rPh sb="2" eb="5">
      <t>ホウコクショ</t>
    </rPh>
    <rPh sb="6" eb="7">
      <t>サダ</t>
    </rPh>
    <rPh sb="9" eb="11">
      <t>ショルイ</t>
    </rPh>
    <phoneticPr fontId="9"/>
  </si>
  <si>
    <r>
      <t>(8)</t>
    </r>
    <r>
      <rPr>
        <sz val="11"/>
        <rFont val="ＭＳ ゴシック"/>
        <family val="3"/>
        <charset val="128"/>
      </rPr>
      <t/>
    </r>
  </si>
  <si>
    <t>補助事業による
エネルギー使用削減量</t>
    <phoneticPr fontId="19"/>
  </si>
  <si>
    <t>作成日：</t>
    <rPh sb="0" eb="3">
      <t>サクセイビ</t>
    </rPh>
    <phoneticPr fontId="9"/>
  </si>
  <si>
    <t>交付申請書
（様式第１－１号）</t>
    <rPh sb="0" eb="2">
      <t>コウフ</t>
    </rPh>
    <rPh sb="2" eb="5">
      <t>シンセイショ</t>
    </rPh>
    <rPh sb="7" eb="9">
      <t>ヨウシキ</t>
    </rPh>
    <rPh sb="9" eb="10">
      <t>ダイ</t>
    </rPh>
    <rPh sb="13" eb="14">
      <t>ゴウ</t>
    </rPh>
    <phoneticPr fontId="9"/>
  </si>
  <si>
    <t>３　事業の効果について（省エネのみ）</t>
    <rPh sb="2" eb="4">
      <t>ジギョウ</t>
    </rPh>
    <rPh sb="5" eb="7">
      <t>コウカ</t>
    </rPh>
    <rPh sb="12" eb="13">
      <t>ショウ</t>
    </rPh>
    <phoneticPr fontId="9"/>
  </si>
  <si>
    <t>行動報告書（省エネのみ）</t>
    <rPh sb="0" eb="2">
      <t>コウドウ</t>
    </rPh>
    <rPh sb="2" eb="4">
      <t>ホウコク</t>
    </rPh>
    <rPh sb="4" eb="5">
      <t>ショ</t>
    </rPh>
    <rPh sb="6" eb="7">
      <t>ショウ</t>
    </rPh>
    <phoneticPr fontId="9"/>
  </si>
  <si>
    <t>例</t>
    <rPh sb="0" eb="1">
      <t>レイ</t>
    </rPh>
    <phoneticPr fontId="9"/>
  </si>
  <si>
    <t>補助金交付申請額</t>
    <rPh sb="0" eb="3">
      <t>ホジョキン</t>
    </rPh>
    <rPh sb="3" eb="5">
      <t>コウフ</t>
    </rPh>
    <rPh sb="5" eb="8">
      <t>シンセイガク</t>
    </rPh>
    <phoneticPr fontId="9"/>
  </si>
  <si>
    <t>交付申請書
（様式第１号）</t>
    <rPh sb="0" eb="2">
      <t>コウフ</t>
    </rPh>
    <rPh sb="2" eb="5">
      <t>シンセイショ</t>
    </rPh>
    <rPh sb="7" eb="9">
      <t>ヨウシキ</t>
    </rPh>
    <rPh sb="9" eb="10">
      <t>ダイ</t>
    </rPh>
    <rPh sb="11" eb="12">
      <t>ゴウ</t>
    </rPh>
    <phoneticPr fontId="9"/>
  </si>
  <si>
    <t>例）　2024年6月30日の場合　→　6/30</t>
    <rPh sb="0" eb="1">
      <t>レイ</t>
    </rPh>
    <rPh sb="7" eb="8">
      <t>ネン</t>
    </rPh>
    <rPh sb="9" eb="10">
      <t>ガツ</t>
    </rPh>
    <rPh sb="12" eb="13">
      <t>ニチ</t>
    </rPh>
    <rPh sb="14" eb="16">
      <t>バアイ</t>
    </rPh>
    <phoneticPr fontId="9"/>
  </si>
  <si>
    <t>省令の係数</t>
    <rPh sb="0" eb="1">
      <t>ショウ</t>
    </rPh>
    <rPh sb="1" eb="2">
      <t>レイ</t>
    </rPh>
    <rPh sb="3" eb="5">
      <t>ケイスウ</t>
    </rPh>
    <phoneticPr fontId="19"/>
  </si>
  <si>
    <t>各決算額は消費税抜きで記載ください</t>
    <rPh sb="0" eb="1">
      <t>カク</t>
    </rPh>
    <rPh sb="1" eb="4">
      <t>ケッサンガク</t>
    </rPh>
    <rPh sb="5" eb="8">
      <t>ショウヒゼイ</t>
    </rPh>
    <rPh sb="8" eb="9">
      <t>ヌ</t>
    </rPh>
    <rPh sb="11" eb="13">
      <t>キサイ</t>
    </rPh>
    <phoneticPr fontId="9"/>
  </si>
  <si>
    <t>←消費税は欄を設けてまとめて記載ください</t>
    <rPh sb="1" eb="4">
      <t>ショウヒゼイ</t>
    </rPh>
    <rPh sb="5" eb="6">
      <t>ラン</t>
    </rPh>
    <rPh sb="7" eb="8">
      <t>モウ</t>
    </rPh>
    <rPh sb="14" eb="16">
      <t>キサイ</t>
    </rPh>
    <phoneticPr fontId="9"/>
  </si>
  <si>
    <t>決算額（税抜き）</t>
    <rPh sb="0" eb="3">
      <t>ケッサンガク</t>
    </rPh>
    <rPh sb="4" eb="6">
      <t>ゼイヌ</t>
    </rPh>
    <phoneticPr fontId="9"/>
  </si>
  <si>
    <t>工事費</t>
    <rPh sb="0" eb="3">
      <t>コウジヒ</t>
    </rPh>
    <phoneticPr fontId="9"/>
  </si>
  <si>
    <t>設備費</t>
    <rPh sb="0" eb="2">
      <t>セツビ</t>
    </rPh>
    <rPh sb="2" eb="3">
      <t>ヒ</t>
    </rPh>
    <phoneticPr fontId="9"/>
  </si>
  <si>
    <t>うち補助対象経費</t>
    <rPh sb="2" eb="6">
      <t>ホジョタイショウ</t>
    </rPh>
    <rPh sb="6" eb="8">
      <t>ケイヒ</t>
    </rPh>
    <phoneticPr fontId="9"/>
  </si>
  <si>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</si>
  <si>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9"/>
  </si>
  <si>
    <t>取組項目</t>
  </si>
  <si>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9"/>
  </si>
  <si>
    <t>３. 処分制限期間＝法定耐用年数とする。</t>
    <rPh sb="3" eb="5">
      <t>ショブン</t>
    </rPh>
    <rPh sb="5" eb="7">
      <t>セイゲン</t>
    </rPh>
    <rPh sb="7" eb="9">
      <t>キカン</t>
    </rPh>
    <rPh sb="10" eb="12">
      <t>ホウテイ</t>
    </rPh>
    <rPh sb="12" eb="14">
      <t>タイヨウ</t>
    </rPh>
    <rPh sb="14" eb="16">
      <t>ネンスウ</t>
    </rPh>
    <phoneticPr fontId="9"/>
  </si>
  <si>
    <t>その他再エネ等設備</t>
    <rPh sb="2" eb="3">
      <t>タ</t>
    </rPh>
    <rPh sb="3" eb="4">
      <t>サイ</t>
    </rPh>
    <rPh sb="6" eb="7">
      <t>トウ</t>
    </rPh>
    <rPh sb="7" eb="9">
      <t>セツビ</t>
    </rPh>
    <phoneticPr fontId="9"/>
  </si>
  <si>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9"/>
  </si>
  <si>
    <t>（導入した設備名（型番）、数量）</t>
    <rPh sb="1" eb="3">
      <t>ドウニュウ</t>
    </rPh>
    <rPh sb="5" eb="7">
      <t>セツビ</t>
    </rPh>
    <rPh sb="7" eb="8">
      <t>メイ</t>
    </rPh>
    <rPh sb="9" eb="11">
      <t>カタバン</t>
    </rPh>
    <rPh sb="13" eb="15">
      <t>スウリョウ</t>
    </rPh>
    <phoneticPr fontId="9"/>
  </si>
  <si>
    <t>びわ湖カーボンクレジット倶楽部入会届</t>
  </si>
  <si>
    <t>⑤創出されたＪ－クレジットの売却益がＣＯ₂ネットゼロ社会づくりに寄与する事業への活用に係る業務に利用されることに同意します。</t>
  </si>
  <si>
    <t>⑥「びわ湖カーボンクレジット倶楽部」に登録する照明設備は、他の類似制度およびＪ－クレジット制度における他のプロジェクトのいずれにおいても登録していません。</t>
  </si>
  <si>
    <t>（LED照明）</t>
  </si>
  <si>
    <r>
      <t>私は、</t>
    </r>
    <r>
      <rPr>
        <sz val="10.5"/>
        <color theme="1"/>
        <rFont val="ＭＳ 明朝"/>
        <family val="1"/>
        <charset val="128"/>
      </rPr>
      <t>滋賀県</t>
    </r>
    <r>
      <rPr>
        <sz val="11"/>
        <color theme="1"/>
        <rFont val="ＭＳ 明朝"/>
        <family val="1"/>
        <charset val="128"/>
      </rPr>
      <t>が実施する「</t>
    </r>
    <r>
      <rPr>
        <sz val="10.5"/>
        <color theme="1"/>
        <rFont val="ＭＳ 明朝"/>
        <family val="1"/>
        <charset val="128"/>
      </rPr>
      <t>滋賀県内の事業所におけるLEDの導入によるCO</t>
    </r>
    <r>
      <rPr>
        <vertAlign val="subscript"/>
        <sz val="10.5"/>
        <color theme="1"/>
        <rFont val="ＭＳ 明朝"/>
        <family val="1"/>
        <charset val="128"/>
      </rPr>
      <t>2</t>
    </r>
    <r>
      <rPr>
        <sz val="10.5"/>
        <color theme="1"/>
        <rFont val="ＭＳ 明朝"/>
        <family val="1"/>
        <charset val="128"/>
      </rPr>
      <t>削減プロジェクト</t>
    </r>
    <r>
      <rPr>
        <sz val="11"/>
        <color theme="1"/>
        <rFont val="ＭＳ 明朝"/>
        <family val="1"/>
        <charset val="128"/>
      </rPr>
      <t>」の趣旨・目的に賛同し、「</t>
    </r>
    <r>
      <rPr>
        <sz val="10.5"/>
        <color theme="1"/>
        <rFont val="ＭＳ 明朝"/>
        <family val="1"/>
        <charset val="128"/>
      </rPr>
      <t>びわ湖カーボンクレジット倶楽部運営規約</t>
    </r>
    <r>
      <rPr>
        <sz val="11"/>
        <color theme="1"/>
        <rFont val="ＭＳ 明朝"/>
        <family val="1"/>
        <charset val="128"/>
      </rPr>
      <t>」および以下の事項を同意・確認のうえ、</t>
    </r>
    <r>
      <rPr>
        <sz val="10.5"/>
        <color theme="1"/>
        <rFont val="ＭＳ 明朝"/>
        <family val="1"/>
        <charset val="128"/>
      </rPr>
      <t>滋賀県</t>
    </r>
    <r>
      <rPr>
        <sz val="11"/>
        <color theme="1"/>
        <rFont val="ＭＳ 明朝"/>
        <family val="1"/>
        <charset val="128"/>
      </rPr>
      <t>が運営・管理する「</t>
    </r>
    <r>
      <rPr>
        <sz val="10.5"/>
        <color theme="1"/>
        <rFont val="ＭＳ 明朝"/>
        <family val="1"/>
        <charset val="128"/>
      </rPr>
      <t>びわ湖カーボンクレジット倶楽部</t>
    </r>
    <r>
      <rPr>
        <sz val="11"/>
        <color theme="1"/>
        <rFont val="ＭＳ 明朝"/>
        <family val="1"/>
        <charset val="128"/>
      </rPr>
      <t>」への入会を申し込みます。</t>
    </r>
  </si>
  <si>
    <t>FAX番号</t>
  </si>
  <si>
    <t>Ｅ-メール</t>
  </si>
  <si>
    <t>(同意・確認をしてチェック☑してください)</t>
  </si>
  <si>
    <t>④省電力の照明設備を導入することによる環境価値温室効果ガス排出量の削減効果 Ｊ－クレジット) を滋賀県へ譲渡すること、その結果として譲渡した分につき「省電力の照明設備を導入することで温室効果ガス排出量を削減」したことを主張できなくなることに同意します。</t>
  </si>
  <si>
    <t>うち補助対象経費
（税抜き）</t>
    <rPh sb="2" eb="4">
      <t>ホジョ</t>
    </rPh>
    <rPh sb="4" eb="6">
      <t>タイショウ</t>
    </rPh>
    <rPh sb="6" eb="8">
      <t>ケイヒ</t>
    </rPh>
    <rPh sb="10" eb="12">
      <t>ゼイヌ</t>
    </rPh>
    <phoneticPr fontId="9" alignment="distributed"/>
  </si>
  <si>
    <t>（参考様式）エネルギー換算表にデータを入力すると自動反映されます。</t>
    <rPh sb="1" eb="3">
      <t>サンコウ</t>
    </rPh>
    <rPh sb="3" eb="5">
      <t>ヨウシキ</t>
    </rPh>
    <rPh sb="11" eb="14">
      <t>カンサンヒョウ</t>
    </rPh>
    <rPh sb="19" eb="21">
      <t>ニュウリョク</t>
    </rPh>
    <rPh sb="24" eb="26">
      <t>ジドウ</t>
    </rPh>
    <rPh sb="26" eb="28">
      <t>ハンエイ</t>
    </rPh>
    <phoneticPr fontId="9"/>
  </si>
  <si>
    <t>見積金額の低い業者を選定できていますか。</t>
    <rPh sb="0" eb="4">
      <t>ミツモリキンガク</t>
    </rPh>
    <rPh sb="5" eb="6">
      <t>ヒク</t>
    </rPh>
    <rPh sb="7" eb="9">
      <t>ギョウシャ</t>
    </rPh>
    <rPh sb="10" eb="12">
      <t>センテイ</t>
    </rPh>
    <phoneticPr fontId="9"/>
  </si>
  <si>
    <t>停電時の自立運転機能供給対象と容量の妥当性</t>
    <rPh sb="0" eb="2">
      <t>テイデン</t>
    </rPh>
    <rPh sb="2" eb="3">
      <t>ジ</t>
    </rPh>
    <rPh sb="4" eb="8">
      <t>ジリツウンテン</t>
    </rPh>
    <rPh sb="8" eb="10">
      <t>キノウ</t>
    </rPh>
    <rPh sb="10" eb="12">
      <t>キョウキュウ</t>
    </rPh>
    <rPh sb="12" eb="14">
      <t>タイショウ</t>
    </rPh>
    <rPh sb="15" eb="17">
      <t>ヨウリョウ</t>
    </rPh>
    <rPh sb="18" eb="21">
      <t>ダトウセイ</t>
    </rPh>
    <phoneticPr fontId="9"/>
  </si>
  <si>
    <t>振込手数料は自己負担であることを理解できていますか。</t>
    <rPh sb="0" eb="5">
      <t>フリコミテスウリョウ</t>
    </rPh>
    <rPh sb="6" eb="10">
      <t>ジコフタン</t>
    </rPh>
    <rPh sb="16" eb="18">
      <t>リカイ</t>
    </rPh>
    <phoneticPr fontId="9"/>
  </si>
  <si>
    <t>補助金交付金額</t>
    <rPh sb="0" eb="3">
      <t>ホジョキン</t>
    </rPh>
    <rPh sb="3" eb="5">
      <t>コウフ</t>
    </rPh>
    <rPh sb="5" eb="6">
      <t>キン</t>
    </rPh>
    <rPh sb="6" eb="7">
      <t>ガク</t>
    </rPh>
    <phoneticPr fontId="9"/>
  </si>
  <si>
    <t>事業の説明</t>
    <rPh sb="0" eb="2">
      <t>ジギョウ</t>
    </rPh>
    <rPh sb="3" eb="5">
      <t>セツメイ</t>
    </rPh>
    <phoneticPr fontId="9"/>
  </si>
  <si>
    <r>
      <t xml:space="preserve">備考
</t>
    </r>
    <r>
      <rPr>
        <sz val="6"/>
        <rFont val="ＭＳ ゴシック"/>
        <family val="3"/>
        <charset val="128"/>
      </rPr>
      <t>（自立運転機能があるパワコンはその旨備考欄に記載ください）</t>
    </r>
    <rPh sb="0" eb="2">
      <t>ビコウ</t>
    </rPh>
    <rPh sb="4" eb="8">
      <t>ジリツウンテン</t>
    </rPh>
    <rPh sb="8" eb="10">
      <t>キノウ</t>
    </rPh>
    <rPh sb="20" eb="21">
      <t>ムネ</t>
    </rPh>
    <rPh sb="21" eb="24">
      <t>ビコウラン</t>
    </rPh>
    <rPh sb="25" eb="27">
      <t>キサイ</t>
    </rPh>
    <phoneticPr fontId="9"/>
  </si>
  <si>
    <t>・自立運転機能の電圧、容量（複数あるなら設備ごとに記載）
・電源供給する対象設備および同時に発生する最大使用電力</t>
    <rPh sb="1" eb="5">
      <t>ジリツウンテン</t>
    </rPh>
    <rPh sb="5" eb="7">
      <t>キノウ</t>
    </rPh>
    <rPh sb="8" eb="10">
      <t>デンアツ</t>
    </rPh>
    <rPh sb="11" eb="13">
      <t>ヨウリョウ</t>
    </rPh>
    <rPh sb="14" eb="16">
      <t>フクスウ</t>
    </rPh>
    <rPh sb="20" eb="22">
      <t>セツビ</t>
    </rPh>
    <rPh sb="25" eb="27">
      <t>キサイ</t>
    </rPh>
    <rPh sb="32" eb="34">
      <t>デンゲン</t>
    </rPh>
    <rPh sb="34" eb="36">
      <t>キョウキュウ</t>
    </rPh>
    <rPh sb="38" eb="40">
      <t>タイショウ</t>
    </rPh>
    <rPh sb="40" eb="42">
      <t>セツビ</t>
    </rPh>
    <rPh sb="45" eb="47">
      <t>ドウジ</t>
    </rPh>
    <rPh sb="48" eb="50">
      <t>ハッセイ</t>
    </rPh>
    <rPh sb="52" eb="54">
      <t>サイダイ</t>
    </rPh>
    <rPh sb="54" eb="56">
      <t>シヨウ</t>
    </rPh>
    <rPh sb="56" eb="58">
      <t>デンリョク</t>
    </rPh>
    <phoneticPr fontId="9"/>
  </si>
  <si>
    <t>＊削減量の根拠資料も提出要</t>
    <rPh sb="1" eb="3">
      <t>サクゲン</t>
    </rPh>
    <rPh sb="3" eb="4">
      <t>リョウ</t>
    </rPh>
    <rPh sb="5" eb="7">
      <t>コンキョ</t>
    </rPh>
    <rPh sb="7" eb="9">
      <t>シリョウ</t>
    </rPh>
    <rPh sb="10" eb="12">
      <t>テイシュツ</t>
    </rPh>
    <rPh sb="12" eb="13">
      <t>ヨウ</t>
    </rPh>
    <phoneticPr fontId="9"/>
  </si>
  <si>
    <t>見積書（滋賀県内の事業者から２者以上）</t>
    <rPh sb="4" eb="8">
      <t>シガケンナイ</t>
    </rPh>
    <rPh sb="9" eb="12">
      <t>ジギョウシャ</t>
    </rPh>
    <phoneticPr fontId="9"/>
  </si>
  <si>
    <t>補助対象経費には消費税不要</t>
    <rPh sb="0" eb="6">
      <t>ホジョタイショウケイヒ</t>
    </rPh>
    <rPh sb="8" eb="11">
      <t>ショウヒゼイ</t>
    </rPh>
    <rPh sb="11" eb="13">
      <t>フヨウ</t>
    </rPh>
    <phoneticPr fontId="9"/>
  </si>
  <si>
    <t>申請日</t>
    <rPh sb="0" eb="2">
      <t>シンセイ</t>
    </rPh>
    <rPh sb="2" eb="3">
      <t>ビ</t>
    </rPh>
    <phoneticPr fontId="9"/>
  </si>
  <si>
    <t>実績報告</t>
    <rPh sb="0" eb="4">
      <t>ジッセキホウコク</t>
    </rPh>
    <phoneticPr fontId="9"/>
  </si>
  <si>
    <t>交付請求</t>
    <rPh sb="0" eb="4">
      <t>コウフセイキュウ</t>
    </rPh>
    <phoneticPr fontId="9"/>
  </si>
  <si>
    <t>請求金額</t>
    <rPh sb="0" eb="4">
      <t>セイキュウキンガク</t>
    </rPh>
    <phoneticPr fontId="9"/>
  </si>
  <si>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9"/>
  </si>
  <si>
    <t>ただし設備変更や仕様変更などで補助金額が変わる場合もあり、その場合再度補助金額の算定必要。</t>
    <rPh sb="31" eb="33">
      <t>バアイ</t>
    </rPh>
    <rPh sb="33" eb="35">
      <t>サイド</t>
    </rPh>
    <rPh sb="35" eb="39">
      <t>ホジョキンガク</t>
    </rPh>
    <rPh sb="40" eb="42">
      <t>サンテイ</t>
    </rPh>
    <rPh sb="42" eb="44">
      <t>ヒツヨウ</t>
    </rPh>
    <phoneticPr fontId="9"/>
  </si>
  <si>
    <t>←交付申請時での補助金交付額を記載。</t>
    <rPh sb="1" eb="3">
      <t>コウフ</t>
    </rPh>
    <rPh sb="3" eb="5">
      <t>シンセイ</t>
    </rPh>
    <rPh sb="5" eb="6">
      <t>ジ</t>
    </rPh>
    <rPh sb="8" eb="10">
      <t>ホジョ</t>
    </rPh>
    <rPh sb="11" eb="13">
      <t>コウフ</t>
    </rPh>
    <rPh sb="13" eb="14">
      <t>ガク</t>
    </rPh>
    <rPh sb="15" eb="17">
      <t>キサイ</t>
    </rPh>
    <phoneticPr fontId="9"/>
  </si>
  <si>
    <t>（交付申請時の金額以上にはなりません）</t>
    <rPh sb="5" eb="6">
      <t>ジ</t>
    </rPh>
    <phoneticPr fontId="9"/>
  </si>
  <si>
    <t>報告日</t>
    <rPh sb="0" eb="3">
      <t>ホウコクビ</t>
    </rPh>
    <phoneticPr fontId="9"/>
  </si>
  <si>
    <t>（請求日）</t>
    <rPh sb="1" eb="3">
      <t>セイキュウ</t>
    </rPh>
    <rPh sb="3" eb="4">
      <t>ビ</t>
    </rPh>
    <phoneticPr fontId="9"/>
  </si>
  <si>
    <t>３　事業の効果について</t>
    <rPh sb="2" eb="4">
      <t>ジギョウ</t>
    </rPh>
    <rPh sb="5" eb="7">
      <t>コウカ</t>
    </rPh>
    <rPh sb="7" eb="8">
      <t>ゲンリョウ</t>
    </rPh>
    <phoneticPr fontId="9"/>
  </si>
  <si>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9"/>
  </si>
  <si>
    <t>補助金請求額は事業報告書と一致していますか。</t>
    <rPh sb="0" eb="3">
      <t>ホジョキン</t>
    </rPh>
    <rPh sb="3" eb="5">
      <t>セイキュウ</t>
    </rPh>
    <rPh sb="5" eb="6">
      <t>ガク</t>
    </rPh>
    <rPh sb="7" eb="12">
      <t>ジギョウホウコクショ</t>
    </rPh>
    <rPh sb="13" eb="15">
      <t>イッチ</t>
    </rPh>
    <phoneticPr fontId="9"/>
  </si>
  <si>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7" eb="48">
      <t>トウ</t>
    </rPh>
    <rPh sb="50" eb="52">
      <t>テンプ</t>
    </rPh>
    <phoneticPr fontId="9"/>
  </si>
  <si>
    <t>事業計画書の発注予定業者や経費と一致していますか。</t>
    <rPh sb="0" eb="2">
      <t>ジギョウ</t>
    </rPh>
    <rPh sb="2" eb="5">
      <t>ケイカクショ</t>
    </rPh>
    <rPh sb="6" eb="8">
      <t>ハッチュウ</t>
    </rPh>
    <rPh sb="8" eb="10">
      <t>ヨテイ</t>
    </rPh>
    <rPh sb="10" eb="12">
      <t>ギョウシャ</t>
    </rPh>
    <rPh sb="13" eb="15">
      <t>ケイヒ</t>
    </rPh>
    <rPh sb="16" eb="18">
      <t>イッチ</t>
    </rPh>
    <phoneticPr fontId="9"/>
  </si>
  <si>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9"/>
  </si>
  <si>
    <t>履歴事項全部証明書
（法人）</t>
    <rPh sb="0" eb="2">
      <t>リレキ</t>
    </rPh>
    <rPh sb="2" eb="4">
      <t>ジコウ</t>
    </rPh>
    <rPh sb="4" eb="6">
      <t>ゼンブ</t>
    </rPh>
    <rPh sb="6" eb="9">
      <t>ショウメイショ</t>
    </rPh>
    <rPh sb="11" eb="13">
      <t>ホウジン</t>
    </rPh>
    <phoneticPr fontId="9"/>
  </si>
  <si>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9"/>
  </si>
  <si>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</si>
  <si>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9"/>
  </si>
  <si>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9"/>
  </si>
  <si>
    <t>申請書（様式第１号）の申請者と同じですか。</t>
    <rPh sb="0" eb="3">
      <t>シンセイショ</t>
    </rPh>
    <rPh sb="11" eb="14">
      <t>シンセイシャ</t>
    </rPh>
    <rPh sb="15" eb="16">
      <t>オナ</t>
    </rPh>
    <phoneticPr fontId="9"/>
  </si>
  <si>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9"/>
  </si>
  <si>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9"/>
  </si>
  <si>
    <t>対象経費は見積書から正しく引用できていますか。</t>
    <rPh sb="0" eb="4">
      <t>タイショウケイヒ</t>
    </rPh>
    <rPh sb="5" eb="8">
      <t>ミツモリショ</t>
    </rPh>
    <rPh sb="10" eb="11">
      <t>タダ</t>
    </rPh>
    <rPh sb="13" eb="15">
      <t>インヨウ</t>
    </rPh>
    <phoneticPr fontId="9"/>
  </si>
  <si>
    <t>他の補助金の交付有無に関して確認できていますか。</t>
    <rPh sb="0" eb="1">
      <t>ホカ</t>
    </rPh>
    <rPh sb="2" eb="5">
      <t>ホジョキン</t>
    </rPh>
    <rPh sb="6" eb="10">
      <t>コウフウム</t>
    </rPh>
    <rPh sb="11" eb="12">
      <t>カン</t>
    </rPh>
    <rPh sb="14" eb="16">
      <t>カクニン</t>
    </rPh>
    <phoneticPr fontId="9"/>
  </si>
  <si>
    <t>補助対象外の経費は計上されていませんか。（消費税、設計費、事務費、処分費等）</t>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</si>
  <si>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9" eb="31">
      <t>ケンガイ</t>
    </rPh>
    <rPh sb="31" eb="32">
      <t>カ</t>
    </rPh>
    <phoneticPr fontId="9"/>
  </si>
  <si>
    <r>
      <t xml:space="preserve">補助金申請額は正しいですか。
</t>
    </r>
    <r>
      <rPr>
        <sz val="9"/>
        <rFont val="HG丸ｺﾞｼｯｸM-PRO"/>
        <family val="3"/>
        <charset val="128"/>
      </rPr>
      <t>（対象経費の１／3以内、千円未満切捨て、算定および上限額は別表５にて確認すること）</t>
    </r>
    <rPh sb="0" eb="3">
      <t>ホジョキン</t>
    </rPh>
    <rPh sb="3" eb="5">
      <t>シンセイ</t>
    </rPh>
    <rPh sb="5" eb="6">
      <t>ガク</t>
    </rPh>
    <rPh sb="7" eb="8">
      <t>タダ</t>
    </rPh>
    <rPh sb="16" eb="18">
      <t>タイショウ</t>
    </rPh>
    <rPh sb="18" eb="20">
      <t>ケイヒ</t>
    </rPh>
    <rPh sb="24" eb="26">
      <t>イナイ</t>
    </rPh>
    <rPh sb="27" eb="29">
      <t>センエン</t>
    </rPh>
    <rPh sb="29" eb="31">
      <t>ミマン</t>
    </rPh>
    <rPh sb="31" eb="33">
      <t>キリス</t>
    </rPh>
    <rPh sb="35" eb="37">
      <t>サンテイ</t>
    </rPh>
    <rPh sb="40" eb="42">
      <t>ジョウゲン</t>
    </rPh>
    <rPh sb="42" eb="43">
      <t>ガク</t>
    </rPh>
    <rPh sb="44" eb="46">
      <t>ベッピョウ</t>
    </rPh>
    <rPh sb="49" eb="51">
      <t>カクニン</t>
    </rPh>
    <phoneticPr fontId="9"/>
  </si>
  <si>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9"/>
  </si>
  <si>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9"/>
  </si>
  <si>
    <t>様式第６号別紙３（効果報告時用）</t>
    <rPh sb="0" eb="2">
      <t>ヨウシキ</t>
    </rPh>
    <rPh sb="2" eb="3">
      <t>ダイ</t>
    </rPh>
    <rPh sb="4" eb="5">
      <t>ゴウ</t>
    </rPh>
    <rPh sb="5" eb="7">
      <t>ベッシ</t>
    </rPh>
    <rPh sb="9" eb="14">
      <t>コウカホウコクジ</t>
    </rPh>
    <rPh sb="14" eb="15">
      <t>ヨウ</t>
    </rPh>
    <phoneticPr fontId="9"/>
  </si>
  <si>
    <t>6-3行動報告書</t>
    <rPh sb="3" eb="5">
      <t>コウドウ</t>
    </rPh>
    <rPh sb="5" eb="8">
      <t>ホウコクショ</t>
    </rPh>
    <phoneticPr fontId="9"/>
  </si>
  <si>
    <t>法人名／屋号</t>
    <rPh sb="4" eb="6">
      <t>ヤゴウ</t>
    </rPh>
    <phoneticPr fontId="50"/>
  </si>
  <si>
    <t>代表者名</t>
    <rPh sb="0" eb="4">
      <t>ダイヒョウシャメイ</t>
    </rPh>
    <phoneticPr fontId="50"/>
  </si>
  <si>
    <r>
      <t xml:space="preserve">住　所
</t>
    </r>
    <r>
      <rPr>
        <sz val="9"/>
        <color theme="1"/>
        <rFont val="ＭＳ 明朝"/>
        <family val="1"/>
        <charset val="128"/>
      </rPr>
      <t>（法人の場合は本社。個人の場合は住民票の住所）</t>
    </r>
    <phoneticPr fontId="9"/>
  </si>
  <si>
    <t>理事長</t>
    <phoneticPr fontId="50"/>
  </si>
  <si>
    <t>高橋　祥二郎　様</t>
    <rPh sb="0" eb="1">
      <t>タカ</t>
    </rPh>
    <phoneticPr fontId="50"/>
  </si>
  <si>
    <t>公益財団法人　滋賀県産業支援プラザ</t>
    <rPh sb="0" eb="2">
      <t>コウエキ</t>
    </rPh>
    <rPh sb="2" eb="4">
      <t>ザイダン</t>
    </rPh>
    <rPh sb="4" eb="6">
      <t>ホウジン</t>
    </rPh>
    <rPh sb="7" eb="10">
      <t>シガケン</t>
    </rPh>
    <rPh sb="10" eb="14">
      <t>サンギョウシエン</t>
    </rPh>
    <phoneticPr fontId="9"/>
  </si>
  <si>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9"/>
  </si>
  <si>
    <t>kWh</t>
    <phoneticPr fontId="9" alignment="distributed"/>
  </si>
  <si>
    <t>条例第25条に該当する事業者（本事業の対象外となります）ではありません。</t>
    <rPh sb="0" eb="2">
      <t>ジョウレイ</t>
    </rPh>
    <rPh sb="2" eb="3">
      <t>ダイ</t>
    </rPh>
    <rPh sb="5" eb="6">
      <t>ジョウ</t>
    </rPh>
    <rPh sb="7" eb="9">
      <t>ガイトウ</t>
    </rPh>
    <rPh sb="11" eb="14">
      <t>ジギョウシャ</t>
    </rPh>
    <rPh sb="15" eb="16">
      <t>ホン</t>
    </rPh>
    <rPh sb="16" eb="18">
      <t>ジギョウ</t>
    </rPh>
    <rPh sb="19" eb="22">
      <t>タイショウガイ</t>
    </rPh>
    <phoneticPr fontId="9"/>
  </si>
  <si>
    <t>②「補助対象経費の１／３」については「５＞収支予算＞支出＞うち補助対象経費　計」から反映されます。</t>
    <rPh sb="21" eb="25">
      <t>シュウシヨサン</t>
    </rPh>
    <rPh sb="26" eb="28">
      <t>シシュツ</t>
    </rPh>
    <rPh sb="31" eb="37">
      <t>ホジョタイショウケイヒ</t>
    </rPh>
    <rPh sb="38" eb="39">
      <t>ケイ</t>
    </rPh>
    <rPh sb="42" eb="44">
      <t>ハンエイ</t>
    </rPh>
    <phoneticPr fontId="9"/>
  </si>
  <si>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9"/>
  </si>
  <si>
    <t>新旧照明リスト（様式第１号別紙２（LED照明設備））</t>
    <rPh sb="0" eb="2">
      <t>シンキュウ</t>
    </rPh>
    <rPh sb="2" eb="4">
      <t>ショウメイ</t>
    </rPh>
    <phoneticPr fontId="9"/>
  </si>
  <si>
    <t>びわ湖カーボンクレジット　　　　　　　　　　　　＊LED照明のみ</t>
    <phoneticPr fontId="9"/>
  </si>
  <si>
    <t>倶楽部入会届</t>
    <rPh sb="0" eb="3">
      <t>クラブ</t>
    </rPh>
    <rPh sb="3" eb="6">
      <t>ニュウカイトドケ</t>
    </rPh>
    <phoneticPr fontId="9"/>
  </si>
  <si>
    <t>行動計画書
＊省エネ設備導入のみ</t>
    <rPh sb="0" eb="2">
      <t>コウドウ</t>
    </rPh>
    <rPh sb="2" eb="4">
      <t>ケイカク</t>
    </rPh>
    <rPh sb="4" eb="5">
      <t>ショ</t>
    </rPh>
    <rPh sb="7" eb="8">
      <t>ショウ</t>
    </rPh>
    <rPh sb="10" eb="12">
      <t>セツビ</t>
    </rPh>
    <rPh sb="12" eb="14">
      <t>ドウニュウ</t>
    </rPh>
    <phoneticPr fontId="9"/>
  </si>
  <si>
    <t>省エネ診断は実施済みですか。もしくは診断申込が終わっていますか。
（診断を受ける事が出来ない場合を除く）</t>
    <rPh sb="0" eb="1">
      <t>ショウ</t>
    </rPh>
    <rPh sb="3" eb="5">
      <t>シンダン</t>
    </rPh>
    <rPh sb="6" eb="8">
      <t>ジッシ</t>
    </rPh>
    <rPh sb="8" eb="9">
      <t>ズ</t>
    </rPh>
    <rPh sb="18" eb="20">
      <t>シンダン</t>
    </rPh>
    <rPh sb="20" eb="22">
      <t>モウシコミ</t>
    </rPh>
    <rPh sb="23" eb="24">
      <t>オ</t>
    </rPh>
    <rPh sb="34" eb="36">
      <t>シンダン</t>
    </rPh>
    <rPh sb="37" eb="38">
      <t>ウ</t>
    </rPh>
    <rPh sb="40" eb="41">
      <t>コト</t>
    </rPh>
    <rPh sb="42" eb="44">
      <t>デキ</t>
    </rPh>
    <rPh sb="46" eb="48">
      <t>バアイ</t>
    </rPh>
    <rPh sb="49" eb="50">
      <t>ノゾ</t>
    </rPh>
    <phoneticPr fontId="9"/>
  </si>
  <si>
    <t>設備の性能等に関する資料</t>
    <rPh sb="0" eb="2">
      <t>セツビ</t>
    </rPh>
    <rPh sb="3" eb="5">
      <t>セイノウ</t>
    </rPh>
    <rPh sb="5" eb="6">
      <t>ナド</t>
    </rPh>
    <rPh sb="7" eb="8">
      <t>カン</t>
    </rPh>
    <rPh sb="10" eb="12">
      <t>シリョウ</t>
    </rPh>
    <phoneticPr fontId="9"/>
  </si>
  <si>
    <r>
      <t xml:space="preserve">省エネ診断の結果書類
</t>
    </r>
    <r>
      <rPr>
        <sz val="8"/>
        <rFont val="HG丸ｺﾞｼｯｸM-PRO"/>
        <family val="3"/>
        <charset val="128"/>
      </rPr>
      <t>＊省エネ診断が終了している場合</t>
    </r>
    <rPh sb="0" eb="1">
      <t>ショウ</t>
    </rPh>
    <rPh sb="3" eb="5">
      <t>シンダン</t>
    </rPh>
    <rPh sb="6" eb="8">
      <t>ケッカ</t>
    </rPh>
    <rPh sb="8" eb="10">
      <t>ショルイ</t>
    </rPh>
    <rPh sb="12" eb="13">
      <t>ショウ</t>
    </rPh>
    <rPh sb="15" eb="17">
      <t>シンダン</t>
    </rPh>
    <rPh sb="18" eb="20">
      <t>シュウリョウ</t>
    </rPh>
    <rPh sb="24" eb="26">
      <t>バアイ</t>
    </rPh>
    <phoneticPr fontId="9"/>
  </si>
  <si>
    <t>④</t>
    <phoneticPr fontId="9"/>
  </si>
  <si>
    <t>補助金額 (①～③のうち最も額が低いもの)</t>
    <rPh sb="0" eb="2">
      <t>ホジョ</t>
    </rPh>
    <rPh sb="2" eb="4">
      <t>キンガク</t>
    </rPh>
    <rPh sb="12" eb="13">
      <t>モット</t>
    </rPh>
    <rPh sb="14" eb="15">
      <t>ガク</t>
    </rPh>
    <rPh sb="16" eb="17">
      <t>ヒク</t>
    </rPh>
    <phoneticPr fontId="9"/>
  </si>
  <si>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9"/>
  </si>
  <si>
    <t>エネルギー削減量に係る根拠資料及び実績換算表（交付申請時と数値が変化する場合のみ）</t>
    <rPh sb="23" eb="25">
      <t>コウフ</t>
    </rPh>
    <phoneticPr fontId="9"/>
  </si>
  <si>
    <t>（区分一覧）</t>
    <rPh sb="1" eb="3">
      <t>クブン</t>
    </rPh>
    <rPh sb="3" eb="5">
      <t>イチラン</t>
    </rPh>
    <phoneticPr fontId="9"/>
  </si>
  <si>
    <r>
      <t>新旧照明の仕様（設置場所、メーカー、型番、消費電力、本数、光束、電力単価）はすべて記載できていますか。　　</t>
    </r>
    <r>
      <rPr>
        <sz val="8"/>
        <rFont val="HG丸ｺﾞｼｯｸM-PRO"/>
        <family val="3"/>
        <charset val="128"/>
      </rPr>
      <t>※旧照明で型番など不明な場合は、型番欄に20W×2（灯使い）などの仕様を記載</t>
    </r>
    <rPh sb="0" eb="2">
      <t>シンキュウ</t>
    </rPh>
    <rPh sb="2" eb="4">
      <t>ショウメイ</t>
    </rPh>
    <rPh sb="5" eb="7">
      <t>シヨウ</t>
    </rPh>
    <rPh sb="8" eb="12">
      <t>セッチバショ</t>
    </rPh>
    <rPh sb="18" eb="20">
      <t>カタバン</t>
    </rPh>
    <rPh sb="21" eb="23">
      <t>ショウヒ</t>
    </rPh>
    <rPh sb="23" eb="25">
      <t>デンリョク</t>
    </rPh>
    <rPh sb="26" eb="28">
      <t>ホンスウ</t>
    </rPh>
    <rPh sb="29" eb="31">
      <t>コウソク</t>
    </rPh>
    <rPh sb="32" eb="34">
      <t>デンリョク</t>
    </rPh>
    <rPh sb="34" eb="36">
      <t>タンカ</t>
    </rPh>
    <rPh sb="41" eb="43">
      <t>キサイ</t>
    </rPh>
    <rPh sb="54" eb="55">
      <t>キュウ</t>
    </rPh>
    <rPh sb="55" eb="57">
      <t>ショウメイ</t>
    </rPh>
    <rPh sb="58" eb="60">
      <t>カタバン</t>
    </rPh>
    <rPh sb="62" eb="64">
      <t>フメイ</t>
    </rPh>
    <rPh sb="65" eb="67">
      <t>バアイ</t>
    </rPh>
    <rPh sb="69" eb="71">
      <t>カタバン</t>
    </rPh>
    <rPh sb="71" eb="72">
      <t>ラン</t>
    </rPh>
    <rPh sb="79" eb="80">
      <t>トウ</t>
    </rPh>
    <rPh sb="80" eb="81">
      <t>ツカ</t>
    </rPh>
    <rPh sb="86" eb="88">
      <t>シヨウ</t>
    </rPh>
    <rPh sb="89" eb="91">
      <t>キサイ</t>
    </rPh>
    <phoneticPr fontId="9"/>
  </si>
  <si>
    <t>1_交付申請</t>
    <phoneticPr fontId="9"/>
  </si>
  <si>
    <t>1-1事業計画書(共通)</t>
    <phoneticPr fontId="9"/>
  </si>
  <si>
    <t>1-1省ｴﾈ</t>
    <phoneticPr fontId="56"/>
  </si>
  <si>
    <t>1-3行動計画書</t>
    <rPh sb="3" eb="5">
      <t>コウドウ</t>
    </rPh>
    <rPh sb="5" eb="7">
      <t>ケイカク</t>
    </rPh>
    <rPh sb="7" eb="8">
      <t>ショ</t>
    </rPh>
    <phoneticPr fontId="9"/>
  </si>
  <si>
    <t>1-2LED</t>
    <phoneticPr fontId="56"/>
  </si>
  <si>
    <t>交付申請ﾁｪｯｸｼｰﾄ(省ｴﾈ)</t>
    <rPh sb="0" eb="2">
      <t>コウフ</t>
    </rPh>
    <rPh sb="2" eb="4">
      <t>シンセイ</t>
    </rPh>
    <phoneticPr fontId="56"/>
  </si>
  <si>
    <t>6-1事業報告(省ｴﾈ)</t>
    <phoneticPr fontId="56"/>
  </si>
  <si>
    <t>実績報告ﾁｪｯｸｼｰﾄ(共通)</t>
    <rPh sb="12" eb="14">
      <t>キョウツウ</t>
    </rPh>
    <phoneticPr fontId="9"/>
  </si>
  <si>
    <t>6-3行動報告書(効果報告時)</t>
    <rPh sb="3" eb="5">
      <t>コウドウ</t>
    </rPh>
    <rPh sb="5" eb="8">
      <t>ホウコクショ</t>
    </rPh>
    <rPh sb="13" eb="14">
      <t>ジ</t>
    </rPh>
    <phoneticPr fontId="56"/>
  </si>
  <si>
    <t>交付申請ｴﾈﾙｷﾞｰ換算表</t>
    <rPh sb="0" eb="2">
      <t>コウフ</t>
    </rPh>
    <rPh sb="2" eb="4">
      <t>シンセイ</t>
    </rPh>
    <phoneticPr fontId="56"/>
  </si>
  <si>
    <t>実績報告ｴﾈﾙｷﾞｰ換算表</t>
    <rPh sb="2" eb="4">
      <t>ホウコク</t>
    </rPh>
    <phoneticPr fontId="56"/>
  </si>
  <si>
    <t>効果報告ｴﾈﾙｷﾞｰ換算表</t>
    <phoneticPr fontId="56"/>
  </si>
  <si>
    <t>6 実績報告&amp;請求書</t>
    <rPh sb="7" eb="10">
      <t>セイキュウショ</t>
    </rPh>
    <phoneticPr fontId="56"/>
  </si>
  <si>
    <t>8 効果報告(省ｴﾈ)</t>
    <phoneticPr fontId="56"/>
  </si>
  <si>
    <t>交付申請ﾁｪｯｸｼｰﾄ(再エネ)</t>
    <rPh sb="0" eb="2">
      <t>コウフ</t>
    </rPh>
    <rPh sb="2" eb="4">
      <t>シンセイ</t>
    </rPh>
    <rPh sb="12" eb="13">
      <t>サイ</t>
    </rPh>
    <phoneticPr fontId="9"/>
  </si>
  <si>
    <t>1-1発電</t>
    <phoneticPr fontId="56"/>
  </si>
  <si>
    <t>1-1V2H</t>
    <phoneticPr fontId="56"/>
  </si>
  <si>
    <t>6-1事業報告(再ｴﾈ)</t>
    <phoneticPr fontId="56"/>
  </si>
  <si>
    <t>省エネで実績報告時に未実施や未完了の項目あれば必須</t>
    <rPh sb="0" eb="1">
      <t>ショウ</t>
    </rPh>
    <rPh sb="4" eb="9">
      <t>ジッセキホウコクジ</t>
    </rPh>
    <rPh sb="10" eb="13">
      <t>ミジッシ</t>
    </rPh>
    <rPh sb="14" eb="17">
      <t>ミカンリョウ</t>
    </rPh>
    <rPh sb="18" eb="20">
      <t>コウモク</t>
    </rPh>
    <rPh sb="23" eb="25">
      <t>ヒッス</t>
    </rPh>
    <phoneticPr fontId="56"/>
  </si>
  <si>
    <t>8_効果報告(再ｴﾈ)</t>
    <phoneticPr fontId="56"/>
  </si>
  <si>
    <t>補 助 対 象 経 費（税抜き）</t>
    <rPh sb="0" eb="1">
      <t>タスク</t>
    </rPh>
    <rPh sb="2" eb="3">
      <t>スケ</t>
    </rPh>
    <rPh sb="4" eb="5">
      <t>タイ</t>
    </rPh>
    <rPh sb="6" eb="7">
      <t>ゾウ</t>
    </rPh>
    <rPh sb="8" eb="9">
      <t>キョウ</t>
    </rPh>
    <rPh sb="10" eb="11">
      <t>ヒ</t>
    </rPh>
    <rPh sb="12" eb="14">
      <t>ゼイヌ</t>
    </rPh>
    <phoneticPr fontId="9"/>
  </si>
  <si>
    <t>交付申請チェックシート　　　　・・・　本Excelシート</t>
    <rPh sb="0" eb="2">
      <t>コウフ</t>
    </rPh>
    <rPh sb="2" eb="4">
      <t>シンセイ</t>
    </rPh>
    <rPh sb="19" eb="20">
      <t>ホン</t>
    </rPh>
    <phoneticPr fontId="9"/>
  </si>
  <si>
    <t>事業計画書（様式第１号別紙１）・・・　本Excelシート</t>
    <rPh sb="0" eb="2">
      <t>ジギョウ</t>
    </rPh>
    <rPh sb="2" eb="5">
      <t>ケイカクショ</t>
    </rPh>
    <rPh sb="6" eb="8">
      <t>ヨウシキ</t>
    </rPh>
    <rPh sb="8" eb="9">
      <t>ダイ</t>
    </rPh>
    <rPh sb="10" eb="11">
      <t>ゴウ</t>
    </rPh>
    <rPh sb="11" eb="13">
      <t>ベッシ</t>
    </rPh>
    <phoneticPr fontId="9"/>
  </si>
  <si>
    <t>びわ湖カーボンクレジット倶楽部入会届（LED照明）　　（注２）　・・・本Excelシート</t>
    <rPh sb="35" eb="36">
      <t>ホン</t>
    </rPh>
    <phoneticPr fontId="9"/>
  </si>
  <si>
    <t>LED照明設備導入前後の設備情報（様式第１号別紙２（LED照明設備））（注２）</t>
    <phoneticPr fontId="9"/>
  </si>
  <si>
    <t>・・・本Excelシート</t>
    <rPh sb="3" eb="4">
      <t>ホン</t>
    </rPh>
    <phoneticPr fontId="9"/>
  </si>
  <si>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9"/>
  </si>
  <si>
    <t>実績報告チェックシート　　　・・・　本Excelシート</t>
    <rPh sb="0" eb="2">
      <t>ジッセキ</t>
    </rPh>
    <rPh sb="2" eb="4">
      <t>ホウコク</t>
    </rPh>
    <rPh sb="18" eb="19">
      <t>ホン</t>
    </rPh>
    <phoneticPr fontId="9"/>
  </si>
  <si>
    <t>事業報告書（様式第６号別紙１）・・・　本Excelシート</t>
    <phoneticPr fontId="9"/>
  </si>
  <si>
    <t>取得財産等管理台帳（様式第９号）　・・・　本Excelシート</t>
    <rPh sb="10" eb="12">
      <t>ヨウシキ</t>
    </rPh>
    <rPh sb="12" eb="13">
      <t>ダイ</t>
    </rPh>
    <rPh sb="14" eb="15">
      <t>ゴウ</t>
    </rPh>
    <rPh sb="21" eb="22">
      <t>ホン</t>
    </rPh>
    <phoneticPr fontId="9"/>
  </si>
  <si>
    <t>工事証明書（様式第６号別紙２）・・・　本Excelシートを印刷し施工会社から入手</t>
    <rPh sb="19" eb="20">
      <t>ホン</t>
    </rPh>
    <rPh sb="29" eb="31">
      <t>インサツ</t>
    </rPh>
    <rPh sb="32" eb="34">
      <t>セコウ</t>
    </rPh>
    <rPh sb="34" eb="36">
      <t>ガイシャ</t>
    </rPh>
    <rPh sb="38" eb="40">
      <t>ニュウシュ</t>
    </rPh>
    <phoneticPr fontId="9"/>
  </si>
  <si>
    <t>ＣＯ２ネットゼロに向けた行動報告書（様式第６号別紙３） ※省エネのみ　</t>
    <rPh sb="18" eb="20">
      <t>ヨウシキ</t>
    </rPh>
    <rPh sb="20" eb="21">
      <t>ダイ</t>
    </rPh>
    <rPh sb="22" eb="23">
      <t>ゴウ</t>
    </rPh>
    <rPh sb="23" eb="25">
      <t>ベッシ</t>
    </rPh>
    <rPh sb="29" eb="30">
      <t>ショウ</t>
    </rPh>
    <phoneticPr fontId="9"/>
  </si>
  <si>
    <t>事業終了後の注意点の確認</t>
    <rPh sb="0" eb="5">
      <t>ジギョウシュウリョウゴ</t>
    </rPh>
    <rPh sb="6" eb="9">
      <t>チュウイテン</t>
    </rPh>
    <rPh sb="10" eb="12">
      <t>カクニン</t>
    </rPh>
    <phoneticPr fontId="9"/>
  </si>
  <si>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9"/>
  </si>
  <si>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9"/>
  </si>
  <si>
    <t>【補助金の額の確定から送金まで】</t>
    <rPh sb="11" eb="13">
      <t>ソウキン</t>
    </rPh>
    <phoneticPr fontId="9"/>
  </si>
  <si>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9"/>
  </si>
  <si>
    <t>確定通知書を送付します。</t>
    <phoneticPr fontId="9"/>
  </si>
  <si>
    <t>・確定通知書送付後すみやかにご指定の口座に補助金を振り込ませていただきます。</t>
    <rPh sb="1" eb="3">
      <t>カクテイ</t>
    </rPh>
    <rPh sb="3" eb="6">
      <t>ツウチショ</t>
    </rPh>
    <rPh sb="6" eb="9">
      <t>ソウフゴ</t>
    </rPh>
    <phoneticPr fontId="9"/>
  </si>
  <si>
    <t>【補助金の交付後】</t>
  </si>
  <si>
    <t>○事業効果の報告</t>
  </si>
  <si>
    <t>事業の実施によるエネルギー使用の削減量等事業効果を把握し、</t>
    <phoneticPr fontId="9"/>
  </si>
  <si>
    <t>事業効果報告書（様式第８号）を提出してください。</t>
  </si>
  <si>
    <t>・事業効果が補助の要件に満たない場合は、補助金の交付決定が取り消され、</t>
    <phoneticPr fontId="9"/>
  </si>
  <si>
    <t>支払済みの補助金の返還となる場合があります。</t>
  </si>
  <si>
    <t>○財産の処分の制限</t>
  </si>
  <si>
    <t>・補助事業により整備された省エネ・再エネ設備のうち、その取得価格または</t>
    <phoneticPr fontId="9"/>
  </si>
  <si>
    <t>増加価格が５０万円以上のものについては、法定耐用年数（※）に相当する期間内に</t>
    <phoneticPr fontId="9"/>
  </si>
  <si>
    <t>処分等（転用、譲渡、交換、貸付け、担保に供する処分、廃棄）をする場合は、</t>
    <phoneticPr fontId="9"/>
  </si>
  <si>
    <t>あらかじめ知事の承認を受ける必要があります。</t>
  </si>
  <si>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</si>
  <si>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9"/>
  </si>
  <si>
    <t>基づき、その収入の全部または一部を県に納付していただくことがあります。</t>
    <phoneticPr fontId="9"/>
  </si>
  <si>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</si>
  <si>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</si>
  <si>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</si>
  <si>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9"/>
  </si>
  <si>
    <t>するとともに、善良な管理者の注意をもって管理してください。</t>
  </si>
  <si>
    <t>確認日</t>
    <rPh sb="0" eb="3">
      <t>カクニンビ</t>
    </rPh>
    <phoneticPr fontId="9"/>
  </si>
  <si>
    <t>月</t>
    <rPh sb="0" eb="1">
      <t>ツキ</t>
    </rPh>
    <phoneticPr fontId="9"/>
  </si>
  <si>
    <t>申請者（団体）名</t>
    <rPh sb="0" eb="3">
      <t>シンセイシャ</t>
    </rPh>
    <rPh sb="4" eb="6">
      <t>ダンタイ</t>
    </rPh>
    <rPh sb="7" eb="8">
      <t>メイ</t>
    </rPh>
    <phoneticPr fontId="9"/>
  </si>
  <si>
    <t>代表者　職</t>
    <rPh sb="0" eb="3">
      <t>ダイヒョウシャ</t>
    </rPh>
    <rPh sb="4" eb="5">
      <t>ショク</t>
    </rPh>
    <phoneticPr fontId="9"/>
  </si>
  <si>
    <t>　　　　氏名</t>
    <rPh sb="4" eb="6">
      <t>シメイ</t>
    </rPh>
    <phoneticPr fontId="9"/>
  </si>
  <si>
    <t>確認者氏名</t>
    <rPh sb="0" eb="3">
      <t>カクニンシャ</t>
    </rPh>
    <rPh sb="3" eb="5">
      <t>シメイ</t>
    </rPh>
    <phoneticPr fontId="9"/>
  </si>
  <si>
    <t>事業完了後注意点</t>
    <rPh sb="0" eb="5">
      <t>ジギョウカンリョウゴ</t>
    </rPh>
    <rPh sb="5" eb="8">
      <t>チュウイテン</t>
    </rPh>
    <phoneticPr fontId="9"/>
  </si>
  <si>
    <t>・・・本Excelシート</t>
    <phoneticPr fontId="9"/>
  </si>
  <si>
    <t>電気以外計</t>
    <rPh sb="0" eb="2">
      <t>デンキ</t>
    </rPh>
    <rPh sb="2" eb="4">
      <t>イガイ</t>
    </rPh>
    <rPh sb="4" eb="5">
      <t>ケイ</t>
    </rPh>
    <phoneticPr fontId="19"/>
  </si>
  <si>
    <t>令和８年度省エネ・再エネ等設備導入加速化補助金交付申請書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9"/>
  </si>
  <si>
    <t>（参考様式１）　　 令和８年度省エネ・再エネ等設備導入加速化補助金 エネルギー使用量換算表（交付申請時）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コウフ</t>
    </rPh>
    <rPh sb="48" eb="51">
      <t>シンセイジ</t>
    </rPh>
    <phoneticPr fontId="19"/>
  </si>
  <si>
    <t>　　　　　 参加しています　 　　参加していません</t>
    <phoneticPr fontId="50"/>
  </si>
  <si>
    <t>交付申請書類の確認</t>
    <rPh sb="0" eb="4">
      <t>コウフシンセイ</t>
    </rPh>
    <rPh sb="4" eb="6">
      <t>ショルイ</t>
    </rPh>
    <rPh sb="7" eb="9">
      <t>カクニン</t>
    </rPh>
    <phoneticPr fontId="9"/>
  </si>
  <si>
    <t>令和８年度省エネ・再エネ等設備導入加速化補助金</t>
    <phoneticPr fontId="9"/>
  </si>
  <si>
    <t>令和８年度省エネ・再エネ等設備導入加速化補助金実績報告書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9"/>
  </si>
  <si>
    <t>実績報告書類の確認</t>
    <rPh sb="0" eb="5">
      <t>ジッセキホウコクショ</t>
    </rPh>
    <rPh sb="5" eb="6">
      <t>ルイ</t>
    </rPh>
    <rPh sb="7" eb="9">
      <t>カクニン</t>
    </rPh>
    <phoneticPr fontId="9"/>
  </si>
  <si>
    <t>（参考様式3）　　令和８年度省エネ・再エネ等設備導入加速化補助金  エネルギー使用量換算表（効果報告時）</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rPh sb="46" eb="51">
      <t>コウカホウコクジ</t>
    </rPh>
    <phoneticPr fontId="19"/>
  </si>
  <si>
    <t>令和８年度滋賀県産業支援プラザ省エネ・再エネ等設備導入加速化補助金
補助対象事業完了後注意点</t>
    <rPh sb="0" eb="2">
      <t>レイワ</t>
    </rPh>
    <phoneticPr fontId="9"/>
  </si>
  <si>
    <t>・事業完了の翌々年度の６月３０日（令和８年度分は令和１０年６月３０日）までに</t>
    <phoneticPr fontId="9"/>
  </si>
  <si>
    <t>（参考様式2）　　 令和８年度省エネ・再エネ等設備導入加速化補助金 エネルギー使用量換算表（実績報告時）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rPh sb="48" eb="51">
      <t>ホウコクジ</t>
    </rPh>
    <phoneticPr fontId="19"/>
  </si>
  <si>
    <t>令和８年度省エネ・再エネ等設備導入加速化補助金事業実績報告書（兼交付請求書）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9"/>
  </si>
  <si>
    <t>令和８年度 省エネ・再エネ等設備導入加速化補助金交付申請書　チェックシート</t>
    <rPh sb="0" eb="2">
      <t>レイワ</t>
    </rPh>
    <rPh sb="3" eb="5">
      <t>ネンド</t>
    </rPh>
    <rPh sb="4" eb="5">
      <t>ド</t>
    </rPh>
    <rPh sb="24" eb="26">
      <t>コウフ</t>
    </rPh>
    <rPh sb="26" eb="29">
      <t>シンセイショ</t>
    </rPh>
    <phoneticPr fontId="9"/>
  </si>
  <si>
    <t>令和８年度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9"/>
  </si>
  <si>
    <t>（通帳コピーなどの金融機関、支店、預貯金種類、口座番号、口座名義を示す写真も提出必要）</t>
    <rPh sb="1" eb="3">
      <t>ツウチョウ</t>
    </rPh>
    <rPh sb="9" eb="13">
      <t>キンユウキカン</t>
    </rPh>
    <rPh sb="14" eb="16">
      <t>シテン</t>
    </rPh>
    <rPh sb="17" eb="20">
      <t>ヨチョキン</t>
    </rPh>
    <rPh sb="20" eb="22">
      <t>シュルイ</t>
    </rPh>
    <rPh sb="23" eb="25">
      <t>コウザ</t>
    </rPh>
    <rPh sb="25" eb="27">
      <t>バンゴウ</t>
    </rPh>
    <rPh sb="28" eb="30">
      <t>コウザ</t>
    </rPh>
    <rPh sb="30" eb="32">
      <t>メイギ</t>
    </rPh>
    <rPh sb="33" eb="34">
      <t>シメ</t>
    </rPh>
    <rPh sb="35" eb="37">
      <t>シャシン</t>
    </rPh>
    <rPh sb="38" eb="40">
      <t>テイシュツ</t>
    </rPh>
    <rPh sb="40" eb="42">
      <t>ヒツヨウ</t>
    </rPh>
    <phoneticPr fontId="9"/>
  </si>
  <si>
    <t>５ 添付書類</t>
    <rPh sb="2" eb="4">
      <t>テンプ</t>
    </rPh>
    <rPh sb="4" eb="6">
      <t>ショルイ</t>
    </rPh>
    <phoneticPr fontId="9"/>
  </si>
  <si>
    <t>４　軽微変更内容</t>
    <rPh sb="2" eb="4">
      <t>ケイビ</t>
    </rPh>
    <rPh sb="4" eb="6">
      <t>ヘンコウ</t>
    </rPh>
    <rPh sb="6" eb="8">
      <t>ナイヨウ</t>
    </rPh>
    <phoneticPr fontId="9"/>
  </si>
  <si>
    <t>交付申請時から変更のあった軽微変更と理由（金額、設備、レイアウトなど。資料も添付必要）</t>
    <rPh sb="0" eb="5">
      <t>コウフシンセイジ</t>
    </rPh>
    <rPh sb="7" eb="9">
      <t>ヘンコウ</t>
    </rPh>
    <rPh sb="13" eb="17">
      <t>ケイビヘンコウ</t>
    </rPh>
    <rPh sb="18" eb="20">
      <t>リユウ</t>
    </rPh>
    <rPh sb="21" eb="23">
      <t>キンガク</t>
    </rPh>
    <rPh sb="24" eb="26">
      <t>セツビ</t>
    </rPh>
    <rPh sb="35" eb="37">
      <t>シリョウ</t>
    </rPh>
    <rPh sb="38" eb="40">
      <t>テンプ</t>
    </rPh>
    <rPh sb="40" eb="42">
      <t>ヒツヨウ</t>
    </rPh>
    <phoneticPr fontId="9"/>
  </si>
  <si>
    <t>内容</t>
    <rPh sb="0" eb="2">
      <t>ナイヨウ</t>
    </rPh>
    <phoneticPr fontId="9"/>
  </si>
  <si>
    <t>変更理由</t>
    <rPh sb="0" eb="2">
      <t>ヘンコウ</t>
    </rPh>
    <rPh sb="2" eb="4">
      <t>リユウ</t>
    </rPh>
    <phoneticPr fontId="9"/>
  </si>
  <si>
    <t>４．軽微変更</t>
    <rPh sb="2" eb="6">
      <t>ケイビヘンコウ</t>
    </rPh>
    <phoneticPr fontId="9"/>
  </si>
  <si>
    <t>　年　月　～　　年　月</t>
    <rPh sb="1" eb="2">
      <t>ネン</t>
    </rPh>
    <rPh sb="3" eb="4">
      <t>ツキ</t>
    </rPh>
    <rPh sb="8" eb="9">
      <t>ネン</t>
    </rPh>
    <rPh sb="10" eb="11">
      <t>ツキ</t>
    </rPh>
    <phoneticPr fontId="19"/>
  </si>
  <si>
    <r>
      <rPr>
        <sz val="11"/>
        <color theme="1"/>
        <rFont val="ＭＳ ゴシック"/>
        <family val="3"/>
        <charset val="128"/>
      </rPr>
      <t>５.</t>
    </r>
    <r>
      <rPr>
        <b/>
        <sz val="11"/>
        <color rgb="FFFF0000"/>
        <rFont val="ＭＳ ゴシック"/>
        <family val="3"/>
        <charset val="128"/>
      </rPr>
      <t xml:space="preserve"> </t>
    </r>
    <r>
      <rPr>
        <sz val="11"/>
        <rFont val="ＭＳ ゴシック"/>
        <family val="3"/>
        <charset val="128"/>
      </rPr>
      <t>添付書類</t>
    </r>
    <rPh sb="3" eb="5">
      <t>テンプ</t>
    </rPh>
    <rPh sb="5" eb="7">
      <t>ショルイ</t>
    </rPh>
    <phoneticPr fontId="9"/>
  </si>
  <si>
    <t>←実績報告ｴﾈﾙｷﾞｰ換算表を必ず入力すること</t>
    <rPh sb="1" eb="3">
      <t>ジッセキ</t>
    </rPh>
    <rPh sb="3" eb="5">
      <t>ホウコク</t>
    </rPh>
    <rPh sb="10" eb="12">
      <t>カンサン</t>
    </rPh>
    <rPh sb="12" eb="14">
      <t>ヒョウヲ</t>
    </rPh>
    <rPh sb="14" eb="16">
      <t>カナラズ</t>
    </rPh>
    <rPh sb="16" eb="18">
      <t>ニュウリョク</t>
    </rPh>
    <rPh sb="18" eb="20">
      <t>スル</t>
    </rPh>
    <phoneticPr fontId="9"/>
  </si>
  <si>
    <t>補助事業実施後の
エネルギー使用予定量</t>
    <rPh sb="0" eb="2">
      <t>ホジョ</t>
    </rPh>
    <rPh sb="2" eb="4">
      <t>ジギョウ</t>
    </rPh>
    <rPh sb="4" eb="6">
      <t>ジッシ</t>
    </rPh>
    <rPh sb="6" eb="7">
      <t>ゴ</t>
    </rPh>
    <rPh sb="14" eb="16">
      <t>シヨウ</t>
    </rPh>
    <rPh sb="16" eb="18">
      <t>ヨテイ</t>
    </rPh>
    <rPh sb="18" eb="19">
      <t>リョウ</t>
    </rPh>
    <phoneticPr fontId="19"/>
  </si>
  <si>
    <t>補助事業実施後の
エネルギー使用予定量</t>
    <rPh sb="16" eb="18">
      <t>ヨテイ</t>
    </rPh>
    <phoneticPr fontId="19"/>
  </si>
  <si>
    <t>支払時の手数料は自己負担（申請者負担）であることを理解しましたか。</t>
    <rPh sb="0" eb="3">
      <t>シハライジ</t>
    </rPh>
    <rPh sb="4" eb="7">
      <t>テスウリョウ</t>
    </rPh>
    <rPh sb="8" eb="10">
      <t>ジコ</t>
    </rPh>
    <rPh sb="10" eb="12">
      <t>フタン</t>
    </rPh>
    <rPh sb="13" eb="16">
      <t>シンセイシャ</t>
    </rPh>
    <rPh sb="16" eb="18">
      <t>フタン</t>
    </rPh>
    <rPh sb="25" eb="27">
      <t>リカイ</t>
    </rPh>
    <phoneticPr fontId="9"/>
  </si>
  <si>
    <t>振込手数料の自己負担</t>
    <rPh sb="0" eb="2">
      <t>フリコミ</t>
    </rPh>
    <rPh sb="2" eb="5">
      <t>テスウリョウ</t>
    </rPh>
    <rPh sb="6" eb="10">
      <t>ジコフタン</t>
    </rPh>
    <phoneticPr fontId="9"/>
  </si>
  <si>
    <t>１１</t>
    <phoneticPr fontId="9"/>
  </si>
  <si>
    <t>送金先の情報が確認できる写真またはそれに相当するもの</t>
    <rPh sb="0" eb="3">
      <t>ソウキンサキ</t>
    </rPh>
    <rPh sb="4" eb="6">
      <t>ジョウホウ</t>
    </rPh>
    <rPh sb="7" eb="9">
      <t>カクニン</t>
    </rPh>
    <rPh sb="12" eb="14">
      <t>シャシン</t>
    </rPh>
    <rPh sb="20" eb="22">
      <t>ソウトウ</t>
    </rPh>
    <phoneticPr fontId="9"/>
  </si>
  <si>
    <t>写真撮影についての注意事項</t>
    <rPh sb="0" eb="2">
      <t>シャシン</t>
    </rPh>
    <rPh sb="2" eb="4">
      <t>サツエイ</t>
    </rPh>
    <rPh sb="9" eb="13">
      <t>チュウイジコウ</t>
    </rPh>
    <phoneticPr fontId="9"/>
  </si>
  <si>
    <t>⑤ただし④の中に異機種が混在する場合は、異機種は全て撮影できていること</t>
    <rPh sb="6" eb="7">
      <t>ナカ</t>
    </rPh>
    <rPh sb="8" eb="11">
      <t>イキシュ</t>
    </rPh>
    <rPh sb="12" eb="14">
      <t>コンザイ</t>
    </rPh>
    <rPh sb="16" eb="18">
      <t>バアイ</t>
    </rPh>
    <rPh sb="20" eb="23">
      <t>イキシュ</t>
    </rPh>
    <rPh sb="24" eb="25">
      <t>スベ</t>
    </rPh>
    <rPh sb="26" eb="28">
      <t>サツエイ</t>
    </rPh>
    <phoneticPr fontId="9"/>
  </si>
  <si>
    <t>②照明は点灯した状態で撮影すること（人感センサ付き照明など、常に点灯できないものは点灯状態でなくとも可）</t>
    <rPh sb="1" eb="3">
      <t>ショウメイ</t>
    </rPh>
    <rPh sb="4" eb="6">
      <t>テントウ</t>
    </rPh>
    <rPh sb="8" eb="10">
      <t>ジョウタイ</t>
    </rPh>
    <rPh sb="11" eb="13">
      <t>サツエイ</t>
    </rPh>
    <rPh sb="18" eb="20">
      <t>ジンカン</t>
    </rPh>
    <rPh sb="23" eb="24">
      <t>ツ</t>
    </rPh>
    <rPh sb="25" eb="27">
      <t>ショウメイ</t>
    </rPh>
    <rPh sb="30" eb="31">
      <t>ツネ</t>
    </rPh>
    <rPh sb="32" eb="34">
      <t>テントウ</t>
    </rPh>
    <rPh sb="41" eb="43">
      <t>テントウ</t>
    </rPh>
    <rPh sb="43" eb="45">
      <t>ジョウタイ</t>
    </rPh>
    <rPh sb="50" eb="51">
      <t>カ</t>
    </rPh>
    <phoneticPr fontId="9"/>
  </si>
  <si>
    <t>⑥太陽光パネルは、使用枚数がカウントできる内容の写真とすること。１枚では難しい場合は分割して撮影すること</t>
    <rPh sb="1" eb="4">
      <t>タイヨウコウ</t>
    </rPh>
    <rPh sb="9" eb="11">
      <t>シヨウ</t>
    </rPh>
    <rPh sb="11" eb="13">
      <t>マイスウ</t>
    </rPh>
    <rPh sb="21" eb="23">
      <t>ナイヨウ</t>
    </rPh>
    <rPh sb="24" eb="26">
      <t>シャシン</t>
    </rPh>
    <rPh sb="33" eb="34">
      <t>マイ</t>
    </rPh>
    <rPh sb="36" eb="37">
      <t>ムツカ</t>
    </rPh>
    <rPh sb="39" eb="41">
      <t>バアイ</t>
    </rPh>
    <rPh sb="42" eb="44">
      <t>ブンカツ</t>
    </rPh>
    <rPh sb="46" eb="48">
      <t>サツエイ</t>
    </rPh>
    <phoneticPr fontId="9"/>
  </si>
  <si>
    <t>このエリアがどのような使われ方がされる設置場所かがわからない</t>
    <rPh sb="11" eb="12">
      <t>ツカ</t>
    </rPh>
    <rPh sb="14" eb="15">
      <t>カタ</t>
    </rPh>
    <rPh sb="19" eb="23">
      <t>セッチバショ</t>
    </rPh>
    <phoneticPr fontId="107"/>
  </si>
  <si>
    <t>室内機と記載あるだけで</t>
    <rPh sb="0" eb="3">
      <t>シツナイキ</t>
    </rPh>
    <rPh sb="4" eb="6">
      <t>キサイ</t>
    </rPh>
    <phoneticPr fontId="107"/>
  </si>
  <si>
    <t>どこに設置されているかわからない</t>
    <phoneticPr fontId="107"/>
  </si>
  <si>
    <t>室内機</t>
    <rPh sb="0" eb="3">
      <t>シツナイキ</t>
    </rPh>
    <phoneticPr fontId="107"/>
  </si>
  <si>
    <t>●●●-●●×8</t>
    <phoneticPr fontId="107"/>
  </si>
  <si>
    <t>□□□-□□×2</t>
    <phoneticPr fontId="107"/>
  </si>
  <si>
    <t>△△△-△△×9</t>
    <phoneticPr fontId="107"/>
  </si>
  <si>
    <t>照明以外のマークもあるため、どれが照明なのかがわからない</t>
    <rPh sb="0" eb="2">
      <t>ショウメイ</t>
    </rPh>
    <rPh sb="2" eb="4">
      <t>イガイ</t>
    </rPh>
    <rPh sb="17" eb="19">
      <t>ショウメイ</t>
    </rPh>
    <phoneticPr fontId="107"/>
  </si>
  <si>
    <t>同じマークで2種類の照明を示しているため、</t>
    <rPh sb="0" eb="1">
      <t>オナ</t>
    </rPh>
    <rPh sb="7" eb="9">
      <t>シュルイ</t>
    </rPh>
    <rPh sb="10" eb="12">
      <t>ショウメイ</t>
    </rPh>
    <rPh sb="13" eb="14">
      <t>シメ</t>
    </rPh>
    <phoneticPr fontId="107"/>
  </si>
  <si>
    <t>どこにどのタイプの照明が取りついているのか見当がつかない</t>
    <rPh sb="21" eb="23">
      <t>ケントウ</t>
    </rPh>
    <phoneticPr fontId="107"/>
  </si>
  <si>
    <t>一覧表もないため、全体を把握することが難しい</t>
    <rPh sb="0" eb="2">
      <t>イチラン</t>
    </rPh>
    <rPh sb="2" eb="3">
      <t>ヒョウ</t>
    </rPh>
    <rPh sb="9" eb="11">
      <t>ゼンタイ</t>
    </rPh>
    <rPh sb="12" eb="14">
      <t>ハアク</t>
    </rPh>
    <rPh sb="19" eb="20">
      <t>ムツカ</t>
    </rPh>
    <phoneticPr fontId="107"/>
  </si>
  <si>
    <t>設置場所の使用目的がわかること（事務所、工場、会議室、トイレ、外灯など）</t>
    <rPh sb="0" eb="2">
      <t>セッチ</t>
    </rPh>
    <rPh sb="2" eb="4">
      <t>バショ</t>
    </rPh>
    <rPh sb="5" eb="9">
      <t>シヨウモクテキ</t>
    </rPh>
    <rPh sb="16" eb="19">
      <t>ジムショ</t>
    </rPh>
    <rPh sb="20" eb="22">
      <t>コウジョウ</t>
    </rPh>
    <rPh sb="23" eb="26">
      <t>カイギシツ</t>
    </rPh>
    <rPh sb="31" eb="33">
      <t>ガイトウ</t>
    </rPh>
    <phoneticPr fontId="107"/>
  </si>
  <si>
    <t>・・・他の資料でも設置場所呼び名も統一してください</t>
    <rPh sb="9" eb="13">
      <t>セッチバショ</t>
    </rPh>
    <phoneticPr fontId="107"/>
  </si>
  <si>
    <t>記号</t>
    <rPh sb="0" eb="2">
      <t>キゴウ</t>
    </rPh>
    <phoneticPr fontId="107"/>
  </si>
  <si>
    <t>設備</t>
    <rPh sb="0" eb="2">
      <t>セツビ</t>
    </rPh>
    <phoneticPr fontId="107"/>
  </si>
  <si>
    <t>仕様</t>
    <rPh sb="0" eb="2">
      <t>シヨウ</t>
    </rPh>
    <phoneticPr fontId="107"/>
  </si>
  <si>
    <t>型式</t>
    <rPh sb="0" eb="2">
      <t>カタシキ</t>
    </rPh>
    <phoneticPr fontId="107"/>
  </si>
  <si>
    <t>A</t>
    <phoneticPr fontId="107"/>
  </si>
  <si>
    <t>蛍光灯</t>
    <rPh sb="0" eb="3">
      <t>ケイコウトウ</t>
    </rPh>
    <phoneticPr fontId="107"/>
  </si>
  <si>
    <t>20W×2</t>
    <phoneticPr fontId="107"/>
  </si>
  <si>
    <t>○○○-○○</t>
    <phoneticPr fontId="107"/>
  </si>
  <si>
    <t>B</t>
    <phoneticPr fontId="107"/>
  </si>
  <si>
    <t>20W×3</t>
    <phoneticPr fontId="107"/>
  </si>
  <si>
    <t>□□□-□□</t>
    <phoneticPr fontId="107"/>
  </si>
  <si>
    <t>・どこに、どの設備が設置されるのかがわかるように、このような一覧も付ける</t>
    <rPh sb="7" eb="9">
      <t>セツビ</t>
    </rPh>
    <rPh sb="10" eb="12">
      <t>セッチ</t>
    </rPh>
    <rPh sb="30" eb="32">
      <t>イチラン</t>
    </rPh>
    <rPh sb="33" eb="34">
      <t>ツ</t>
    </rPh>
    <phoneticPr fontId="107"/>
  </si>
  <si>
    <t>C</t>
    <phoneticPr fontId="107"/>
  </si>
  <si>
    <t>40W</t>
    <phoneticPr fontId="107"/>
  </si>
  <si>
    <t>△△△-△△</t>
    <phoneticPr fontId="107"/>
  </si>
  <si>
    <t>・各使用場所ごとに写真も必要</t>
    <rPh sb="1" eb="2">
      <t>カク</t>
    </rPh>
    <rPh sb="2" eb="4">
      <t>シヨウ</t>
    </rPh>
    <rPh sb="4" eb="6">
      <t>バショ</t>
    </rPh>
    <rPh sb="9" eb="11">
      <t>シャシン</t>
    </rPh>
    <rPh sb="12" eb="14">
      <t>ヒツヨウ</t>
    </rPh>
    <phoneticPr fontId="107"/>
  </si>
  <si>
    <t>D</t>
    <phoneticPr fontId="107"/>
  </si>
  <si>
    <t>2.5kW</t>
    <phoneticPr fontId="107"/>
  </si>
  <si>
    <t>◇◇◇◇◇-◇</t>
    <phoneticPr fontId="107"/>
  </si>
  <si>
    <t>（照明は点灯状態にて。１台ごとではなく、まとめて撮影で可）</t>
    <phoneticPr fontId="107"/>
  </si>
  <si>
    <t>F</t>
    <phoneticPr fontId="107"/>
  </si>
  <si>
    <t>室外機</t>
    <rPh sb="0" eb="3">
      <t>シツガイキ</t>
    </rPh>
    <phoneticPr fontId="107"/>
  </si>
  <si>
    <t>×××××-×</t>
    <phoneticPr fontId="107"/>
  </si>
  <si>
    <t>a</t>
    <phoneticPr fontId="107"/>
  </si>
  <si>
    <t>LED</t>
    <phoneticPr fontId="107"/>
  </si>
  <si>
    <t>●●●-●●</t>
    <phoneticPr fontId="107"/>
  </si>
  <si>
    <t>b</t>
    <phoneticPr fontId="107"/>
  </si>
  <si>
    <t>■■■-■■</t>
    <phoneticPr fontId="107"/>
  </si>
  <si>
    <t>c</t>
    <phoneticPr fontId="107"/>
  </si>
  <si>
    <t>▲▲▲-▲▲</t>
    <phoneticPr fontId="107"/>
  </si>
  <si>
    <t>d</t>
    <phoneticPr fontId="107"/>
  </si>
  <si>
    <t>◆◆◆◆◆-◆</t>
    <phoneticPr fontId="107"/>
  </si>
  <si>
    <t>▼▼▼▼▼-▼</t>
    <phoneticPr fontId="107"/>
  </si>
  <si>
    <t>f</t>
    <phoneticPr fontId="107"/>
  </si>
  <si>
    <t>場所</t>
    <rPh sb="0" eb="2">
      <t>バショ</t>
    </rPh>
    <phoneticPr fontId="9"/>
  </si>
  <si>
    <t>事務所</t>
    <rPh sb="0" eb="3">
      <t>ジムショ</t>
    </rPh>
    <phoneticPr fontId="9"/>
  </si>
  <si>
    <t>成型工場</t>
    <rPh sb="0" eb="2">
      <t>セイケイ</t>
    </rPh>
    <rPh sb="2" eb="4">
      <t>コウジョウ</t>
    </rPh>
    <phoneticPr fontId="9"/>
  </si>
  <si>
    <t>事務所西</t>
    <rPh sb="0" eb="3">
      <t>ジムショ</t>
    </rPh>
    <rPh sb="3" eb="4">
      <t>ニシ</t>
    </rPh>
    <phoneticPr fontId="9"/>
  </si>
  <si>
    <t>①設備は全て写真を撮影すること（配線や電線等、床や壁に埋め込まれるものは不要）</t>
    <rPh sb="1" eb="3">
      <t>セツビ</t>
    </rPh>
    <rPh sb="4" eb="5">
      <t>スベ</t>
    </rPh>
    <rPh sb="6" eb="8">
      <t>シャシン</t>
    </rPh>
    <rPh sb="9" eb="11">
      <t>サツエイ</t>
    </rPh>
    <rPh sb="16" eb="18">
      <t>ハイセン</t>
    </rPh>
    <rPh sb="19" eb="21">
      <t>デンセン</t>
    </rPh>
    <rPh sb="21" eb="22">
      <t>ナド</t>
    </rPh>
    <rPh sb="23" eb="24">
      <t>ユカ</t>
    </rPh>
    <rPh sb="25" eb="26">
      <t>カベ</t>
    </rPh>
    <rPh sb="27" eb="28">
      <t>ウ</t>
    </rPh>
    <rPh sb="29" eb="30">
      <t>コ</t>
    </rPh>
    <rPh sb="36" eb="38">
      <t>フヨウ</t>
    </rPh>
    <phoneticPr fontId="9"/>
  </si>
  <si>
    <t>③遠くに設置している設備が判別できないなら、撮影エリアを分割するなど行い、全ての設備が写真で識別できるように工夫すること</t>
    <rPh sb="1" eb="2">
      <t>トオ</t>
    </rPh>
    <rPh sb="4" eb="6">
      <t>セッチ</t>
    </rPh>
    <rPh sb="10" eb="12">
      <t>セツビ</t>
    </rPh>
    <rPh sb="13" eb="15">
      <t>ハンベツ</t>
    </rPh>
    <rPh sb="22" eb="24">
      <t>サツエイ</t>
    </rPh>
    <rPh sb="28" eb="30">
      <t>ブンカツ</t>
    </rPh>
    <rPh sb="34" eb="35">
      <t>オコナ</t>
    </rPh>
    <rPh sb="37" eb="38">
      <t>スベ</t>
    </rPh>
    <rPh sb="40" eb="42">
      <t>セツビ</t>
    </rPh>
    <rPh sb="43" eb="45">
      <t>シャシン</t>
    </rPh>
    <rPh sb="46" eb="48">
      <t>シキベツ</t>
    </rPh>
    <rPh sb="54" eb="56">
      <t>クフウ</t>
    </rPh>
    <phoneticPr fontId="9"/>
  </si>
  <si>
    <t>⑦ただし⑥において他の型式も混在する場合は、他の型式のパネル写真も必要</t>
    <rPh sb="9" eb="10">
      <t>ホカ</t>
    </rPh>
    <rPh sb="11" eb="13">
      <t>カタシキ</t>
    </rPh>
    <rPh sb="14" eb="16">
      <t>コンザイ</t>
    </rPh>
    <rPh sb="18" eb="20">
      <t>バアイ</t>
    </rPh>
    <rPh sb="22" eb="23">
      <t>ホカ</t>
    </rPh>
    <rPh sb="24" eb="26">
      <t>カタシキ</t>
    </rPh>
    <rPh sb="30" eb="32">
      <t>シャシン</t>
    </rPh>
    <rPh sb="33" eb="35">
      <t>ヒツヨウ</t>
    </rPh>
    <phoneticPr fontId="9"/>
  </si>
  <si>
    <t>GJ</t>
    <phoneticPr fontId="9"/>
  </si>
  <si>
    <t>（　　）内は計画値</t>
    <rPh sb="6" eb="9">
      <t>ケイカクチ</t>
    </rPh>
    <phoneticPr fontId="9"/>
  </si>
  <si>
    <t>設置場所の名称が各資料で統一されていないと、このエリアに設置されている照明（作業所？成型工場？）</t>
    <rPh sb="0" eb="2">
      <t>セッチ</t>
    </rPh>
    <rPh sb="2" eb="4">
      <t>バショ</t>
    </rPh>
    <rPh sb="5" eb="7">
      <t>メイショウ</t>
    </rPh>
    <rPh sb="8" eb="9">
      <t>カク</t>
    </rPh>
    <rPh sb="9" eb="11">
      <t>シリョウ</t>
    </rPh>
    <rPh sb="12" eb="14">
      <t>トウイツ</t>
    </rPh>
    <rPh sb="28" eb="30">
      <t>セッチ</t>
    </rPh>
    <rPh sb="35" eb="37">
      <t>ショウメイ</t>
    </rPh>
    <rPh sb="38" eb="41">
      <t>サギョウショ</t>
    </rPh>
    <rPh sb="42" eb="44">
      <t>セイケイ</t>
    </rPh>
    <rPh sb="44" eb="46">
      <t>コウジョウ</t>
    </rPh>
    <phoneticPr fontId="107"/>
  </si>
  <si>
    <t>なのかの特定ができない</t>
    <rPh sb="4" eb="6">
      <t>トクテイ</t>
    </rPh>
    <phoneticPr fontId="107"/>
  </si>
  <si>
    <t>様式第１号（第５条関係）</t>
    <rPh sb="0" eb="2">
      <t>ヨウシキ</t>
    </rPh>
    <rPh sb="2" eb="3">
      <t>ダイ</t>
    </rPh>
    <rPh sb="4" eb="5">
      <t>ゴウ</t>
    </rPh>
    <rPh sb="6" eb="7">
      <t>ダイ</t>
    </rPh>
    <rPh sb="8" eb="9">
      <t>ジョウ</t>
    </rPh>
    <rPh sb="9" eb="11">
      <t>カンケイ</t>
    </rPh>
    <phoneticPr fontId="9"/>
  </si>
  <si>
    <t>様式第６号（第９条、第１１条関係）</t>
    <rPh sb="0" eb="2">
      <t>ヨウシキ</t>
    </rPh>
    <rPh sb="2" eb="3">
      <t>ダイ</t>
    </rPh>
    <rPh sb="4" eb="5">
      <t>ゴウ</t>
    </rPh>
    <rPh sb="6" eb="7">
      <t>ダイ</t>
    </rPh>
    <rPh sb="8" eb="9">
      <t>ジョウ</t>
    </rPh>
    <rPh sb="10" eb="11">
      <t>ダイ</t>
    </rPh>
    <rPh sb="13" eb="14">
      <t>ジョウ</t>
    </rPh>
    <rPh sb="14" eb="16">
      <t>カンケイ</t>
    </rPh>
    <phoneticPr fontId="9"/>
  </si>
  <si>
    <t>様式第８号（第16条関係）【省エネ設備】</t>
    <rPh sb="0" eb="2">
      <t>ヨウシキ</t>
    </rPh>
    <rPh sb="2" eb="3">
      <t>ダイ</t>
    </rPh>
    <rPh sb="4" eb="5">
      <t>ゴウ</t>
    </rPh>
    <rPh sb="6" eb="7">
      <t>ダイ</t>
    </rPh>
    <rPh sb="9" eb="10">
      <t>ジョウ</t>
    </rPh>
    <rPh sb="10" eb="12">
      <t>カンケイ</t>
    </rPh>
    <rPh sb="14" eb="15">
      <t>ショウ</t>
    </rPh>
    <rPh sb="17" eb="19">
      <t>セツビ</t>
    </rPh>
    <phoneticPr fontId="9"/>
  </si>
  <si>
    <t>様式第８号（第16条関係）【再エネ設備（発電設備）】</t>
    <rPh sb="0" eb="2">
      <t>ヨウシキ</t>
    </rPh>
    <rPh sb="2" eb="3">
      <t>ダイ</t>
    </rPh>
    <rPh sb="4" eb="5">
      <t>ゴウ</t>
    </rPh>
    <rPh sb="6" eb="7">
      <t>ダイ</t>
    </rPh>
    <rPh sb="9" eb="10">
      <t>ジョウ</t>
    </rPh>
    <rPh sb="10" eb="12">
      <t>カンケイ</t>
    </rPh>
    <rPh sb="14" eb="15">
      <t>サイ</t>
    </rPh>
    <rPh sb="17" eb="19">
      <t>セツビ</t>
    </rPh>
    <rPh sb="20" eb="22">
      <t>ハツデン</t>
    </rPh>
    <rPh sb="22" eb="24">
      <t>セツビ</t>
    </rPh>
    <phoneticPr fontId="9"/>
  </si>
  <si>
    <t>配置図についての注意事項</t>
    <rPh sb="0" eb="2">
      <t>ハイチ</t>
    </rPh>
    <rPh sb="2" eb="3">
      <t>ズ</t>
    </rPh>
    <rPh sb="8" eb="12">
      <t>チュウイジコウ</t>
    </rPh>
    <phoneticPr fontId="9"/>
  </si>
  <si>
    <t>好ましくない配置図例</t>
    <rPh sb="0" eb="1">
      <t>コノ</t>
    </rPh>
    <rPh sb="6" eb="9">
      <t>ハイチズ</t>
    </rPh>
    <rPh sb="9" eb="10">
      <t>レイ</t>
    </rPh>
    <phoneticPr fontId="107"/>
  </si>
  <si>
    <t>好ましい配置図例</t>
    <rPh sb="0" eb="1">
      <t>コノ</t>
    </rPh>
    <rPh sb="4" eb="7">
      <t>ハイチズ</t>
    </rPh>
    <rPh sb="7" eb="8">
      <t>レイ</t>
    </rPh>
    <phoneticPr fontId="107"/>
  </si>
  <si>
    <t>⑨新規導入設備や、更新時に設置場所を変更する場合は、導入前の設置予定場所の写真を撮影すること</t>
    <rPh sb="1" eb="3">
      <t>シンキ</t>
    </rPh>
    <rPh sb="3" eb="5">
      <t>ドウニュウ</t>
    </rPh>
    <rPh sb="5" eb="7">
      <t>セツビ</t>
    </rPh>
    <rPh sb="9" eb="11">
      <t>コウシン</t>
    </rPh>
    <rPh sb="11" eb="12">
      <t>ジ</t>
    </rPh>
    <rPh sb="13" eb="17">
      <t>セッチバショ</t>
    </rPh>
    <rPh sb="18" eb="20">
      <t>ヘンコウ</t>
    </rPh>
    <rPh sb="22" eb="24">
      <t>バアイ</t>
    </rPh>
    <rPh sb="26" eb="28">
      <t>ドウニュウ</t>
    </rPh>
    <rPh sb="28" eb="29">
      <t>マエ</t>
    </rPh>
    <rPh sb="30" eb="34">
      <t>セッチヨテイ</t>
    </rPh>
    <rPh sb="34" eb="36">
      <t>バショ</t>
    </rPh>
    <rPh sb="37" eb="39">
      <t>シャシン</t>
    </rPh>
    <rPh sb="40" eb="42">
      <t>サツエイ</t>
    </rPh>
    <phoneticPr fontId="9"/>
  </si>
  <si>
    <t>⑩撮影できていない設備があれば、写真を追加していただきます。</t>
    <rPh sb="1" eb="3">
      <t>サツエイ</t>
    </rPh>
    <rPh sb="9" eb="11">
      <t>セツビ</t>
    </rPh>
    <rPh sb="16" eb="18">
      <t>シャシン</t>
    </rPh>
    <rPh sb="19" eb="21">
      <t>ツイカ</t>
    </rPh>
    <phoneticPr fontId="9"/>
  </si>
  <si>
    <t>(9)</t>
    <phoneticPr fontId="9"/>
  </si>
  <si>
    <t>補助事業完了後の注意点(確認したなら署名すること）</t>
    <rPh sb="0" eb="4">
      <t>ホジョジギョウ</t>
    </rPh>
    <rPh sb="4" eb="7">
      <t>カンリョウゴ</t>
    </rPh>
    <rPh sb="8" eb="11">
      <t>チュウイテン</t>
    </rPh>
    <rPh sb="12" eb="14">
      <t>カクニン</t>
    </rPh>
    <rPh sb="18" eb="20">
      <t>ショメイ</t>
    </rPh>
    <phoneticPr fontId="9"/>
  </si>
  <si>
    <t>⑤⑦の削減量は省エネ診断の各提案ページにどれくらいのエネルギーを削減できるかが記載あります</t>
    <rPh sb="3" eb="6">
      <t>サクゲンリョウ</t>
    </rPh>
    <rPh sb="7" eb="8">
      <t>ショウ</t>
    </rPh>
    <rPh sb="10" eb="12">
      <t>シンダン</t>
    </rPh>
    <rPh sb="13" eb="14">
      <t>カク</t>
    </rPh>
    <rPh sb="14" eb="16">
      <t>テイアン</t>
    </rPh>
    <rPh sb="32" eb="34">
      <t>サクゲン</t>
    </rPh>
    <rPh sb="39" eb="41">
      <t>キサイ</t>
    </rPh>
    <phoneticPr fontId="9"/>
  </si>
  <si>
    <t>令和　年　月　日</t>
    <rPh sb="0" eb="2">
      <t>レイワ</t>
    </rPh>
    <rPh sb="3" eb="4">
      <t>ネン</t>
    </rPh>
    <rPh sb="5" eb="6">
      <t>ガツ</t>
    </rPh>
    <rPh sb="7" eb="8">
      <t>ニチ</t>
    </rPh>
    <phoneticPr fontId="9"/>
  </si>
  <si>
    <t>※実績報告時に行動報告書の実行項目が未実施や予定期間に到達していないために、具体的結果が記載できなかった場合は、最終結果を行動報告書に記載して提出ください。(6-3行動報告書（効果報告時））</t>
    <rPh sb="1" eb="6">
      <t>ジッセキホウコクジ</t>
    </rPh>
    <rPh sb="7" eb="9">
      <t>コウドウ</t>
    </rPh>
    <rPh sb="9" eb="12">
      <t>ホウコクショ</t>
    </rPh>
    <rPh sb="13" eb="17">
      <t>ジッコウコウモク</t>
    </rPh>
    <rPh sb="18" eb="21">
      <t>ミジッシ</t>
    </rPh>
    <rPh sb="22" eb="26">
      <t>ヨテイキカン</t>
    </rPh>
    <rPh sb="27" eb="29">
      <t>トウタツ</t>
    </rPh>
    <rPh sb="38" eb="41">
      <t>グタイテキ</t>
    </rPh>
    <rPh sb="41" eb="43">
      <t>ケッカ</t>
    </rPh>
    <rPh sb="44" eb="46">
      <t>キサイ</t>
    </rPh>
    <rPh sb="52" eb="54">
      <t>バアイ</t>
    </rPh>
    <rPh sb="56" eb="60">
      <t>サイシュウケッカ</t>
    </rPh>
    <rPh sb="61" eb="63">
      <t>コウドウ</t>
    </rPh>
    <rPh sb="63" eb="66">
      <t>ホウコクショ</t>
    </rPh>
    <rPh sb="67" eb="69">
      <t>キサイ</t>
    </rPh>
    <rPh sb="71" eb="73">
      <t>テイシュツ</t>
    </rPh>
    <rPh sb="82" eb="87">
      <t>コウドウホウコクショ</t>
    </rPh>
    <rPh sb="88" eb="93">
      <t>コウカホウコクジ</t>
    </rPh>
    <phoneticPr fontId="9"/>
  </si>
  <si>
    <t>=(Ｂ)/(Ａ)</t>
    <phoneticPr fontId="9"/>
  </si>
  <si>
    <t>自家発電量がわかる場合</t>
    <rPh sb="0" eb="5">
      <t>ジカハツデンリョウ</t>
    </rPh>
    <rPh sb="9" eb="11">
      <t>バアイ</t>
    </rPh>
    <phoneticPr fontId="9"/>
  </si>
  <si>
    <r>
      <rPr>
        <sz val="10"/>
        <rFont val="ＭＳ ゴシック"/>
        <family val="3"/>
        <charset val="128"/>
      </rPr>
      <t>設置後の自家発電量</t>
    </r>
    <r>
      <rPr>
        <sz val="11"/>
        <rFont val="ＭＳ ゴシック"/>
        <family val="3"/>
        <charset val="128"/>
      </rPr>
      <t xml:space="preserve">
</t>
    </r>
    <r>
      <rPr>
        <sz val="7"/>
        <rFont val="ＭＳ ゴシック"/>
        <family val="3"/>
        <charset val="128"/>
      </rPr>
      <t>（3600kWh未満なら下記欄に理由を記載）</t>
    </r>
    <rPh sb="0" eb="2">
      <t>セッチ</t>
    </rPh>
    <rPh sb="2" eb="3">
      <t>ゴ</t>
    </rPh>
    <rPh sb="4" eb="9">
      <t>ジカハツデンリョウ</t>
    </rPh>
    <rPh sb="18" eb="20">
      <t>ミマン</t>
    </rPh>
    <rPh sb="22" eb="24">
      <t>カキ</t>
    </rPh>
    <rPh sb="24" eb="25">
      <t>ラン</t>
    </rPh>
    <rPh sb="26" eb="28">
      <t>リユウ</t>
    </rPh>
    <rPh sb="29" eb="31">
      <t>キサイ</t>
    </rPh>
    <phoneticPr fontId="9"/>
  </si>
  <si>
    <t>自家発電量がわからない場合</t>
    <rPh sb="0" eb="5">
      <t>ジカハツデンリョウ</t>
    </rPh>
    <rPh sb="11" eb="13">
      <t>バアイ</t>
    </rPh>
    <phoneticPr fontId="9"/>
  </si>
  <si>
    <r>
      <rPr>
        <sz val="10"/>
        <rFont val="ＭＳ ゴシック"/>
        <family val="3"/>
        <charset val="128"/>
      </rPr>
      <t>補助事業による自家消費電力量</t>
    </r>
    <r>
      <rPr>
        <sz val="11"/>
        <rFont val="ＭＳ ゴシック"/>
        <family val="3"/>
        <charset val="128"/>
      </rPr>
      <t xml:space="preserve">
</t>
    </r>
    <r>
      <rPr>
        <sz val="7"/>
        <rFont val="ＭＳ ゴシック"/>
        <family val="3"/>
        <charset val="128"/>
      </rPr>
      <t>（3600kWh未満なら下記欄に理由を記載）</t>
    </r>
    <rPh sb="0" eb="2">
      <t>ホジョ</t>
    </rPh>
    <rPh sb="2" eb="4">
      <t>ジギョウ</t>
    </rPh>
    <rPh sb="7" eb="9">
      <t>ジカ</t>
    </rPh>
    <rPh sb="9" eb="11">
      <t>ショウヒ</t>
    </rPh>
    <rPh sb="11" eb="13">
      <t>デンリョク</t>
    </rPh>
    <rPh sb="13" eb="14">
      <t>リョウ</t>
    </rPh>
    <rPh sb="23" eb="25">
      <t>ミマン</t>
    </rPh>
    <rPh sb="27" eb="29">
      <t>カキ</t>
    </rPh>
    <rPh sb="29" eb="30">
      <t>ラン</t>
    </rPh>
    <rPh sb="31" eb="33">
      <t>リユウ</t>
    </rPh>
    <rPh sb="34" eb="36">
      <t>キサイ</t>
    </rPh>
    <phoneticPr fontId="9"/>
  </si>
  <si>
    <r>
      <rPr>
        <sz val="10"/>
        <rFont val="ＭＳ ゴシック"/>
        <family val="3"/>
        <charset val="128"/>
      </rPr>
      <t>自家消費比率</t>
    </r>
    <r>
      <rPr>
        <sz val="11"/>
        <rFont val="ＭＳ ゴシック"/>
        <family val="3"/>
        <charset val="128"/>
      </rPr>
      <t xml:space="preserve">
</t>
    </r>
    <r>
      <rPr>
        <sz val="7"/>
        <rFont val="ＭＳ ゴシック"/>
        <family val="3"/>
        <charset val="128"/>
      </rPr>
      <t>（50％未満なら下記欄に理由を記載）</t>
    </r>
    <rPh sb="15" eb="17">
      <t>カキ</t>
    </rPh>
    <rPh sb="17" eb="18">
      <t>ラン</t>
    </rPh>
    <phoneticPr fontId="9"/>
  </si>
  <si>
    <t>=(Ｃ)－(Ｄ)</t>
    <phoneticPr fontId="9"/>
  </si>
  <si>
    <t>(Ｆ)</t>
    <phoneticPr fontId="9"/>
  </si>
  <si>
    <t>（Ｆ')</t>
    <phoneticPr fontId="9"/>
  </si>
  <si>
    <t>=(Ｅ)/(Ａ)</t>
    <phoneticPr fontId="9"/>
  </si>
  <si>
    <r>
      <rPr>
        <sz val="10"/>
        <rFont val="ＭＳ ゴシック"/>
        <family val="3"/>
        <charset val="128"/>
      </rPr>
      <t>自家消費比率</t>
    </r>
    <r>
      <rPr>
        <sz val="11"/>
        <rFont val="ＭＳ ゴシック"/>
        <family val="3"/>
        <charset val="128"/>
      </rPr>
      <t xml:space="preserve">
</t>
    </r>
    <r>
      <rPr>
        <sz val="8"/>
        <rFont val="ＭＳ ゴシック"/>
        <family val="3"/>
        <charset val="128"/>
      </rPr>
      <t>（50％未満なら下記欄に理由を記載）</t>
    </r>
    <rPh sb="15" eb="17">
      <t>カキ</t>
    </rPh>
    <rPh sb="17" eb="18">
      <t>ラン</t>
    </rPh>
    <phoneticPr fontId="9"/>
  </si>
  <si>
    <t>実績報告時</t>
    <rPh sb="0" eb="4">
      <t>ジッセキホウコク</t>
    </rPh>
    <rPh sb="4" eb="5">
      <t>ジ</t>
    </rPh>
    <phoneticPr fontId="9"/>
  </si>
  <si>
    <t>効果報告時の状況</t>
    <rPh sb="0" eb="5">
      <t>コウカホウコクジ</t>
    </rPh>
    <rPh sb="6" eb="8">
      <t>ジョウキョウ</t>
    </rPh>
    <phoneticPr fontId="50"/>
  </si>
  <si>
    <t>効果報告時の状況</t>
    <rPh sb="6" eb="8">
      <t>ジョウキョウ</t>
    </rPh>
    <phoneticPr fontId="50"/>
  </si>
  <si>
    <t>実績報告時</t>
    <rPh sb="0" eb="2">
      <t>ジッセキ</t>
    </rPh>
    <rPh sb="2" eb="5">
      <t>ホウコクジ</t>
    </rPh>
    <phoneticPr fontId="9"/>
  </si>
  <si>
    <t>作成日：</t>
    <rPh sb="0" eb="2">
      <t>サクセイ</t>
    </rPh>
    <rPh sb="2" eb="3">
      <t>ヒ</t>
    </rPh>
    <phoneticPr fontId="9"/>
  </si>
  <si>
    <t>過去に県の省エネ・再エネに関する補助金を交付された事業者の場合、交付を受けた翌年度から３年以上経過していますか</t>
    <rPh sb="0" eb="2">
      <t>カコ</t>
    </rPh>
    <rPh sb="3" eb="4">
      <t>ケン</t>
    </rPh>
    <rPh sb="5" eb="6">
      <t>ショウ</t>
    </rPh>
    <rPh sb="9" eb="10">
      <t>サイ</t>
    </rPh>
    <rPh sb="13" eb="14">
      <t>カン</t>
    </rPh>
    <rPh sb="16" eb="19">
      <t>ホジョキン</t>
    </rPh>
    <rPh sb="20" eb="22">
      <t>コウフ</t>
    </rPh>
    <rPh sb="25" eb="27">
      <t>ジギョウ</t>
    </rPh>
    <rPh sb="27" eb="28">
      <t>シャ</t>
    </rPh>
    <rPh sb="29" eb="31">
      <t>バアイ</t>
    </rPh>
    <rPh sb="32" eb="34">
      <t>コウフ</t>
    </rPh>
    <rPh sb="35" eb="36">
      <t>ウ</t>
    </rPh>
    <rPh sb="38" eb="41">
      <t>ヨクネンド</t>
    </rPh>
    <rPh sb="44" eb="45">
      <t>ネン</t>
    </rPh>
    <rPh sb="45" eb="47">
      <t>イジョウ</t>
    </rPh>
    <rPh sb="47" eb="49">
      <t>ケイカ</t>
    </rPh>
    <phoneticPr fontId="9"/>
  </si>
  <si>
    <t>更新対象設備が県の補助を受けて購入した設備の場合、法定耐用年数を経過していますか</t>
    <rPh sb="0" eb="2">
      <t>コウシン</t>
    </rPh>
    <rPh sb="2" eb="4">
      <t>タイショウ</t>
    </rPh>
    <rPh sb="4" eb="6">
      <t>セツビ</t>
    </rPh>
    <rPh sb="7" eb="8">
      <t>ケン</t>
    </rPh>
    <rPh sb="9" eb="11">
      <t>ホジョ</t>
    </rPh>
    <rPh sb="12" eb="13">
      <t>ウ</t>
    </rPh>
    <rPh sb="15" eb="17">
      <t>コウニュウ</t>
    </rPh>
    <rPh sb="19" eb="21">
      <t>セツビ</t>
    </rPh>
    <rPh sb="22" eb="24">
      <t>バアイ</t>
    </rPh>
    <rPh sb="25" eb="27">
      <t>ホウテイ</t>
    </rPh>
    <rPh sb="27" eb="29">
      <t>タイヨウ</t>
    </rPh>
    <rPh sb="29" eb="30">
      <t>ネン</t>
    </rPh>
    <rPh sb="30" eb="31">
      <t>スウ</t>
    </rPh>
    <rPh sb="32" eb="34">
      <t>ケイカ</t>
    </rPh>
    <phoneticPr fontId="9"/>
  </si>
  <si>
    <t>配置図は添付されていますか。対象設備の設置場所、数量が確認できますか。</t>
    <rPh sb="0" eb="2">
      <t>ハイチ</t>
    </rPh>
    <rPh sb="2" eb="3">
      <t>ズ</t>
    </rPh>
    <rPh sb="4" eb="6">
      <t>テンプ</t>
    </rPh>
    <rPh sb="14" eb="16">
      <t>タイショウ</t>
    </rPh>
    <rPh sb="16" eb="18">
      <t>セツビ</t>
    </rPh>
    <rPh sb="19" eb="21">
      <t>セッチ</t>
    </rPh>
    <rPh sb="21" eb="23">
      <t>バショ</t>
    </rPh>
    <rPh sb="24" eb="26">
      <t>スウリョウ</t>
    </rPh>
    <rPh sb="27" eb="29">
      <t>カクニン</t>
    </rPh>
    <phoneticPr fontId="9"/>
  </si>
  <si>
    <t>全ての更新設備の現況写真は添付されていますか。新規導入設備の場合は現状を示す写真がありますか（現状何もない設置予定場所の写真など）。</t>
    <rPh sb="0" eb="1">
      <t>スベ</t>
    </rPh>
    <rPh sb="3" eb="5">
      <t>コウシン</t>
    </rPh>
    <rPh sb="5" eb="7">
      <t>セツビ</t>
    </rPh>
    <rPh sb="8" eb="10">
      <t>ゲンキョウ</t>
    </rPh>
    <rPh sb="10" eb="12">
      <t>シャシン</t>
    </rPh>
    <rPh sb="13" eb="15">
      <t>テンプ</t>
    </rPh>
    <rPh sb="23" eb="25">
      <t>シンキ</t>
    </rPh>
    <rPh sb="25" eb="27">
      <t>ドウニュウ</t>
    </rPh>
    <rPh sb="27" eb="29">
      <t>セツビ</t>
    </rPh>
    <rPh sb="30" eb="32">
      <t>バアイ</t>
    </rPh>
    <rPh sb="33" eb="35">
      <t>ゲンジョウ</t>
    </rPh>
    <rPh sb="36" eb="37">
      <t>シメ</t>
    </rPh>
    <rPh sb="38" eb="40">
      <t>シャシン</t>
    </rPh>
    <rPh sb="47" eb="49">
      <t>ゲンジョウ</t>
    </rPh>
    <rPh sb="49" eb="50">
      <t>ナニ</t>
    </rPh>
    <rPh sb="53" eb="59">
      <t>セッチヨテイバショ</t>
    </rPh>
    <rPh sb="60" eb="62">
      <t>シャシン</t>
    </rPh>
    <phoneticPr fontId="9"/>
  </si>
  <si>
    <t>配置図は添付されていますか。対象設備の設置予定場所が確認できますか。</t>
    <rPh sb="0" eb="2">
      <t>ハイチ</t>
    </rPh>
    <rPh sb="2" eb="3">
      <t>ズ</t>
    </rPh>
    <rPh sb="4" eb="6">
      <t>テンプ</t>
    </rPh>
    <rPh sb="14" eb="16">
      <t>タイショウ</t>
    </rPh>
    <rPh sb="16" eb="18">
      <t>セツビ</t>
    </rPh>
    <rPh sb="19" eb="21">
      <t>セッチ</t>
    </rPh>
    <rPh sb="21" eb="23">
      <t>ヨテイ</t>
    </rPh>
    <rPh sb="23" eb="25">
      <t>バショ</t>
    </rPh>
    <rPh sb="26" eb="28">
      <t>カクニン</t>
    </rPh>
    <phoneticPr fontId="9"/>
  </si>
  <si>
    <r>
      <t xml:space="preserve">　　　　利用施設の年間電力消費量
</t>
    </r>
    <r>
      <rPr>
        <sz val="8"/>
        <rFont val="ＭＳ ゴシック"/>
        <family val="3"/>
        <charset val="128"/>
      </rPr>
      <t>※既設の太陽光発電などがある場合それらの年間電力量も合計すること</t>
    </r>
    <rPh sb="4" eb="6">
      <t>リヨウ</t>
    </rPh>
    <rPh sb="6" eb="8">
      <t>シセツ</t>
    </rPh>
    <rPh sb="9" eb="11">
      <t>ネンカン</t>
    </rPh>
    <rPh sb="11" eb="13">
      <t>デンリョク</t>
    </rPh>
    <rPh sb="13" eb="16">
      <t>ショウヒリョウ</t>
    </rPh>
    <rPh sb="18" eb="20">
      <t>キセツ</t>
    </rPh>
    <rPh sb="21" eb="24">
      <t>タイヨウコウ</t>
    </rPh>
    <rPh sb="24" eb="26">
      <t>ハツデン</t>
    </rPh>
    <rPh sb="31" eb="33">
      <t>バアイ</t>
    </rPh>
    <rPh sb="37" eb="39">
      <t>ネンカン</t>
    </rPh>
    <rPh sb="39" eb="41">
      <t>デンリョク</t>
    </rPh>
    <rPh sb="41" eb="42">
      <t>リョウ</t>
    </rPh>
    <rPh sb="43" eb="45">
      <t>ゴウケイ</t>
    </rPh>
    <phoneticPr fontId="9"/>
  </si>
  <si>
    <t>令和　年　月　日</t>
    <rPh sb="0" eb="2">
      <t>レイワ</t>
    </rPh>
    <rPh sb="3" eb="4">
      <t>ネン</t>
    </rPh>
    <rPh sb="5" eb="6">
      <t>ガツ</t>
    </rPh>
    <rPh sb="7" eb="8">
      <t>ヒ</t>
    </rPh>
    <phoneticPr fontId="9"/>
  </si>
  <si>
    <t>④照明については、同一エリアでの全ての照明が撮影できない場合は、同一機種のみが設置されているときのみ、設置数の3/4以上が撮影されていれば可とする</t>
    <rPh sb="1" eb="3">
      <t>ショウメイ</t>
    </rPh>
    <rPh sb="9" eb="11">
      <t>ドウイツ</t>
    </rPh>
    <rPh sb="16" eb="17">
      <t>スベ</t>
    </rPh>
    <rPh sb="19" eb="21">
      <t>ショウメイ</t>
    </rPh>
    <rPh sb="22" eb="24">
      <t>サツエイ</t>
    </rPh>
    <rPh sb="28" eb="30">
      <t>バアイ</t>
    </rPh>
    <rPh sb="32" eb="34">
      <t>ドウイツ</t>
    </rPh>
    <rPh sb="34" eb="36">
      <t>キシュ</t>
    </rPh>
    <rPh sb="39" eb="41">
      <t>セッチ</t>
    </rPh>
    <rPh sb="51" eb="53">
      <t>セッチ</t>
    </rPh>
    <rPh sb="53" eb="54">
      <t>スウ</t>
    </rPh>
    <rPh sb="58" eb="60">
      <t>イジョウ</t>
    </rPh>
    <rPh sb="61" eb="63">
      <t>サツエイ</t>
    </rPh>
    <rPh sb="69" eb="70">
      <t>カ</t>
    </rPh>
    <phoneticPr fontId="9"/>
  </si>
  <si>
    <t>太陽光発電設備の場合、必須</t>
    <rPh sb="0" eb="3">
      <t>タイヨウコウ</t>
    </rPh>
    <rPh sb="3" eb="5">
      <t>ハツデン</t>
    </rPh>
    <rPh sb="5" eb="7">
      <t>セツビ</t>
    </rPh>
    <rPh sb="8" eb="10">
      <t>バアイ</t>
    </rPh>
    <rPh sb="11" eb="13">
      <t>ヒッス</t>
    </rPh>
    <phoneticPr fontId="9"/>
  </si>
  <si>
    <t>送金口座の金融機関、支店、預貯金種類、口座番号、口座名義を示す写真は準備できていますか？（通帳やインターネットバンキングの掲載ページなど）</t>
    <phoneticPr fontId="9"/>
  </si>
  <si>
    <t>日付は事業完了年月日から３０日以内、及び令和９年２月１０日までですか。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9"/>
  </si>
  <si>
    <t>代替値</t>
    <rPh sb="0" eb="2">
      <t>ダイタイ</t>
    </rPh>
    <rPh sb="2" eb="3">
      <t>チ</t>
    </rPh>
    <phoneticPr fontId="9"/>
  </si>
  <si>
    <t>（発電設備の場合）発電量の50％以上かつ3,600kWh/年が自家消費されますか。</t>
    <rPh sb="1" eb="3">
      <t>ハツデン</t>
    </rPh>
    <rPh sb="3" eb="5">
      <t>セツビ</t>
    </rPh>
    <rPh sb="6" eb="8">
      <t>バアイ</t>
    </rPh>
    <rPh sb="9" eb="12">
      <t>ハツデンリョウ</t>
    </rPh>
    <rPh sb="16" eb="18">
      <t>イジョウ</t>
    </rPh>
    <rPh sb="29" eb="30">
      <t>ネン</t>
    </rPh>
    <rPh sb="31" eb="35">
      <t>ジカショウヒ</t>
    </rPh>
    <phoneticPr fontId="9"/>
  </si>
  <si>
    <t>工　事　証　明　書</t>
    <rPh sb="0" eb="1">
      <t>コウ</t>
    </rPh>
    <rPh sb="2" eb="3">
      <t>コト</t>
    </rPh>
    <rPh sb="4" eb="5">
      <t>アカシ</t>
    </rPh>
    <rPh sb="6" eb="7">
      <t>メイ</t>
    </rPh>
    <rPh sb="8" eb="9">
      <t>ショ</t>
    </rPh>
    <phoneticPr fontId="9"/>
  </si>
  <si>
    <t>工事の種類ごとに作成</t>
    <rPh sb="0" eb="2">
      <t>コウジ</t>
    </rPh>
    <rPh sb="3" eb="5">
      <t>シュルイ</t>
    </rPh>
    <rPh sb="8" eb="10">
      <t>サクセイ</t>
    </rPh>
    <phoneticPr fontId="9"/>
  </si>
  <si>
    <t>工事施工者</t>
    <rPh sb="0" eb="2">
      <t>コウジ</t>
    </rPh>
    <rPh sb="2" eb="4">
      <t>セコウ</t>
    </rPh>
    <rPh sb="4" eb="5">
      <t>シャ</t>
    </rPh>
    <phoneticPr fontId="9"/>
  </si>
  <si>
    <t>代　表　者</t>
    <rPh sb="0" eb="1">
      <t>ダイ</t>
    </rPh>
    <rPh sb="2" eb="3">
      <t>オモテ</t>
    </rPh>
    <rPh sb="4" eb="5">
      <t>シャ</t>
    </rPh>
    <phoneticPr fontId="9"/>
  </si>
  <si>
    <t>㊞</t>
  </si>
  <si>
    <t>所　在　地</t>
    <rPh sb="0" eb="1">
      <t>トコロ</t>
    </rPh>
    <rPh sb="2" eb="3">
      <t>ザイ</t>
    </rPh>
    <rPh sb="4" eb="5">
      <t>チ</t>
    </rPh>
    <phoneticPr fontId="9"/>
  </si>
  <si>
    <t>１．補助事業の申請者名</t>
    <rPh sb="2" eb="4">
      <t>ホジョ</t>
    </rPh>
    <rPh sb="4" eb="6">
      <t>ジギョウ</t>
    </rPh>
    <rPh sb="7" eb="10">
      <t>シンセイシャ</t>
    </rPh>
    <rPh sb="10" eb="11">
      <t>メイ</t>
    </rPh>
    <phoneticPr fontId="9"/>
  </si>
  <si>
    <t>２．補助事業の工事を実施した場所</t>
    <rPh sb="2" eb="4">
      <t>ホジョ</t>
    </rPh>
    <rPh sb="4" eb="6">
      <t>ジギョウ</t>
    </rPh>
    <rPh sb="7" eb="9">
      <t>コウジ</t>
    </rPh>
    <rPh sb="10" eb="12">
      <t>ジッシ</t>
    </rPh>
    <rPh sb="14" eb="16">
      <t>バショ</t>
    </rPh>
    <phoneticPr fontId="9"/>
  </si>
  <si>
    <t>事業所名</t>
    <rPh sb="0" eb="3">
      <t>ジギョウショ</t>
    </rPh>
    <rPh sb="3" eb="4">
      <t>メイ</t>
    </rPh>
    <phoneticPr fontId="9"/>
  </si>
  <si>
    <t>本社ではなく、事業報告書に記載のある「事業を実施した施設名」を記入</t>
    <rPh sb="0" eb="2">
      <t>ホンシャ</t>
    </rPh>
    <rPh sb="7" eb="12">
      <t>ジギョウホウコクショ</t>
    </rPh>
    <rPh sb="13" eb="15">
      <t>キサイ</t>
    </rPh>
    <rPh sb="31" eb="33">
      <t>キニュウ</t>
    </rPh>
    <phoneticPr fontId="9"/>
  </si>
  <si>
    <t>３．工事期間</t>
    <rPh sb="2" eb="4">
      <t>コウジ</t>
    </rPh>
    <rPh sb="4" eb="6">
      <t>キカン</t>
    </rPh>
    <phoneticPr fontId="9"/>
  </si>
  <si>
    <t>着工日</t>
    <rPh sb="0" eb="3">
      <t>チャッコウビ</t>
    </rPh>
    <phoneticPr fontId="9"/>
  </si>
  <si>
    <t>完工日</t>
    <rPh sb="0" eb="2">
      <t>カンコウ</t>
    </rPh>
    <rPh sb="2" eb="3">
      <t>ビ</t>
    </rPh>
    <phoneticPr fontId="9"/>
  </si>
  <si>
    <t>様式第６号別紙２（第９条関係）</t>
    <rPh sb="0" eb="2">
      <t>ヨウシキ</t>
    </rPh>
    <rPh sb="2" eb="3">
      <t>ダイ</t>
    </rPh>
    <rPh sb="4" eb="5">
      <t>ゴウ</t>
    </rPh>
    <rPh sb="5" eb="7">
      <t>ベッシ</t>
    </rPh>
    <rPh sb="9" eb="10">
      <t>ダイ</t>
    </rPh>
    <rPh sb="11" eb="12">
      <t>ジョウ</t>
    </rPh>
    <rPh sb="12" eb="14">
      <t>カンケイ</t>
    </rPh>
    <phoneticPr fontId="9"/>
  </si>
  <si>
    <t>　下記申請者の令和８年度省エネ・再エネ等設備導入加速化補助金事業については、
　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40" eb="42">
      <t>カキ</t>
    </rPh>
    <rPh sb="46" eb="48">
      <t>コウジ</t>
    </rPh>
    <rPh sb="49" eb="50">
      <t>オコナ</t>
    </rPh>
    <rPh sb="55" eb="57">
      <t>ショウメイ</t>
    </rPh>
    <phoneticPr fontId="9"/>
  </si>
  <si>
    <t>交付決定後に事業開始に着手（工事の発注もしくは契約の締結）することを遵守します。</t>
    <rPh sb="0" eb="2">
      <t>コウフ</t>
    </rPh>
    <rPh sb="2" eb="4">
      <t>ケッテイ</t>
    </rPh>
    <rPh sb="4" eb="5">
      <t>ゴ</t>
    </rPh>
    <rPh sb="6" eb="8">
      <t>ジギョウ</t>
    </rPh>
    <rPh sb="8" eb="10">
      <t>カイシ</t>
    </rPh>
    <rPh sb="11" eb="13">
      <t>チャクシュ</t>
    </rPh>
    <rPh sb="14" eb="16">
      <t>コウジ</t>
    </rPh>
    <rPh sb="17" eb="19">
      <t>ハッチュウ</t>
    </rPh>
    <rPh sb="23" eb="25">
      <t>ケイヤク</t>
    </rPh>
    <rPh sb="26" eb="28">
      <t>テイケツ</t>
    </rPh>
    <rPh sb="34" eb="36">
      <t>ジュンシュ</t>
    </rPh>
    <phoneticPr fontId="9"/>
  </si>
  <si>
    <t>注意事項</t>
    <rPh sb="0" eb="4">
      <t>チュウイジコウ</t>
    </rPh>
    <phoneticPr fontId="9"/>
  </si>
  <si>
    <t>　作成時には確認すること</t>
    <rPh sb="1" eb="3">
      <t>サクセイ</t>
    </rPh>
    <rPh sb="3" eb="4">
      <t>ジ</t>
    </rPh>
    <rPh sb="6" eb="8">
      <t>カクニン</t>
    </rPh>
    <phoneticPr fontId="9"/>
  </si>
  <si>
    <t>　撮影時には確認すること</t>
    <rPh sb="1" eb="3">
      <t>サツエイ</t>
    </rPh>
    <rPh sb="3" eb="4">
      <t>ジ</t>
    </rPh>
    <rPh sb="6" eb="8">
      <t>カクニン</t>
    </rPh>
    <phoneticPr fontId="9"/>
  </si>
  <si>
    <t>②～④の現状での各エネルギー使用量は省エネ診断申込書や省エネ診断報告書に記載あります。</t>
    <rPh sb="4" eb="6">
      <t>ゲンジョウ</t>
    </rPh>
    <rPh sb="8" eb="9">
      <t>カク</t>
    </rPh>
    <rPh sb="14" eb="17">
      <t>シヨウリョウ</t>
    </rPh>
    <rPh sb="18" eb="19">
      <t>ショウ</t>
    </rPh>
    <rPh sb="21" eb="23">
      <t>シンダン</t>
    </rPh>
    <rPh sb="23" eb="25">
      <t>モウシコミ</t>
    </rPh>
    <rPh sb="25" eb="26">
      <t>ショ</t>
    </rPh>
    <rPh sb="27" eb="28">
      <t>ショウ</t>
    </rPh>
    <rPh sb="30" eb="32">
      <t>シンダン</t>
    </rPh>
    <rPh sb="32" eb="35">
      <t>ホウコクショ</t>
    </rPh>
    <rPh sb="36" eb="38">
      <t>キサイ</t>
    </rPh>
    <phoneticPr fontId="9"/>
  </si>
  <si>
    <t>Ｃ</t>
    <phoneticPr fontId="19"/>
  </si>
  <si>
    <t>Ｂ（Ａ－Ｃ）</t>
    <phoneticPr fontId="19"/>
  </si>
  <si>
    <t>Ｃ（Ａ－Ｂ）</t>
    <phoneticPr fontId="19"/>
  </si>
  <si>
    <t>風力発電（指定避難所）</t>
    <rPh sb="0" eb="2">
      <t>フウリョク</t>
    </rPh>
    <rPh sb="2" eb="4">
      <t>ハツデン</t>
    </rPh>
    <rPh sb="5" eb="7">
      <t>シテイ</t>
    </rPh>
    <rPh sb="7" eb="10">
      <t>ヒナンショ</t>
    </rPh>
    <phoneticPr fontId="9"/>
  </si>
  <si>
    <t>小水力発電、バイオマス発電</t>
    <rPh sb="0" eb="1">
      <t>ショウ</t>
    </rPh>
    <rPh sb="1" eb="3">
      <t>スイリョク</t>
    </rPh>
    <rPh sb="3" eb="5">
      <t>ハツデン</t>
    </rPh>
    <rPh sb="11" eb="13">
      <t>ハツデン</t>
    </rPh>
    <phoneticPr fontId="9"/>
  </si>
  <si>
    <t>事業計画の詳細を説明するために必要な配置図</t>
    <rPh sb="18" eb="20">
      <t>ハイチ</t>
    </rPh>
    <phoneticPr fontId="9"/>
  </si>
  <si>
    <t>最終交付申請書類の保管</t>
    <rPh sb="0" eb="2">
      <t>サイシュウ</t>
    </rPh>
    <rPh sb="2" eb="6">
      <t>コウフシンセイ</t>
    </rPh>
    <rPh sb="6" eb="8">
      <t>ショルイ</t>
    </rPh>
    <rPh sb="9" eb="11">
      <t>ホカン</t>
    </rPh>
    <phoneticPr fontId="9"/>
  </si>
  <si>
    <t>最終の交付申請書類一式を保管することができていますか。（提出後も修正などあれば必ずその最終版を保管しておく必要があります。）</t>
    <rPh sb="0" eb="2">
      <t>サイシュウ</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9"/>
  </si>
  <si>
    <t>最終実績報告書類の保管</t>
    <rPh sb="0" eb="2">
      <t>サイシュウ</t>
    </rPh>
    <rPh sb="2" eb="4">
      <t>ジッセキ</t>
    </rPh>
    <rPh sb="4" eb="7">
      <t>ホウコクショ</t>
    </rPh>
    <rPh sb="7" eb="8">
      <t>ルイ</t>
    </rPh>
    <rPh sb="9" eb="11">
      <t>ホカン</t>
    </rPh>
    <phoneticPr fontId="9"/>
  </si>
  <si>
    <t>最終の実績報告書類一式を保管することができていますか。（提出後も修正などあれば必ずその最終版を保管しておく必要があります。）</t>
    <rPh sb="0" eb="2">
      <t>サイシュウ</t>
    </rPh>
    <rPh sb="3" eb="7">
      <t>ジッセキホウコク</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9"/>
  </si>
  <si>
    <t>　 市町から災害時における地域の避難所に指定されたことがわかる書類
 （指定避難所枠の場合で、採択申請時に「指定予定」のもの）</t>
    <rPh sb="6" eb="8">
      <t>サイガイ</t>
    </rPh>
    <rPh sb="8" eb="9">
      <t>ジ</t>
    </rPh>
    <rPh sb="13" eb="15">
      <t>チイキ</t>
    </rPh>
    <rPh sb="31" eb="33">
      <t>ショルイ</t>
    </rPh>
    <rPh sb="36" eb="41">
      <t>シテイヒナンショ</t>
    </rPh>
    <rPh sb="41" eb="42">
      <t>ワク</t>
    </rPh>
    <rPh sb="43" eb="45">
      <t>バアイ</t>
    </rPh>
    <rPh sb="47" eb="52">
      <t>サイタクシンセイジ</t>
    </rPh>
    <rPh sb="54" eb="58">
      <t>シテイヨテイ</t>
    </rPh>
    <phoneticPr fontId="9"/>
  </si>
  <si>
    <r>
      <t xml:space="preserve">補助の要件を満たさなかった場合は
その理由
</t>
    </r>
    <r>
      <rPr>
        <sz val="9"/>
        <rFont val="ＭＳ ゴシック"/>
        <family val="3"/>
        <charset val="128"/>
      </rPr>
      <t xml:space="preserve">
※省エネ補助金の交付要件である
削減量100GJ以上、もしくは削減率5％以上を満足できなかった場合、または当初の予定値の半分未満であった場合</t>
    </r>
    <rPh sb="6" eb="7">
      <t>ミ</t>
    </rPh>
    <rPh sb="24" eb="25">
      <t>ショウ</t>
    </rPh>
    <rPh sb="27" eb="30">
      <t>ホジョキン</t>
    </rPh>
    <rPh sb="31" eb="33">
      <t>コウフ</t>
    </rPh>
    <rPh sb="33" eb="35">
      <t>ヨウケン</t>
    </rPh>
    <rPh sb="39" eb="42">
      <t>サクゲンリョウ</t>
    </rPh>
    <rPh sb="47" eb="49">
      <t>イジョウ</t>
    </rPh>
    <rPh sb="54" eb="57">
      <t>サクゲンリツ</t>
    </rPh>
    <rPh sb="59" eb="61">
      <t>イジョウ</t>
    </rPh>
    <rPh sb="62" eb="64">
      <t>マンゾク</t>
    </rPh>
    <rPh sb="70" eb="72">
      <t>バアイ</t>
    </rPh>
    <rPh sb="76" eb="78">
      <t>トウショ</t>
    </rPh>
    <rPh sb="79" eb="81">
      <t>ヨテイ</t>
    </rPh>
    <rPh sb="81" eb="82">
      <t>チ</t>
    </rPh>
    <rPh sb="83" eb="85">
      <t>ハンブン</t>
    </rPh>
    <rPh sb="85" eb="87">
      <t>ミマン</t>
    </rPh>
    <rPh sb="91" eb="93">
      <t>バアイ</t>
    </rPh>
    <phoneticPr fontId="9"/>
  </si>
  <si>
    <t>※申請事業者と施設所有者・更新設備所有者が異なる場合は、所有者と申請者との間での現在での契約書および新規設備設置が可能とした契約書の提示が必要</t>
    <rPh sb="1" eb="3">
      <t>シンセイ</t>
    </rPh>
    <rPh sb="3" eb="6">
      <t>ジギョウシャ</t>
    </rPh>
    <rPh sb="7" eb="9">
      <t>シセツ</t>
    </rPh>
    <rPh sb="9" eb="12">
      <t>ショユウシャ</t>
    </rPh>
    <rPh sb="13" eb="15">
      <t>コウシン</t>
    </rPh>
    <rPh sb="15" eb="17">
      <t>セツビ</t>
    </rPh>
    <rPh sb="17" eb="20">
      <t>ショユウシャ</t>
    </rPh>
    <rPh sb="21" eb="22">
      <t>コト</t>
    </rPh>
    <rPh sb="24" eb="26">
      <t>バアイ</t>
    </rPh>
    <rPh sb="28" eb="30">
      <t>ショユウ</t>
    </rPh>
    <rPh sb="30" eb="31">
      <t>シャ</t>
    </rPh>
    <rPh sb="32" eb="35">
      <t>シンセイシャ</t>
    </rPh>
    <rPh sb="37" eb="38">
      <t>アイダ</t>
    </rPh>
    <rPh sb="40" eb="42">
      <t>ゲンザイ</t>
    </rPh>
    <rPh sb="44" eb="46">
      <t>ケイヤク</t>
    </rPh>
    <rPh sb="46" eb="47">
      <t>ショ</t>
    </rPh>
    <rPh sb="50" eb="52">
      <t>シンキ</t>
    </rPh>
    <rPh sb="52" eb="54">
      <t>セツビ</t>
    </rPh>
    <rPh sb="54" eb="56">
      <t>セッチ</t>
    </rPh>
    <rPh sb="57" eb="59">
      <t>カノウ</t>
    </rPh>
    <rPh sb="62" eb="65">
      <t>ケイヤクショ</t>
    </rPh>
    <rPh sb="66" eb="68">
      <t>テイジ</t>
    </rPh>
    <rPh sb="69" eb="71">
      <t>ヒツヨウ</t>
    </rPh>
    <phoneticPr fontId="9"/>
  </si>
  <si>
    <t>施設および設備は申請事業者の所有ですか、異なる場合は設備更新することについて所有者との契約はありますか</t>
    <rPh sb="0" eb="2">
      <t>シセツ</t>
    </rPh>
    <rPh sb="5" eb="7">
      <t>セツビ</t>
    </rPh>
    <rPh sb="8" eb="13">
      <t>シンセイジギョウシャ</t>
    </rPh>
    <rPh sb="14" eb="16">
      <t>ショユウ</t>
    </rPh>
    <rPh sb="20" eb="21">
      <t>コト</t>
    </rPh>
    <rPh sb="23" eb="25">
      <t>バアイ</t>
    </rPh>
    <rPh sb="26" eb="28">
      <t>セツビ</t>
    </rPh>
    <rPh sb="28" eb="30">
      <t>コウシン</t>
    </rPh>
    <rPh sb="38" eb="41">
      <t>ショユウシャ</t>
    </rPh>
    <rPh sb="43" eb="45">
      <t>ケイヤク</t>
    </rPh>
    <phoneticPr fontId="9"/>
  </si>
  <si>
    <t>削減量の算定資料（エネルギー換算表　およびその算定根拠資料）</t>
    <rPh sb="4" eb="6">
      <t>サンテイ</t>
    </rPh>
    <rPh sb="23" eb="25">
      <t>サンテイ</t>
    </rPh>
    <phoneticPr fontId="9"/>
  </si>
  <si>
    <t>交付申請エネルギー換算表に入力。算定資料は提出。</t>
    <rPh sb="0" eb="4">
      <t>コウフシンセイ</t>
    </rPh>
    <rPh sb="9" eb="12">
      <t>カンサンヒョウ</t>
    </rPh>
    <rPh sb="13" eb="15">
      <t>ニュウリョク</t>
    </rPh>
    <rPh sb="16" eb="18">
      <t>サンテイ</t>
    </rPh>
    <rPh sb="18" eb="20">
      <t>シリョウ</t>
    </rPh>
    <rPh sb="21" eb="23">
      <t>テイシュツ</t>
    </rPh>
    <phoneticPr fontId="9"/>
  </si>
  <si>
    <t>申請者と施設所有者・設備所有者は同じですか。異なる場合は設備更新することを可能とし、退去時の対応を取り決めた契約書などがありますか。</t>
    <rPh sb="0" eb="2">
      <t>シンセイ</t>
    </rPh>
    <rPh sb="2" eb="3">
      <t>シャ</t>
    </rPh>
    <rPh sb="4" eb="6">
      <t>シセツ</t>
    </rPh>
    <rPh sb="6" eb="9">
      <t>ショユウシャ</t>
    </rPh>
    <rPh sb="10" eb="12">
      <t>セツビ</t>
    </rPh>
    <rPh sb="12" eb="15">
      <t>ショユウシャ</t>
    </rPh>
    <rPh sb="16" eb="17">
      <t>オナ</t>
    </rPh>
    <rPh sb="22" eb="23">
      <t>コト</t>
    </rPh>
    <rPh sb="25" eb="27">
      <t>バアイ</t>
    </rPh>
    <rPh sb="28" eb="30">
      <t>セツビ</t>
    </rPh>
    <rPh sb="30" eb="32">
      <t>コウシン</t>
    </rPh>
    <rPh sb="37" eb="39">
      <t>カノウ</t>
    </rPh>
    <rPh sb="42" eb="45">
      <t>タイキョジ</t>
    </rPh>
    <rPh sb="46" eb="48">
      <t>タイオウ</t>
    </rPh>
    <rPh sb="49" eb="50">
      <t>ト</t>
    </rPh>
    <rPh sb="51" eb="52">
      <t>キ</t>
    </rPh>
    <rPh sb="54" eb="57">
      <t>ケイヤクショ</t>
    </rPh>
    <phoneticPr fontId="9"/>
  </si>
  <si>
    <r>
      <t>削減量の算定資料</t>
    </r>
    <r>
      <rPr>
        <sz val="9"/>
        <rFont val="HG丸ｺﾞｼｯｸM-PRO"/>
        <family val="3"/>
        <charset val="128"/>
      </rPr>
      <t>（エネルギー換算表(参考様式)およびその算定根拠資料※）</t>
    </r>
    <r>
      <rPr>
        <sz val="10"/>
        <rFont val="HG丸ｺﾞｼｯｸM-PRO"/>
        <family val="3"/>
        <charset val="128"/>
      </rPr>
      <t xml:space="preserve">が添付されていますか。
</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サンテイ</t>
    </rPh>
    <rPh sb="6" eb="8">
      <t>シリョウ</t>
    </rPh>
    <rPh sb="14" eb="16">
      <t>カンサン</t>
    </rPh>
    <rPh sb="16" eb="17">
      <t>ヒョウ</t>
    </rPh>
    <rPh sb="18" eb="20">
      <t>サンコウ</t>
    </rPh>
    <rPh sb="20" eb="22">
      <t>ヨウシキ</t>
    </rPh>
    <rPh sb="28" eb="30">
      <t>サンテイ</t>
    </rPh>
    <rPh sb="30" eb="32">
      <t>コンキョ</t>
    </rPh>
    <rPh sb="32" eb="34">
      <t>シリョウ</t>
    </rPh>
    <rPh sb="37" eb="39">
      <t>テンプ</t>
    </rPh>
    <rPh sb="49" eb="50">
      <t>ショウ</t>
    </rPh>
    <rPh sb="52" eb="54">
      <t>シンダン</t>
    </rPh>
    <rPh sb="54" eb="57">
      <t>ホウコクショ</t>
    </rPh>
    <rPh sb="58" eb="60">
      <t>キサイ</t>
    </rPh>
    <rPh sb="65" eb="67">
      <t>スウチ</t>
    </rPh>
    <rPh sb="68" eb="69">
      <t>オナ</t>
    </rPh>
    <rPh sb="70" eb="72">
      <t>バアイ</t>
    </rPh>
    <rPh sb="73" eb="75">
      <t>ガイトウ</t>
    </rPh>
    <rPh sb="75" eb="77">
      <t>ブブン</t>
    </rPh>
    <rPh sb="78" eb="79">
      <t>ウツ</t>
    </rPh>
    <rPh sb="81" eb="82">
      <t>ベツ</t>
    </rPh>
    <rPh sb="82" eb="83">
      <t>ヨウ</t>
    </rPh>
    <rPh sb="84" eb="86">
      <t>テンプ</t>
    </rPh>
    <phoneticPr fontId="9"/>
  </si>
  <si>
    <t>発電量、自家消費量の算定資料が添付されていますか。</t>
    <rPh sb="0" eb="2">
      <t>ハツデン</t>
    </rPh>
    <rPh sb="2" eb="3">
      <t>リョウ</t>
    </rPh>
    <rPh sb="4" eb="6">
      <t>ジカ</t>
    </rPh>
    <rPh sb="6" eb="8">
      <t>ショウヒ</t>
    </rPh>
    <rPh sb="8" eb="9">
      <t>リョウ</t>
    </rPh>
    <rPh sb="10" eb="12">
      <t>サンテイ</t>
    </rPh>
    <rPh sb="12" eb="14">
      <t>シリョウ</t>
    </rPh>
    <rPh sb="15" eb="17">
      <t>テンプ</t>
    </rPh>
    <phoneticPr fontId="9"/>
  </si>
  <si>
    <t>削減量の算定資料と数値の整合性が取れていますか。（数量、使用時間、消費電力量等）</t>
    <rPh sb="0" eb="2">
      <t>サクゲン</t>
    </rPh>
    <rPh sb="2" eb="3">
      <t>リョウ</t>
    </rPh>
    <rPh sb="4" eb="6">
      <t>サンテイ</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9"/>
  </si>
  <si>
    <t xml:space="preserve">設置場所、売電計画などについて記入
</t>
    <rPh sb="0" eb="4">
      <t>セッチバショ</t>
    </rPh>
    <rPh sb="5" eb="7">
      <t>バイデン</t>
    </rPh>
    <rPh sb="7" eb="9">
      <t>ケイカク</t>
    </rPh>
    <rPh sb="15" eb="17">
      <t>キニュウ</t>
    </rPh>
    <phoneticPr fontId="9"/>
  </si>
  <si>
    <t>５　補助金額の算出について</t>
    <rPh sb="2" eb="4">
      <t>ホジョ</t>
    </rPh>
    <rPh sb="4" eb="6">
      <t>キンガク</t>
    </rPh>
    <rPh sb="7" eb="9">
      <t>サンシュツ</t>
    </rPh>
    <phoneticPr fontId="9"/>
  </si>
  <si>
    <t>（その他地元住民への説明や事業実施上問題となる事項があれば、その内容と進捗状況や計画、解決の見通し等を記載すること）</t>
    <phoneticPr fontId="9"/>
  </si>
  <si>
    <t>（事業の実施にあたって必要な許認可（届出）、権利使用（または取得等）などの事項について、その内容、状況や見通しを記載すること）</t>
    <phoneticPr fontId="9"/>
  </si>
  <si>
    <t>「４ 収支予算」「５　補助金額の算出について」を入力すると</t>
    <rPh sb="24" eb="26">
      <t>ニュウリョク</t>
    </rPh>
    <phoneticPr fontId="9"/>
  </si>
  <si>
    <t>「４　収支予算 支出」「５　補助金額の算出について」を入力すると</t>
    <rPh sb="8" eb="10">
      <t>シシュツ</t>
    </rPh>
    <rPh sb="27" eb="29">
      <t>ニュウリョク</t>
    </rPh>
    <phoneticPr fontId="9"/>
  </si>
  <si>
    <t>発注先と施工業者が同じなら同上と記載</t>
    <rPh sb="0" eb="2">
      <t>ハッチュウ</t>
    </rPh>
    <rPh sb="2" eb="3">
      <t>サキ</t>
    </rPh>
    <rPh sb="4" eb="8">
      <t>セコウギョウシャ</t>
    </rPh>
    <rPh sb="9" eb="10">
      <t>オナ</t>
    </rPh>
    <rPh sb="13" eb="15">
      <t>ドウジョウ</t>
    </rPh>
    <rPh sb="16" eb="18">
      <t>キサイ</t>
    </rPh>
    <phoneticPr fontId="9"/>
  </si>
  <si>
    <t>記載欄が足りない場合は、行を追加してください</t>
    <rPh sb="0" eb="2">
      <t>キサイ</t>
    </rPh>
    <rPh sb="2" eb="3">
      <t>ラン</t>
    </rPh>
    <rPh sb="4" eb="5">
      <t>タ</t>
    </rPh>
    <rPh sb="8" eb="10">
      <t>バアイ</t>
    </rPh>
    <rPh sb="12" eb="13">
      <t>ギョウ</t>
    </rPh>
    <rPh sb="14" eb="16">
      <t>ツイカ</t>
    </rPh>
    <phoneticPr fontId="9"/>
  </si>
  <si>
    <t>工事施工者の印を押してもらってください</t>
    <rPh sb="0" eb="2">
      <t>コウジ</t>
    </rPh>
    <rPh sb="2" eb="5">
      <t>セコウシャ</t>
    </rPh>
    <rPh sb="6" eb="7">
      <t>イン</t>
    </rPh>
    <rPh sb="8" eb="9">
      <t>オ</t>
    </rPh>
    <phoneticPr fontId="9"/>
  </si>
  <si>
    <t>←　発注先と工事施工者が同じなら、発注先となります</t>
    <rPh sb="2" eb="5">
      <t>ハッチュウサキ</t>
    </rPh>
    <rPh sb="6" eb="11">
      <t>コウジセコウシャ</t>
    </rPh>
    <rPh sb="12" eb="13">
      <t>オナ</t>
    </rPh>
    <rPh sb="17" eb="20">
      <t>ハッチュウサキ</t>
    </rPh>
    <phoneticPr fontId="9"/>
  </si>
  <si>
    <r>
      <t>削減量の算定資料</t>
    </r>
    <r>
      <rPr>
        <sz val="9"/>
        <rFont val="HG丸ｺﾞｼｯｸM-PRO"/>
        <family val="3"/>
        <charset val="128"/>
      </rPr>
      <t>（エネルギー換算表(参考様式)およびその算定根拠資料※）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サンテイ</t>
    </rPh>
    <rPh sb="6" eb="8">
      <t>シリョウ</t>
    </rPh>
    <rPh sb="14" eb="16">
      <t>カンサン</t>
    </rPh>
    <rPh sb="16" eb="17">
      <t>ヒョウ</t>
    </rPh>
    <rPh sb="18" eb="20">
      <t>サンコウ</t>
    </rPh>
    <rPh sb="20" eb="22">
      <t>ヨウシキ</t>
    </rPh>
    <rPh sb="28" eb="30">
      <t>サンテイ</t>
    </rPh>
    <rPh sb="30" eb="32">
      <t>コンキョ</t>
    </rPh>
    <rPh sb="32" eb="34">
      <t>シリョウ</t>
    </rPh>
    <rPh sb="37" eb="39">
      <t>テンプ</t>
    </rPh>
    <rPh sb="49" eb="51">
      <t>コウフ</t>
    </rPh>
    <rPh sb="51" eb="54">
      <t>シンセイジ</t>
    </rPh>
    <rPh sb="55" eb="57">
      <t>ヘンカ</t>
    </rPh>
    <rPh sb="59" eb="61">
      <t>バアイ</t>
    </rPh>
    <rPh sb="62" eb="64">
      <t>テイシュツ</t>
    </rPh>
    <rPh sb="64" eb="66">
      <t>フヨウ</t>
    </rPh>
    <phoneticPr fontId="9"/>
  </si>
  <si>
    <t>事業報告書（様式第６号別紙１）の工事施工者と同一ですか。</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9"/>
  </si>
  <si>
    <r>
      <t xml:space="preserve">現況写真は添付されていますか。写真にて設置場所および導入設備の状況が確認できますか。
</t>
    </r>
    <r>
      <rPr>
        <sz val="9"/>
        <rFont val="HG丸ｺﾞｼｯｸM-PRO"/>
        <family val="3"/>
        <charset val="128"/>
      </rPr>
      <t>※写真撮影注意事項sheet参照のこと</t>
    </r>
    <rPh sb="0" eb="2">
      <t>ゲンキョウ</t>
    </rPh>
    <rPh sb="2" eb="4">
      <t>シャシン</t>
    </rPh>
    <rPh sb="5" eb="7">
      <t>テンプ</t>
    </rPh>
    <rPh sb="15" eb="17">
      <t>シャシン</t>
    </rPh>
    <rPh sb="19" eb="21">
      <t>セッチ</t>
    </rPh>
    <rPh sb="21" eb="23">
      <t>バショ</t>
    </rPh>
    <rPh sb="26" eb="28">
      <t>ドウニュウ</t>
    </rPh>
    <rPh sb="28" eb="30">
      <t>セツビ</t>
    </rPh>
    <rPh sb="31" eb="33">
      <t>ジョウキョウ</t>
    </rPh>
    <rPh sb="34" eb="36">
      <t>カクニン</t>
    </rPh>
    <rPh sb="44" eb="48">
      <t>シャシンサツエイ</t>
    </rPh>
    <rPh sb="48" eb="52">
      <t>チュウイジコウ</t>
    </rPh>
    <rPh sb="57" eb="59">
      <t>サンショウ</t>
    </rPh>
    <phoneticPr fontId="9"/>
  </si>
  <si>
    <t>1～５の内容がすべて記載されていますか。
※計画に対して未実施の場合は、効果報告時にも提出必要。</t>
    <rPh sb="4" eb="6">
      <t>ナイヨウ</t>
    </rPh>
    <rPh sb="10" eb="12">
      <t>キサイ</t>
    </rPh>
    <rPh sb="22" eb="24">
      <t>ケイカク</t>
    </rPh>
    <rPh sb="25" eb="26">
      <t>タイ</t>
    </rPh>
    <rPh sb="28" eb="31">
      <t>ミジッシ</t>
    </rPh>
    <rPh sb="32" eb="34">
      <t>バアイ</t>
    </rPh>
    <rPh sb="36" eb="41">
      <t>コウカホウコクジ</t>
    </rPh>
    <rPh sb="43" eb="45">
      <t>テイシュツ</t>
    </rPh>
    <rPh sb="45" eb="47">
      <t>ヒツヨウ</t>
    </rPh>
    <phoneticPr fontId="9"/>
  </si>
  <si>
    <t>事業計画の変更承認を要しない軽微な変更がある場合、必要な書類は添付されていますか。
　　　          金額変更がある場合　→　変更後の見積書
　　　          設備の変更　→　設備の性能に関する資料、変更後の見積書
　　　          設置場所の変更　→　配置図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ハイチ</t>
    </rPh>
    <rPh sb="141" eb="142">
      <t>ズ</t>
    </rPh>
    <phoneticPr fontId="9"/>
  </si>
  <si>
    <t>太陽光発電パネルの場合</t>
    <rPh sb="0" eb="3">
      <t>タイヨウコウ</t>
    </rPh>
    <rPh sb="3" eb="5">
      <t>ハツデン</t>
    </rPh>
    <rPh sb="9" eb="11">
      <t>バアイ</t>
    </rPh>
    <phoneticPr fontId="9"/>
  </si>
  <si>
    <t>パネルの枚数がカウントできるような写真になっていますか。一部欠けているや、小さすぎて枚数がカウントできない写真は不可ですので、撮り直す必要あります。</t>
    <rPh sb="4" eb="6">
      <t>マイスウ</t>
    </rPh>
    <rPh sb="17" eb="19">
      <t>シャシン</t>
    </rPh>
    <rPh sb="28" eb="30">
      <t>イチブ</t>
    </rPh>
    <rPh sb="30" eb="31">
      <t>カ</t>
    </rPh>
    <rPh sb="37" eb="38">
      <t>チイ</t>
    </rPh>
    <rPh sb="42" eb="44">
      <t>マイスウ</t>
    </rPh>
    <rPh sb="53" eb="55">
      <t>シャシン</t>
    </rPh>
    <rPh sb="56" eb="58">
      <t>フカ</t>
    </rPh>
    <rPh sb="63" eb="64">
      <t>ト</t>
    </rPh>
    <rPh sb="65" eb="66">
      <t>ナオ</t>
    </rPh>
    <rPh sb="67" eb="69">
      <t>ヒツヨウ</t>
    </rPh>
    <phoneticPr fontId="9"/>
  </si>
  <si>
    <t>①パネル設置枚数がわかるような写真であること</t>
    <rPh sb="4" eb="6">
      <t>セッチ</t>
    </rPh>
    <rPh sb="6" eb="8">
      <t>マイスウ</t>
    </rPh>
    <rPh sb="15" eb="17">
      <t>シャシン</t>
    </rPh>
    <phoneticPr fontId="9"/>
  </si>
  <si>
    <t>１枚では小さくなりすぎてカウントできないようなら、写真２枚に分割するなどしてください。</t>
    <rPh sb="1" eb="2">
      <t>マイ</t>
    </rPh>
    <rPh sb="4" eb="5">
      <t>チイ</t>
    </rPh>
    <rPh sb="25" eb="27">
      <t>シャシン</t>
    </rPh>
    <rPh sb="28" eb="29">
      <t>マイ</t>
    </rPh>
    <rPh sb="30" eb="32">
      <t>ブンカツ</t>
    </rPh>
    <phoneticPr fontId="9"/>
  </si>
  <si>
    <t>設備自体の写真</t>
    <rPh sb="0" eb="4">
      <t>セツビジタイ</t>
    </rPh>
    <rPh sb="5" eb="7">
      <t>シャシン</t>
    </rPh>
    <phoneticPr fontId="9"/>
  </si>
  <si>
    <t>銘板など型式がわかる写真</t>
    <rPh sb="0" eb="2">
      <t>メイバン</t>
    </rPh>
    <rPh sb="4" eb="6">
      <t>カタシキ</t>
    </rPh>
    <rPh sb="10" eb="12">
      <t>シャシン</t>
    </rPh>
    <phoneticPr fontId="9"/>
  </si>
  <si>
    <t>③パワコンや蓄電池などは設備だけでなく、型番記載をしている銘板やシールなども撮影してください</t>
    <rPh sb="6" eb="9">
      <t>チクデンチ</t>
    </rPh>
    <rPh sb="12" eb="14">
      <t>セツビ</t>
    </rPh>
    <rPh sb="20" eb="22">
      <t>カタバン</t>
    </rPh>
    <rPh sb="22" eb="24">
      <t>キサイ</t>
    </rPh>
    <rPh sb="29" eb="31">
      <t>メイバン</t>
    </rPh>
    <rPh sb="38" eb="40">
      <t>サツエイ</t>
    </rPh>
    <phoneticPr fontId="9"/>
  </si>
  <si>
    <t>実績報告時には、パネルの枚数がカウントできるような写真が必要なことを理解しましたか。一部欠けているや、小さすぎて枚数がカウントできない写真は不可です。</t>
    <rPh sb="0" eb="5">
      <t>ジッセキホウコクジ</t>
    </rPh>
    <rPh sb="12" eb="14">
      <t>マイスウ</t>
    </rPh>
    <rPh sb="25" eb="27">
      <t>シャシン</t>
    </rPh>
    <rPh sb="28" eb="30">
      <t>ヒツヨウ</t>
    </rPh>
    <rPh sb="34" eb="36">
      <t>リカイ</t>
    </rPh>
    <rPh sb="42" eb="44">
      <t>イチブ</t>
    </rPh>
    <rPh sb="44" eb="45">
      <t>カ</t>
    </rPh>
    <rPh sb="51" eb="52">
      <t>チイ</t>
    </rPh>
    <rPh sb="56" eb="58">
      <t>マイスウ</t>
    </rPh>
    <rPh sb="67" eb="69">
      <t>シャシン</t>
    </rPh>
    <rPh sb="70" eb="72">
      <t>フカ</t>
    </rPh>
    <phoneticPr fontId="9"/>
  </si>
  <si>
    <r>
      <t xml:space="preserve">補助の要件を満たさなかった場合は
その理由
</t>
    </r>
    <r>
      <rPr>
        <sz val="9"/>
        <rFont val="ＭＳ ゴシック"/>
        <family val="3"/>
        <charset val="128"/>
      </rPr>
      <t>※交付要件である自家消費量年間3600kWh以上、自家消費率50％以上を満足できなかった場合、または当初の予定の半分未満であった場合。</t>
    </r>
    <rPh sb="6" eb="7">
      <t>ミ</t>
    </rPh>
    <rPh sb="24" eb="28">
      <t>コウフヨウケン</t>
    </rPh>
    <rPh sb="31" eb="36">
      <t>ジカショウヒリョウ</t>
    </rPh>
    <rPh sb="36" eb="38">
      <t>ネンカン</t>
    </rPh>
    <rPh sb="45" eb="47">
      <t>イジョウ</t>
    </rPh>
    <rPh sb="48" eb="50">
      <t>ジカ</t>
    </rPh>
    <rPh sb="50" eb="52">
      <t>ショウヒ</t>
    </rPh>
    <rPh sb="52" eb="53">
      <t>リツ</t>
    </rPh>
    <rPh sb="56" eb="58">
      <t>イジョウ</t>
    </rPh>
    <rPh sb="59" eb="61">
      <t>マンゾク</t>
    </rPh>
    <rPh sb="67" eb="69">
      <t>バアイ</t>
    </rPh>
    <rPh sb="73" eb="75">
      <t>トウショ</t>
    </rPh>
    <rPh sb="76" eb="78">
      <t>ヨテイ</t>
    </rPh>
    <rPh sb="79" eb="81">
      <t>ハンブン</t>
    </rPh>
    <rPh sb="81" eb="83">
      <t>ミマン</t>
    </rPh>
    <rPh sb="87" eb="89">
      <t>バアイ</t>
    </rPh>
    <phoneticPr fontId="9"/>
  </si>
  <si>
    <t>型番がわかる写真（定格銘板など）は添付されていますか。
（照明は不要。空調機やパワコンなど銘板があるものは必ず撮影してあること）</t>
    <rPh sb="0" eb="2">
      <t>カタバン</t>
    </rPh>
    <rPh sb="6" eb="8">
      <t>シャシン</t>
    </rPh>
    <rPh sb="9" eb="13">
      <t>テイカクメイバン</t>
    </rPh>
    <rPh sb="17" eb="19">
      <t>テンプ</t>
    </rPh>
    <rPh sb="29" eb="31">
      <t>ショウメイ</t>
    </rPh>
    <rPh sb="32" eb="34">
      <t>フヨウ</t>
    </rPh>
    <rPh sb="35" eb="38">
      <t>クウチョウキ</t>
    </rPh>
    <rPh sb="45" eb="47">
      <t>メイバン</t>
    </rPh>
    <rPh sb="53" eb="54">
      <t>カナラ</t>
    </rPh>
    <rPh sb="55" eb="57">
      <t>サツエイ</t>
    </rPh>
    <phoneticPr fontId="9"/>
  </si>
  <si>
    <t>②パネルの型番が記載されている部分を種類ごとに１枚撮影ください（パネルの裏部分が多いと思われます）</t>
    <rPh sb="5" eb="7">
      <t>カタバン</t>
    </rPh>
    <rPh sb="8" eb="10">
      <t>キサイ</t>
    </rPh>
    <rPh sb="15" eb="17">
      <t>ブブン</t>
    </rPh>
    <rPh sb="18" eb="20">
      <t>シュルイ</t>
    </rPh>
    <rPh sb="24" eb="25">
      <t>マイ</t>
    </rPh>
    <rPh sb="25" eb="27">
      <t>サツエイ</t>
    </rPh>
    <rPh sb="36" eb="39">
      <t>ウラブブン</t>
    </rPh>
    <rPh sb="40" eb="41">
      <t>オオ</t>
    </rPh>
    <rPh sb="43" eb="44">
      <t>オモ</t>
    </rPh>
    <phoneticPr fontId="9"/>
  </si>
  <si>
    <t>⑪下記の参考１に照明、空調機の写真の撮影事例、参考２に太陽光発電設備の写真撮影サンプルがありますので、参考にしてください</t>
    <rPh sb="1" eb="3">
      <t>カキ</t>
    </rPh>
    <rPh sb="4" eb="6">
      <t>サンコウ</t>
    </rPh>
    <rPh sb="8" eb="10">
      <t>ショウメイ</t>
    </rPh>
    <rPh sb="11" eb="14">
      <t>クウチョウキ</t>
    </rPh>
    <rPh sb="15" eb="17">
      <t>シャシン</t>
    </rPh>
    <rPh sb="18" eb="20">
      <t>サツエイ</t>
    </rPh>
    <rPh sb="20" eb="22">
      <t>ジレイ</t>
    </rPh>
    <rPh sb="23" eb="25">
      <t>サンコウ</t>
    </rPh>
    <rPh sb="27" eb="30">
      <t>タイヨウコウ</t>
    </rPh>
    <rPh sb="30" eb="32">
      <t>ハツデン</t>
    </rPh>
    <rPh sb="32" eb="34">
      <t>セツビ</t>
    </rPh>
    <rPh sb="35" eb="37">
      <t>シャシン</t>
    </rPh>
    <rPh sb="37" eb="39">
      <t>サツエイ</t>
    </rPh>
    <rPh sb="51" eb="53">
      <t>サンコウ</t>
    </rPh>
    <phoneticPr fontId="9"/>
  </si>
  <si>
    <t>対比表の例</t>
    <rPh sb="0" eb="3">
      <t>タイヒヒョウ</t>
    </rPh>
    <rPh sb="4" eb="5">
      <t>レイ</t>
    </rPh>
    <phoneticPr fontId="9"/>
  </si>
  <si>
    <t>パネルメーカからの出力対比表に型番記載あるなら、対比表でも可</t>
    <rPh sb="9" eb="11">
      <t>シュツリョク</t>
    </rPh>
    <rPh sb="11" eb="14">
      <t>タイヒヒョウ</t>
    </rPh>
    <rPh sb="15" eb="17">
      <t>カタバン</t>
    </rPh>
    <rPh sb="17" eb="19">
      <t>キサイ</t>
    </rPh>
    <rPh sb="24" eb="27">
      <t>タイヒヒョウ</t>
    </rPh>
    <rPh sb="29" eb="30">
      <t>カ</t>
    </rPh>
    <phoneticPr fontId="9"/>
  </si>
  <si>
    <t>⑧照明以外は型式や型番がわかるもの（ラベル、定格銘板など）を撮影すること。太陽光パネルのように同一型番を多数使う場合は、型番ごとに１枚で可。（出力対比表に型番記載あるなら対比表でも可）</t>
    <rPh sb="1" eb="3">
      <t>ショウメイ</t>
    </rPh>
    <rPh sb="3" eb="5">
      <t>イガイ</t>
    </rPh>
    <rPh sb="6" eb="8">
      <t>カタシキ</t>
    </rPh>
    <rPh sb="9" eb="11">
      <t>カタバン</t>
    </rPh>
    <rPh sb="22" eb="24">
      <t>テイカク</t>
    </rPh>
    <rPh sb="24" eb="26">
      <t>メイバン</t>
    </rPh>
    <rPh sb="30" eb="32">
      <t>サツエイ</t>
    </rPh>
    <rPh sb="37" eb="40">
      <t>タイヨウコウ</t>
    </rPh>
    <rPh sb="47" eb="49">
      <t>ドウイツ</t>
    </rPh>
    <rPh sb="49" eb="51">
      <t>カタバン</t>
    </rPh>
    <rPh sb="52" eb="54">
      <t>タスウ</t>
    </rPh>
    <rPh sb="54" eb="55">
      <t>ツカ</t>
    </rPh>
    <rPh sb="56" eb="58">
      <t>バアイ</t>
    </rPh>
    <rPh sb="60" eb="62">
      <t>カタバン</t>
    </rPh>
    <rPh sb="66" eb="67">
      <t>マイ</t>
    </rPh>
    <rPh sb="68" eb="69">
      <t>カ</t>
    </rPh>
    <rPh sb="71" eb="76">
      <t>シュツリョクタイヒヒョウ</t>
    </rPh>
    <rPh sb="77" eb="79">
      <t>カタバン</t>
    </rPh>
    <rPh sb="79" eb="81">
      <t>キサイ</t>
    </rPh>
    <rPh sb="85" eb="88">
      <t>タイヒヒョウ</t>
    </rPh>
    <rPh sb="90" eb="91">
      <t>カ</t>
    </rPh>
    <phoneticPr fontId="9"/>
  </si>
  <si>
    <t>実績報告時には、太陽光発電パネルの型番が記載された部分の写真が必要なことを理解しましたか（複数の種類がある場合は、各種類ごとに１枚撮影必要。出力対比表でも可）</t>
    <rPh sb="0" eb="5">
      <t>ジッセキホウコクジ</t>
    </rPh>
    <rPh sb="8" eb="11">
      <t>タイヨウコウ</t>
    </rPh>
    <rPh sb="11" eb="13">
      <t>ハツデン</t>
    </rPh>
    <rPh sb="17" eb="19">
      <t>カタバン</t>
    </rPh>
    <rPh sb="20" eb="22">
      <t>キサイ</t>
    </rPh>
    <rPh sb="25" eb="27">
      <t>ブブン</t>
    </rPh>
    <rPh sb="28" eb="30">
      <t>シャシン</t>
    </rPh>
    <rPh sb="31" eb="33">
      <t>ヒツヨウ</t>
    </rPh>
    <rPh sb="37" eb="39">
      <t>リカイ</t>
    </rPh>
    <rPh sb="45" eb="47">
      <t>フクスウ</t>
    </rPh>
    <rPh sb="48" eb="50">
      <t>シュルイ</t>
    </rPh>
    <rPh sb="53" eb="55">
      <t>バアイ</t>
    </rPh>
    <rPh sb="57" eb="58">
      <t>カク</t>
    </rPh>
    <rPh sb="58" eb="60">
      <t>シュルイ</t>
    </rPh>
    <rPh sb="64" eb="65">
      <t>マイ</t>
    </rPh>
    <rPh sb="65" eb="67">
      <t>サツエイ</t>
    </rPh>
    <rPh sb="67" eb="69">
      <t>ヒツヨウ</t>
    </rPh>
    <rPh sb="70" eb="72">
      <t>シュツリョク</t>
    </rPh>
    <rPh sb="72" eb="75">
      <t>タイヒヒョウ</t>
    </rPh>
    <rPh sb="77" eb="78">
      <t>カ</t>
    </rPh>
    <phoneticPr fontId="9"/>
  </si>
  <si>
    <t>太陽光発電設備(単独)</t>
    <rPh sb="0" eb="3">
      <t>タイヨウコウ</t>
    </rPh>
    <rPh sb="3" eb="5">
      <t>ハツデン</t>
    </rPh>
    <rPh sb="5" eb="7">
      <t>セツビ</t>
    </rPh>
    <rPh sb="8" eb="10">
      <t>タンドク</t>
    </rPh>
    <phoneticPr fontId="9"/>
  </si>
  <si>
    <t>太陽光(新設) ＋ 蓄電池併設</t>
    <rPh sb="0" eb="3">
      <t>タイヨウコウ</t>
    </rPh>
    <rPh sb="4" eb="6">
      <t>シンセツ</t>
    </rPh>
    <rPh sb="10" eb="13">
      <t>チクデンチ</t>
    </rPh>
    <rPh sb="13" eb="15">
      <t>ヘイセツ</t>
    </rPh>
    <phoneticPr fontId="9"/>
  </si>
  <si>
    <t>太陽光(既設) ＋ 蓄電池併設</t>
    <rPh sb="0" eb="3">
      <t>タイヨウコウ</t>
    </rPh>
    <rPh sb="4" eb="6">
      <t>キセツ</t>
    </rPh>
    <rPh sb="10" eb="13">
      <t>チクデンチ</t>
    </rPh>
    <rPh sb="13" eb="15">
      <t>ヘイセツ</t>
    </rPh>
    <phoneticPr fontId="9"/>
  </si>
  <si>
    <t>小水力発電、バイオマス発電（指定避難所）</t>
    <rPh sb="0" eb="1">
      <t>ショウ</t>
    </rPh>
    <rPh sb="1" eb="3">
      <t>スイリョク</t>
    </rPh>
    <rPh sb="3" eb="5">
      <t>ハツデン</t>
    </rPh>
    <rPh sb="11" eb="13">
      <t>ハツデン</t>
    </rPh>
    <rPh sb="14" eb="16">
      <t>シテイ</t>
    </rPh>
    <rPh sb="16" eb="19">
      <t>ヒナンショ</t>
    </rPh>
    <phoneticPr fontId="9"/>
  </si>
  <si>
    <t>ｙ</t>
    <phoneticPr fontId="9"/>
  </si>
  <si>
    <t>ｗ</t>
    <phoneticPr fontId="9"/>
  </si>
  <si>
    <t>施設および更新する設備の所有者</t>
    <rPh sb="0" eb="2">
      <t>シセツ</t>
    </rPh>
    <rPh sb="5" eb="7">
      <t>コウシン</t>
    </rPh>
    <rPh sb="9" eb="11">
      <t>セツビ</t>
    </rPh>
    <rPh sb="12" eb="15">
      <t>ショユウシャ</t>
    </rPh>
    <phoneticPr fontId="9"/>
  </si>
  <si>
    <t>事業計画書の内容と変更はありませんか。（要領第7条の軽微な変更は除く。）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9"/>
  </si>
  <si>
    <t>パネルの型式がわかる写真が撮影されていますか。複数の型番を導入された場合はそれぞれ１枚ずつ必要です。（写真撮影が難しい場合は出力対比表で代用可）</t>
    <rPh sb="4" eb="6">
      <t>カタシキ</t>
    </rPh>
    <rPh sb="10" eb="12">
      <t>シャシン</t>
    </rPh>
    <rPh sb="13" eb="15">
      <t>サツエイ</t>
    </rPh>
    <rPh sb="23" eb="25">
      <t>フクスウ</t>
    </rPh>
    <rPh sb="26" eb="28">
      <t>カタバン</t>
    </rPh>
    <rPh sb="29" eb="31">
      <t>ドウニュウ</t>
    </rPh>
    <rPh sb="34" eb="36">
      <t>バアイ</t>
    </rPh>
    <rPh sb="42" eb="43">
      <t>マイ</t>
    </rPh>
    <rPh sb="45" eb="47">
      <t>ヒツヨウ</t>
    </rPh>
    <rPh sb="51" eb="53">
      <t>シャシン</t>
    </rPh>
    <rPh sb="53" eb="55">
      <t>サツエイ</t>
    </rPh>
    <rPh sb="56" eb="57">
      <t>ムツカ</t>
    </rPh>
    <rPh sb="59" eb="61">
      <t>バアイ</t>
    </rPh>
    <rPh sb="62" eb="64">
      <t>シュツリョク</t>
    </rPh>
    <rPh sb="64" eb="67">
      <t>タイヒヒョウ</t>
    </rPh>
    <rPh sb="68" eb="70">
      <t>ダイヨウ</t>
    </rPh>
    <rPh sb="70" eb="71">
      <t>カ</t>
    </rPh>
    <phoneticPr fontId="9"/>
  </si>
  <si>
    <t>kWh(</t>
    <phoneticPr fontId="9" alignment="distributed"/>
  </si>
  <si>
    <t>kWh</t>
    <phoneticPr fontId="9"/>
  </si>
  <si>
    <t>)</t>
    <phoneticPr fontId="9"/>
  </si>
  <si>
    <t>(</t>
    <phoneticPr fontId="9"/>
  </si>
  <si>
    <t>令和８年度省エネ・再エネ等設備導入加速化補助金事業効果報告書</t>
    <rPh sb="0" eb="2">
      <t>レイワ</t>
    </rPh>
    <rPh sb="3" eb="5">
      <t>ネンド</t>
    </rPh>
    <rPh sb="5" eb="6">
      <t>ショウ</t>
    </rPh>
    <rPh sb="9" eb="10">
      <t>サイ</t>
    </rPh>
    <rPh sb="12" eb="13">
      <t>ナド</t>
    </rPh>
    <rPh sb="13" eb="15">
      <t>セツビ</t>
    </rPh>
    <rPh sb="15" eb="17">
      <t>ドウニュウ</t>
    </rPh>
    <rPh sb="17" eb="20">
      <t>カソクカ</t>
    </rPh>
    <rPh sb="20" eb="23">
      <t>ホジョキン</t>
    </rPh>
    <rPh sb="23" eb="25">
      <t>ジギョウ</t>
    </rPh>
    <rPh sb="25" eb="27">
      <t>コウカ</t>
    </rPh>
    <rPh sb="27" eb="30">
      <t>ホウコクショ</t>
    </rPh>
    <phoneticPr fontId="9"/>
  </si>
  <si>
    <t>令和８年度省エネ・再エネ等設備導入加速化補助金事業効果報告書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</si>
  <si>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・本補助事業の収入・支出を記載した帳簿および証拠書類について、財産処分制限期間</t>
    <rPh sb="31" eb="33">
      <t>ザイサン</t>
    </rPh>
    <rPh sb="33" eb="35">
      <t>ショブン</t>
    </rPh>
    <rPh sb="35" eb="37">
      <t>セイゲン</t>
    </rPh>
    <rPh sb="37" eb="39">
      <t>キカン</t>
    </rPh>
    <phoneticPr fontId="9"/>
  </si>
  <si>
    <t>が満了するまで保存してください。</t>
    <rPh sb="1" eb="3">
      <t>マンリョウ</t>
    </rPh>
    <phoneticPr fontId="9"/>
  </si>
  <si>
    <t>保存していただくようお願いします。</t>
    <phoneticPr fontId="9"/>
  </si>
  <si>
    <t>また、補助金提出書類の控えについても、財産処分制限期間中は、</t>
    <rPh sb="19" eb="21">
      <t>ザイサン</t>
    </rPh>
    <rPh sb="25" eb="27">
      <t>キカン</t>
    </rPh>
    <rPh sb="27" eb="28">
      <t>チュウ</t>
    </rPh>
    <phoneticPr fontId="9"/>
  </si>
  <si>
    <t>国・市町補助金</t>
    <rPh sb="0" eb="1">
      <t>クニ</t>
    </rPh>
    <rPh sb="2" eb="4">
      <t>シマチ</t>
    </rPh>
    <rPh sb="4" eb="7">
      <t>ホジョキン</t>
    </rPh>
    <phoneticPr fontId="9"/>
  </si>
  <si>
    <t>＊国や国の関連団体、市町からの補助金が
あるなら補助対象経費にマイナスで入力</t>
    <rPh sb="1" eb="2">
      <t>クニ</t>
    </rPh>
    <rPh sb="3" eb="4">
      <t>クニ</t>
    </rPh>
    <rPh sb="5" eb="9">
      <t>カンレンダンタイ</t>
    </rPh>
    <rPh sb="10" eb="12">
      <t>シマチ</t>
    </rPh>
    <rPh sb="15" eb="18">
      <t>ホジョキン</t>
    </rPh>
    <rPh sb="24" eb="30">
      <t>ホジョタイショウケイヒ</t>
    </rPh>
    <rPh sb="36" eb="38">
      <t>ニュウリョク</t>
    </rPh>
    <phoneticPr fontId="9"/>
  </si>
  <si>
    <t>＊国や国の関連団体、市町からの補助金が
あるなら補助対象経費にマイナスで入力</t>
    <phoneticPr fontId="9"/>
  </si>
  <si>
    <t>様式第９号（第17条関係）</t>
    <rPh sb="0" eb="2">
      <t>ヨウシキ</t>
    </rPh>
    <rPh sb="2" eb="3">
      <t>ダイ</t>
    </rPh>
    <rPh sb="4" eb="5">
      <t>ゴウ</t>
    </rPh>
    <rPh sb="6" eb="7">
      <t>ダイ</t>
    </rPh>
    <rPh sb="9" eb="10">
      <t>ジョウ</t>
    </rPh>
    <rPh sb="10" eb="12">
      <t>カンケイ</t>
    </rPh>
    <phoneticPr fontId="9"/>
  </si>
  <si>
    <t>⑦日本経済団体連合会におけるカーボンニュートラル行動計画（旧：低炭素社会実行計画）への参加については以下の通りです 。</t>
    <phoneticPr fontId="9"/>
  </si>
  <si>
    <t>・承認を受ける場合は、財産処分承認申請書（様式第１２号）を提出してください。</t>
    <phoneticPr fontId="9"/>
  </si>
  <si>
    <t>　令和８年度省エネ・再エネ等設備導入加速化補助金の交付を受けたいので、令和８年度滋賀県産業支援プラザ省エネ・再エネ等設備導入加速化補助金要領５条の規定に基づき、標記補助金の交付について、本申請書の記載内容および添付書類に誤りのないことを誓約して申請します。
　なお、この申請に当たり同要領第13条第各号のいずれかに該当する事実が判明したときは、補助金等の交付の決定の全部または一部を取り消されても、何ら意義の申立てを行いません。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rPh sb="76" eb="77">
      <t>モト</t>
    </rPh>
    <phoneticPr fontId="9"/>
  </si>
  <si>
    <t>事業計画書に定めるもの
（省エネ量・再エネ量の算定書、事業計画の詳細を説明するために必要な配置図、現況写真、設備の性能に関する資料および設備の整備に要する経費の根拠資料等）</t>
    <rPh sb="45" eb="47">
      <t>ハイチ</t>
    </rPh>
    <rPh sb="84" eb="85">
      <t>トウ</t>
    </rPh>
    <phoneticPr fontId="9"/>
  </si>
  <si>
    <t>・再エネ設備のみの申請で、且つ省エネ診断が完了していない場合は実績報告書の提出までで可</t>
    <rPh sb="13" eb="14">
      <t>カ</t>
    </rPh>
    <rPh sb="31" eb="36">
      <t>ジッセキホウコクショ</t>
    </rPh>
    <phoneticPr fontId="9"/>
  </si>
  <si>
    <t>・再エネ設備のみの申請で、事業所の新設を伴うなど過去にエネルギー使用の実績がなく省エネ診断を受ける事ができない場合は提出不要</t>
    <rPh sb="1" eb="2">
      <t>サイ</t>
    </rPh>
    <rPh sb="4" eb="6">
      <t>セツビ</t>
    </rPh>
    <rPh sb="9" eb="11">
      <t>シンセイ</t>
    </rPh>
    <rPh sb="13" eb="16">
      <t>ジギョウショ</t>
    </rPh>
    <rPh sb="17" eb="19">
      <t>シンセツ</t>
    </rPh>
    <rPh sb="20" eb="21">
      <t>トモナ</t>
    </rPh>
    <rPh sb="24" eb="26">
      <t>カコ</t>
    </rPh>
    <rPh sb="32" eb="34">
      <t>シヨウ</t>
    </rPh>
    <rPh sb="35" eb="37">
      <t>ジッセキ</t>
    </rPh>
    <phoneticPr fontId="9"/>
  </si>
  <si>
    <r>
      <t xml:space="preserve">申請事業者は交付申請内容や提出資料を把握し、本補助金の目的を理解されていますか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10">
      <t>コウフシンセイ</t>
    </rPh>
    <rPh sb="10" eb="12">
      <t>ナイヨウ</t>
    </rPh>
    <rPh sb="13" eb="15">
      <t>テイシュツ</t>
    </rPh>
    <rPh sb="15" eb="17">
      <t>シリョウ</t>
    </rPh>
    <rPh sb="18" eb="20">
      <t>ハアク</t>
    </rPh>
    <rPh sb="22" eb="26">
      <t>ホンホジョキン</t>
    </rPh>
    <rPh sb="27" eb="29">
      <t>モクテキ</t>
    </rPh>
    <rPh sb="30" eb="32">
      <t>リカイ</t>
    </rPh>
    <rPh sb="71" eb="73">
      <t>バアイ</t>
    </rPh>
    <phoneticPr fontId="9"/>
  </si>
  <si>
    <r>
      <t xml:space="preserve">発電量、自家消費量を把握する手段がありますか
</t>
    </r>
    <r>
      <rPr>
        <sz val="9"/>
        <rFont val="HG丸ｺﾞｼｯｸM-PRO"/>
        <family val="3"/>
        <charset val="128"/>
      </rPr>
      <t>（必ず発電量が把握できる方法を確認してから申請すること）</t>
    </r>
    <rPh sb="0" eb="3">
      <t>ハツデンリョウ</t>
    </rPh>
    <rPh sb="4" eb="9">
      <t>ジカショウヒリョウ</t>
    </rPh>
    <rPh sb="10" eb="12">
      <t>ハアク</t>
    </rPh>
    <rPh sb="14" eb="16">
      <t>シュダン</t>
    </rPh>
    <rPh sb="24" eb="25">
      <t>カナラ</t>
    </rPh>
    <rPh sb="26" eb="29">
      <t>ハツデンリョウ</t>
    </rPh>
    <rPh sb="30" eb="32">
      <t>ハアク</t>
    </rPh>
    <rPh sb="35" eb="37">
      <t>ホウホウ</t>
    </rPh>
    <rPh sb="38" eb="40">
      <t>カクニン</t>
    </rPh>
    <rPh sb="44" eb="46">
      <t>シンセイ</t>
    </rPh>
    <phoneticPr fontId="9"/>
  </si>
  <si>
    <t>　令和　　年　　月　　日付け滋産支第　　　号で交付決定（令和　　年　　月　　日付け滋産支第　   号で補助金の変更交付決定）のあった標記事業について、令和８年度滋賀県産業支援プラザ省エネ・再エネ等設備導入加速化補助金交付要領第９条の規定に基づき、その実績を関係書類を添えて誤りのないことを誓約して報告するとともに、同第１１条の規定に基づき標記事業の補助金交付金額を請求いたします。</t>
    <rPh sb="1" eb="3">
      <t>レイワ</t>
    </rPh>
    <rPh sb="5" eb="6">
      <t>ネン</t>
    </rPh>
    <rPh sb="8" eb="9">
      <t>ツキ</t>
    </rPh>
    <rPh sb="11" eb="12">
      <t>ニチ</t>
    </rPh>
    <rPh sb="12" eb="13">
      <t>ヅ</t>
    </rPh>
    <rPh sb="17" eb="18">
      <t>ダイ</t>
    </rPh>
    <rPh sb="21" eb="22">
      <t>ゴウ</t>
    </rPh>
    <rPh sb="23" eb="25">
      <t>コウフ</t>
    </rPh>
    <rPh sb="25" eb="27">
      <t>ケッテイ</t>
    </rPh>
    <rPh sb="28" eb="30">
      <t>レイワ</t>
    </rPh>
    <rPh sb="44" eb="45">
      <t>ダイ</t>
    </rPh>
    <rPh sb="66" eb="68">
      <t>ヒョウキ</t>
    </rPh>
    <rPh sb="68" eb="70">
      <t>ジギョウ</t>
    </rPh>
    <rPh sb="110" eb="112">
      <t>ヨウリョウ</t>
    </rPh>
    <rPh sb="112" eb="113">
      <t>ダイ</t>
    </rPh>
    <rPh sb="114" eb="115">
      <t>ジョウ</t>
    </rPh>
    <rPh sb="116" eb="118">
      <t>キテイ</t>
    </rPh>
    <rPh sb="119" eb="120">
      <t>モト</t>
    </rPh>
    <rPh sb="125" eb="127">
      <t>ジッセキ</t>
    </rPh>
    <rPh sb="144" eb="146">
      <t>セイヤク</t>
    </rPh>
    <rPh sb="148" eb="150">
      <t>ホウコク</t>
    </rPh>
    <rPh sb="157" eb="158">
      <t>ドウ</t>
    </rPh>
    <rPh sb="158" eb="159">
      <t>ダイ</t>
    </rPh>
    <rPh sb="161" eb="162">
      <t>ジョウ</t>
    </rPh>
    <rPh sb="163" eb="165">
      <t>キテイ</t>
    </rPh>
    <rPh sb="166" eb="167">
      <t>モト</t>
    </rPh>
    <rPh sb="169" eb="171">
      <t>ヒョウキ</t>
    </rPh>
    <rPh sb="171" eb="173">
      <t>ジギョウ</t>
    </rPh>
    <rPh sb="174" eb="177">
      <t>ホジョキン</t>
    </rPh>
    <rPh sb="177" eb="179">
      <t>コウフ</t>
    </rPh>
    <rPh sb="179" eb="181">
      <t>キンガク</t>
    </rPh>
    <rPh sb="182" eb="184">
      <t>セイキュウ</t>
    </rPh>
    <phoneticPr fontId="9"/>
  </si>
  <si>
    <r>
      <t xml:space="preserve">申請事業者は実績報告書内容や提出資料を確認していますか。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8">
      <t>ジッセキ</t>
    </rPh>
    <rPh sb="8" eb="11">
      <t>ホウコクショ</t>
    </rPh>
    <rPh sb="11" eb="13">
      <t>ナイヨウ</t>
    </rPh>
    <rPh sb="14" eb="16">
      <t>テイシュツ</t>
    </rPh>
    <rPh sb="16" eb="18">
      <t>シリョウ</t>
    </rPh>
    <rPh sb="19" eb="21">
      <t>カクニン</t>
    </rPh>
    <rPh sb="30" eb="31">
      <t>カナラ</t>
    </rPh>
    <rPh sb="32" eb="34">
      <t>テイシュツ</t>
    </rPh>
    <rPh sb="34" eb="35">
      <t>マエ</t>
    </rPh>
    <rPh sb="36" eb="38">
      <t>カクニン</t>
    </rPh>
    <rPh sb="50" eb="52">
      <t>チョクセツ</t>
    </rPh>
    <rPh sb="52" eb="55">
      <t>ジギョウシャ</t>
    </rPh>
    <rPh sb="56" eb="58">
      <t>カクニン</t>
    </rPh>
    <rPh sb="60" eb="62">
      <t>バアイ</t>
    </rPh>
    <rPh sb="63" eb="65">
      <t>カクニン</t>
    </rPh>
    <rPh sb="66" eb="67">
      <t>アカシ</t>
    </rPh>
    <rPh sb="68" eb="69">
      <t>モト</t>
    </rPh>
    <phoneticPr fontId="9"/>
  </si>
  <si>
    <t>　令和８年度省エネ・再エネ等設備導入加速化補助金の交付を受けた事業について、令和８年度滋賀県産業支援プラザ省エネ・再エネ等設備導入加速化補助金交付要領第16条の規定に基づき、その効果実績を確認のうえ、関係書類を添えて誤りのないことを誓約して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3" eb="84">
      <t>モト</t>
    </rPh>
    <rPh sb="89" eb="91">
      <t>コウカ</t>
    </rPh>
    <rPh sb="94" eb="96">
      <t>カクニン</t>
    </rPh>
    <phoneticPr fontId="9"/>
  </si>
  <si>
    <t>　令和８年度省エネ・再エネ等設備導入加速化補助金の交付を受けた事業について、令和８年度滋賀県産業支援プラザ省エネ・再エネ等設備導入加速化補助金交付要領第16条の規定に基づき、その効果実績を確認のうえ、関係書類を添えて誤りのないことを誓約して報告します。</t>
    <rPh sb="94" eb="96">
      <t>カクニン</t>
    </rPh>
    <phoneticPr fontId="9"/>
  </si>
  <si>
    <t>配置図注意事項</t>
    <rPh sb="0" eb="3">
      <t>ハイチズ</t>
    </rPh>
    <rPh sb="3" eb="7">
      <t>チュウイジコウ</t>
    </rPh>
    <phoneticPr fontId="9"/>
  </si>
  <si>
    <t>写真注意事項</t>
    <rPh sb="0" eb="2">
      <t>シャシン</t>
    </rPh>
    <rPh sb="2" eb="6">
      <t>チュウイジコウ</t>
    </rPh>
    <phoneticPr fontId="9"/>
  </si>
  <si>
    <t>シート名称クリックで各sheetにジャンプ</t>
    <rPh sb="3" eb="5">
      <t>メイショウ</t>
    </rPh>
    <rPh sb="10" eb="11">
      <t>カク</t>
    </rPh>
    <phoneticPr fontId="9"/>
  </si>
  <si>
    <t>国・市町など補助金</t>
    <rPh sb="0" eb="1">
      <t>クニ</t>
    </rPh>
    <rPh sb="2" eb="4">
      <t>シマチ</t>
    </rPh>
    <rPh sb="6" eb="7">
      <t>タスク</t>
    </rPh>
    <rPh sb="7" eb="8">
      <t>スケ</t>
    </rPh>
    <rPh sb="8" eb="9">
      <t>カネ</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</si>
</sst>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 numFmtId="195" formatCode="0.0%"/>
    <numFmt numFmtId="196" formatCode="#,##0.00_ ;[Red]\-#,##0.00\ "/>
    <numFmt numFmtId="197" formatCode="#,##0.0_ "/>
    <numFmt numFmtId="198" formatCode="0.0_ "/>
  </numFmts>
  <fonts count="121">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0"/>
      <color theme="1"/>
      <name val="HG丸ｺﾞｼｯｸM-PRO"/>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1"/>
      <color rgb="FF00B0F0"/>
      <name val="ＭＳ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u/>
      <sz val="9"/>
      <color theme="10"/>
      <name val="MS UI Gothic"/>
      <family val="3"/>
      <charset val="128"/>
    </font>
    <font>
      <sz val="10"/>
      <color theme="1"/>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b/>
      <sz val="11"/>
      <name val="ＭＳ ゴシック"/>
      <family val="3"/>
      <charset val="128"/>
    </font>
    <font>
      <sz val="8.3000000000000007"/>
      <name val="ＭＳ ゴシック"/>
      <family val="3"/>
      <charset val="128"/>
    </font>
    <font>
      <sz val="18"/>
      <name val="ＭＳ ゴシック"/>
      <family val="3"/>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0.5"/>
      <color rgb="FF000000"/>
      <name val="ＭＳ 明朝"/>
      <family val="1"/>
      <charset val="128"/>
    </font>
    <font>
      <vertAlign val="subscript"/>
      <sz val="10.5"/>
      <color theme="1"/>
      <name val="ＭＳ 明朝"/>
      <family val="1"/>
      <charset val="128"/>
    </font>
    <font>
      <b/>
      <sz val="11"/>
      <color indexed="81"/>
      <name val="MS P ゴシック"/>
      <family val="3"/>
      <charset val="128"/>
    </font>
    <font>
      <sz val="11"/>
      <color indexed="81"/>
      <name val="ＭＳ ゴシック"/>
      <family val="3"/>
      <charset val="128"/>
    </font>
    <font>
      <b/>
      <sz val="11"/>
      <color indexed="81"/>
      <name val="ＭＳ ゴシック"/>
      <family val="3"/>
      <charset val="128"/>
    </font>
    <font>
      <b/>
      <sz val="11"/>
      <color indexed="10"/>
      <name val="ＭＳ ゴシック"/>
      <family val="3"/>
      <charset val="128"/>
    </font>
    <font>
      <b/>
      <sz val="14"/>
      <color indexed="81"/>
      <name val="MS P ゴシック"/>
      <family val="3"/>
      <charset val="128"/>
    </font>
    <font>
      <sz val="6"/>
      <name val="ＭＳ ゴシック"/>
      <family val="3"/>
      <charset val="128"/>
    </font>
    <font>
      <sz val="9"/>
      <color rgb="FFFF0000"/>
      <name val="ＭＳ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sz val="8"/>
      <name val="MS UI Gothic"/>
      <family val="3"/>
      <charset val="128"/>
    </font>
    <font>
      <b/>
      <sz val="9"/>
      <color indexed="10"/>
      <name val="MS P ゴシック"/>
      <family val="3"/>
      <charset val="128"/>
    </font>
    <font>
      <sz val="9"/>
      <name val="Meiryo UI"/>
      <family val="3"/>
      <charset val="128"/>
    </font>
    <font>
      <b/>
      <sz val="12"/>
      <name val="Meiryo UI"/>
      <family val="3"/>
      <charset val="128"/>
    </font>
    <font>
      <sz val="11"/>
      <name val="Meiryo UI"/>
      <family val="3"/>
      <charset val="128"/>
    </font>
    <font>
      <b/>
      <sz val="14"/>
      <color theme="1"/>
      <name val="Meiryo UI"/>
      <family val="3"/>
      <charset val="128"/>
    </font>
    <font>
      <sz val="6"/>
      <name val="ＭＳ ゴシック"/>
      <family val="2"/>
      <charset val="128"/>
    </font>
    <font>
      <sz val="9"/>
      <color theme="1"/>
      <name val="Meiryo UI"/>
      <family val="3"/>
      <charset val="128"/>
    </font>
    <font>
      <sz val="9"/>
      <color theme="1"/>
      <name val="ＭＳ ゴシック"/>
      <family val="2"/>
      <charset val="128"/>
    </font>
    <font>
      <sz val="10"/>
      <color theme="1"/>
      <name val="Meiryo UI"/>
      <family val="3"/>
      <charset val="128"/>
    </font>
    <font>
      <sz val="8"/>
      <color rgb="FFFF0000"/>
      <name val="ＭＳ ゴシック"/>
      <family val="3"/>
      <charset val="128"/>
    </font>
    <font>
      <sz val="7"/>
      <name val="ＭＳ ゴシック"/>
      <family val="3"/>
      <charset val="128"/>
    </font>
    <font>
      <b/>
      <sz val="9"/>
      <color rgb="FFFF0000"/>
      <name val="MS UI Gothic"/>
      <family val="3"/>
      <charset val="128"/>
    </font>
    <font>
      <b/>
      <sz val="12"/>
      <color rgb="FFFF0000"/>
      <name val="Meiryo UI"/>
      <family val="3"/>
      <charset val="128"/>
    </font>
    <font>
      <sz val="8"/>
      <color rgb="FFFF0000"/>
      <name val="MS UI Gothic"/>
      <family val="3"/>
      <charset val="128"/>
    </font>
    <font>
      <b/>
      <sz val="11"/>
      <color rgb="FFFF0000"/>
      <name val="ＭＳ Ｐゴシック"/>
      <family val="3"/>
      <charset val="128"/>
      <scheme val="minor"/>
    </font>
    <font>
      <b/>
      <u/>
      <sz val="11"/>
      <color rgb="FFFF0000"/>
      <name val="ＭＳ ゴシック"/>
      <family val="3"/>
      <charset val="128"/>
    </font>
    <font>
      <b/>
      <sz val="16"/>
      <name val="Meiryo UI"/>
      <family val="3"/>
      <charset val="128"/>
    </font>
    <font>
      <b/>
      <sz val="11"/>
      <name val="Meiryo UI"/>
      <family val="3"/>
      <charset val="128"/>
    </font>
    <font>
      <sz val="10"/>
      <name val="Meiryo UI"/>
      <family val="3"/>
      <charset val="128"/>
    </font>
  </fonts>
  <fills count="25">
    <fill>
      <patternFill patternType="none"/>
    </fill>
    <fill>
      <patternFill patternType="gray125"/>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99"/>
        <bgColor indexed="64"/>
      </patternFill>
    </fill>
    <fill>
      <patternFill patternType="solid">
        <fgColor rgb="FFCCFFFF"/>
        <bgColor indexed="64"/>
      </patternFill>
    </fill>
    <fill>
      <patternFill patternType="solid">
        <fgColor rgb="FFFFFFCC"/>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indexed="9"/>
        <bgColor indexed="64"/>
      </patternFill>
    </fill>
    <fill>
      <patternFill patternType="solid">
        <fgColor rgb="FFC00000"/>
        <bgColor indexed="64"/>
      </patternFill>
    </fill>
  </fills>
  <borders count="2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8"/>
      </left>
      <right/>
      <top style="thin">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tted">
        <color indexed="64"/>
      </bottom>
      <diagonal/>
    </border>
    <border>
      <left/>
      <right/>
      <top style="medium">
        <color indexed="64"/>
      </top>
      <bottom style="dotted">
        <color indexed="64"/>
      </bottom>
      <diagonal/>
    </border>
    <border>
      <left/>
      <right style="thick">
        <color indexed="64"/>
      </right>
      <top style="medium">
        <color indexed="64"/>
      </top>
      <bottom style="dotted">
        <color indexed="64"/>
      </bottom>
      <diagonal/>
    </border>
    <border>
      <left style="thick">
        <color indexed="64"/>
      </left>
      <right style="medium">
        <color indexed="64"/>
      </right>
      <top/>
      <bottom style="medium">
        <color indexed="64"/>
      </bottom>
      <diagonal/>
    </border>
    <border>
      <left/>
      <right style="thick">
        <color indexed="64"/>
      </right>
      <top style="dotted">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diagonalUp="1">
      <left style="thin">
        <color indexed="64"/>
      </left>
      <right style="thin">
        <color indexed="64"/>
      </right>
      <top style="thin">
        <color indexed="64"/>
      </top>
      <bottom/>
      <diagonal style="thin">
        <color indexed="64"/>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top style="thin">
        <color indexed="64"/>
      </top>
      <bottom style="double">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s>
  <cellStyleXfs count="16">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alignment vertical="center"/>
    </xf>
    <xf numFmtId="0" fontId="10" fillId="0" borderId="0">
      <alignment vertical="center"/>
    </xf>
    <xf numFmtId="0" fontId="18" fillId="0" borderId="0">
      <alignment vertical="center"/>
    </xf>
    <xf numFmtId="38" fontId="22" fillId="0" borderId="0" applyFont="0" applyFill="0" applyBorder="0" applyAlignment="0" applyProtection="0">
      <alignment vertical="center"/>
    </xf>
    <xf numFmtId="0" fontId="31" fillId="0" borderId="136">
      <alignment horizontal="center" vertical="center"/>
    </xf>
    <xf numFmtId="38" fontId="8" fillId="0" borderId="0" applyFont="0" applyFill="0" applyBorder="0" applyAlignment="0" applyProtection="0">
      <alignment vertical="center"/>
    </xf>
    <xf numFmtId="0" fontId="7" fillId="0" borderId="0">
      <alignment vertical="center"/>
    </xf>
    <xf numFmtId="0" fontId="55" fillId="0" borderId="0"/>
    <xf numFmtId="0" fontId="6" fillId="0" borderId="0">
      <alignment vertical="center"/>
    </xf>
    <xf numFmtId="0" fontId="5" fillId="0" borderId="0">
      <alignment vertical="center"/>
    </xf>
    <xf numFmtId="38" fontId="55" fillId="0" borderId="0" applyFont="0" applyFill="0" applyBorder="0" applyAlignment="0" applyProtection="0">
      <alignment vertical="center"/>
    </xf>
    <xf numFmtId="0" fontId="73" fillId="0" borderId="0" applyNumberFormat="0" applyFill="0" applyBorder="0" applyAlignment="0" applyProtection="0">
      <alignment vertical="center"/>
    </xf>
    <xf numFmtId="0" fontId="2" fillId="0" borderId="0">
      <alignment vertical="center"/>
    </xf>
  </cellStyleXfs>
  <cellXfs count="2629">
    <xf numFmtId="0" fontId="0" fillId="0" borderId="0" xfId="0">
      <alignment vertical="center"/>
    </xf>
    <xf numFmtId="0" fontId="12" fillId="0" borderId="0" xfId="3" applyFont="1">
      <alignment vertical="center"/>
    </xf>
    <xf numFmtId="176" fontId="12" fillId="0" borderId="0" xfId="2" applyNumberFormat="1" applyFont="1">
      <alignment vertical="center"/>
    </xf>
    <xf numFmtId="0" fontId="12" fillId="0" borderId="0" xfId="3" applyFont="1" applyAlignment="1">
      <alignment vertical="distributed" wrapText="1"/>
    </xf>
    <xf numFmtId="176" fontId="12" fillId="0" borderId="0" xfId="2" applyNumberFormat="1" applyFont="1" applyAlignment="1">
      <alignment vertical="center"/>
    </xf>
    <xf numFmtId="0" fontId="12" fillId="0" borderId="0" xfId="3" applyFont="1" applyAlignment="1">
      <alignment vertical="top"/>
    </xf>
    <xf numFmtId="0" fontId="12" fillId="0" borderId="0" xfId="3" applyFont="1" applyAlignment="1">
      <alignment horizontal="left" vertical="center"/>
    </xf>
    <xf numFmtId="0" fontId="12" fillId="0" borderId="5" xfId="3" applyFont="1" applyBorder="1">
      <alignment vertical="center"/>
    </xf>
    <xf numFmtId="0" fontId="12" fillId="0" borderId="6" xfId="3" applyFont="1" applyBorder="1">
      <alignment vertical="center"/>
    </xf>
    <xf numFmtId="176" fontId="12" fillId="0" borderId="0" xfId="2" applyNumberFormat="1" applyFont="1" applyBorder="1" applyAlignment="1">
      <alignment vertical="center"/>
    </xf>
    <xf numFmtId="0" fontId="12" fillId="0" borderId="0" xfId="0" applyFont="1">
      <alignment vertical="center"/>
    </xf>
    <xf numFmtId="0" fontId="12" fillId="0" borderId="0" xfId="4" applyFont="1">
      <alignment vertical="center"/>
    </xf>
    <xf numFmtId="0" fontId="14" fillId="0" borderId="0" xfId="3" applyFont="1">
      <alignment vertical="center"/>
    </xf>
    <xf numFmtId="38" fontId="14" fillId="0" borderId="0" xfId="2" applyFont="1" applyBorder="1" applyAlignment="1">
      <alignment horizontal="center" vertical="center"/>
    </xf>
    <xf numFmtId="0" fontId="12" fillId="0" borderId="0" xfId="3" applyFont="1" applyAlignment="1">
      <alignment vertical="center" wrapText="1"/>
    </xf>
    <xf numFmtId="176" fontId="14" fillId="0" borderId="0" xfId="2" applyNumberFormat="1" applyFont="1">
      <alignment vertical="center"/>
    </xf>
    <xf numFmtId="0" fontId="12" fillId="0" borderId="0" xfId="3" applyFont="1" applyAlignment="1">
      <alignment horizontal="right" vertical="center"/>
    </xf>
    <xf numFmtId="0" fontId="12" fillId="0" borderId="0" xfId="3" applyFont="1" applyAlignment="1">
      <alignment horizontal="distributed" vertical="center"/>
    </xf>
    <xf numFmtId="0" fontId="12" fillId="0" borderId="6" xfId="3" applyFont="1" applyBorder="1" applyAlignment="1">
      <alignment horizontal="center" vertical="center"/>
    </xf>
    <xf numFmtId="0" fontId="12" fillId="0" borderId="0" xfId="3" applyFont="1" applyAlignment="1">
      <alignment horizontal="left" vertical="center" wrapText="1"/>
    </xf>
    <xf numFmtId="0" fontId="12" fillId="0" borderId="0" xfId="3" applyFont="1" applyProtection="1">
      <alignment vertical="center"/>
      <protection locked="0"/>
    </xf>
    <xf numFmtId="176" fontId="12" fillId="0" borderId="0" xfId="2" applyNumberFormat="1" applyFont="1" applyProtection="1">
      <alignment vertical="center"/>
      <protection locked="0"/>
    </xf>
    <xf numFmtId="176" fontId="12" fillId="0" borderId="0" xfId="2" applyNumberFormat="1" applyFont="1" applyAlignment="1" applyProtection="1">
      <alignment vertical="center"/>
      <protection locked="0"/>
    </xf>
    <xf numFmtId="0" fontId="18" fillId="0" borderId="0" xfId="5">
      <alignment vertical="center"/>
    </xf>
    <xf numFmtId="182" fontId="20" fillId="0" borderId="0" xfId="5" applyNumberFormat="1" applyFont="1">
      <alignment vertical="center"/>
    </xf>
    <xf numFmtId="0" fontId="20" fillId="0" borderId="0" xfId="5" applyFont="1">
      <alignment vertical="center"/>
    </xf>
    <xf numFmtId="0" fontId="21" fillId="0" borderId="0" xfId="5" applyFont="1">
      <alignment vertical="center"/>
    </xf>
    <xf numFmtId="0" fontId="14" fillId="0" borderId="0" xfId="5" applyFont="1" applyAlignment="1">
      <alignment vertical="center" wrapText="1"/>
    </xf>
    <xf numFmtId="0" fontId="18" fillId="0" borderId="26" xfId="5" applyBorder="1" applyAlignment="1" applyProtection="1">
      <alignment vertical="center" shrinkToFit="1"/>
      <protection hidden="1"/>
    </xf>
    <xf numFmtId="0" fontId="18" fillId="0" borderId="64" xfId="5" applyBorder="1" applyAlignment="1" applyProtection="1">
      <alignment vertical="center" shrinkToFit="1"/>
      <protection hidden="1"/>
    </xf>
    <xf numFmtId="38" fontId="18" fillId="0" borderId="55" xfId="6" applyFont="1" applyFill="1" applyBorder="1" applyAlignment="1" applyProtection="1">
      <alignment horizontal="center" vertical="center" wrapText="1"/>
    </xf>
    <xf numFmtId="0" fontId="18" fillId="0" borderId="26" xfId="6" applyNumberFormat="1" applyFont="1" applyFill="1" applyBorder="1" applyProtection="1">
      <alignment vertical="center"/>
    </xf>
    <xf numFmtId="0" fontId="18" fillId="0" borderId="65" xfId="6" applyNumberFormat="1" applyFont="1" applyFill="1" applyBorder="1" applyProtection="1">
      <alignment vertical="center"/>
    </xf>
    <xf numFmtId="38" fontId="18" fillId="0" borderId="66" xfId="6" applyFont="1" applyFill="1" applyBorder="1" applyAlignment="1" applyProtection="1">
      <alignment horizontal="center" vertical="center"/>
    </xf>
    <xf numFmtId="0" fontId="18" fillId="0" borderId="66" xfId="5" applyBorder="1" applyAlignment="1">
      <alignment vertical="center" shrinkToFit="1"/>
    </xf>
    <xf numFmtId="0" fontId="18" fillId="0" borderId="68" xfId="6" applyNumberFormat="1" applyFont="1" applyFill="1" applyBorder="1" applyProtection="1">
      <alignment vertical="center"/>
    </xf>
    <xf numFmtId="38" fontId="18" fillId="0" borderId="69" xfId="6" applyFont="1" applyFill="1" applyBorder="1" applyAlignment="1" applyProtection="1">
      <alignment horizontal="center" vertical="center"/>
    </xf>
    <xf numFmtId="0" fontId="18" fillId="0" borderId="69" xfId="5" applyBorder="1" applyAlignment="1">
      <alignment vertical="center" shrinkToFit="1"/>
    </xf>
    <xf numFmtId="0" fontId="24" fillId="0" borderId="4" xfId="6" applyNumberFormat="1" applyFont="1" applyFill="1" applyBorder="1" applyAlignment="1" applyProtection="1">
      <alignment vertical="center" shrinkToFit="1"/>
      <protection hidden="1"/>
    </xf>
    <xf numFmtId="0" fontId="24" fillId="0" borderId="4" xfId="5" applyFont="1" applyBorder="1" applyAlignment="1">
      <alignment horizontal="center" vertical="center"/>
    </xf>
    <xf numFmtId="0" fontId="24" fillId="0" borderId="0" xfId="5" applyFont="1" applyAlignment="1">
      <alignment horizontal="center" vertical="center"/>
    </xf>
    <xf numFmtId="0" fontId="24" fillId="0" borderId="18" xfId="6" applyNumberFormat="1" applyFont="1" applyFill="1" applyBorder="1" applyAlignment="1" applyProtection="1">
      <alignment vertical="center" shrinkToFit="1"/>
      <protection hidden="1"/>
    </xf>
    <xf numFmtId="40" fontId="25" fillId="0" borderId="72" xfId="6" applyNumberFormat="1" applyFont="1" applyFill="1" applyBorder="1" applyAlignment="1" applyProtection="1">
      <alignment vertical="center" shrinkToFit="1"/>
      <protection hidden="1"/>
    </xf>
    <xf numFmtId="40" fontId="25" fillId="0" borderId="19" xfId="6" applyNumberFormat="1" applyFont="1" applyFill="1" applyBorder="1" applyAlignment="1" applyProtection="1">
      <alignment vertical="center" shrinkToFit="1"/>
      <protection hidden="1"/>
    </xf>
    <xf numFmtId="0" fontId="24" fillId="0" borderId="31" xfId="6" applyNumberFormat="1" applyFont="1" applyFill="1" applyBorder="1" applyAlignment="1" applyProtection="1">
      <alignment vertical="center" shrinkToFit="1"/>
      <protection hidden="1"/>
    </xf>
    <xf numFmtId="40" fontId="25" fillId="0" borderId="73" xfId="6" applyNumberFormat="1" applyFont="1" applyFill="1" applyBorder="1" applyAlignment="1" applyProtection="1">
      <alignment vertical="center" shrinkToFit="1"/>
      <protection hidden="1"/>
    </xf>
    <xf numFmtId="40" fontId="25" fillId="0" borderId="14" xfId="6" applyNumberFormat="1" applyFont="1" applyFill="1" applyBorder="1" applyAlignment="1" applyProtection="1">
      <alignment vertical="center" shrinkToFit="1"/>
      <protection hidden="1"/>
    </xf>
    <xf numFmtId="0" fontId="24" fillId="0" borderId="0" xfId="6" applyNumberFormat="1" applyFont="1" applyFill="1" applyBorder="1" applyAlignment="1" applyProtection="1">
      <alignment vertical="center" shrinkToFit="1"/>
      <protection hidden="1"/>
    </xf>
    <xf numFmtId="0" fontId="24" fillId="0" borderId="74" xfId="6" applyNumberFormat="1" applyFont="1" applyFill="1" applyBorder="1" applyAlignment="1" applyProtection="1">
      <alignment vertical="center" shrinkToFit="1"/>
      <protection hidden="1"/>
    </xf>
    <xf numFmtId="40" fontId="24" fillId="0" borderId="76" xfId="6" applyNumberFormat="1" applyFont="1" applyFill="1" applyBorder="1" applyAlignment="1" applyProtection="1">
      <alignment vertical="center" shrinkToFit="1"/>
      <protection hidden="1"/>
    </xf>
    <xf numFmtId="40" fontId="24" fillId="0" borderId="77" xfId="6" applyNumberFormat="1" applyFont="1" applyFill="1" applyBorder="1" applyAlignment="1" applyProtection="1">
      <alignment vertical="center" shrinkToFit="1"/>
      <protection hidden="1"/>
    </xf>
    <xf numFmtId="0" fontId="23" fillId="0" borderId="0" xfId="5" applyFont="1" applyAlignment="1">
      <alignment horizontal="center" vertical="center" textRotation="255" shrinkToFit="1"/>
    </xf>
    <xf numFmtId="0" fontId="18" fillId="0" borderId="81" xfId="5" applyBorder="1" applyAlignment="1" applyProtection="1">
      <alignment vertical="center" shrinkToFit="1"/>
      <protection hidden="1"/>
    </xf>
    <xf numFmtId="38" fontId="18" fillId="0" borderId="57" xfId="6" applyFont="1" applyFill="1" applyBorder="1" applyAlignment="1" applyProtection="1">
      <alignment horizontal="center" vertical="center" wrapText="1"/>
    </xf>
    <xf numFmtId="0" fontId="23" fillId="0" borderId="84" xfId="5" applyFont="1" applyBorder="1" applyAlignment="1">
      <alignment vertical="center" textRotation="255" shrinkToFit="1"/>
    </xf>
    <xf numFmtId="0" fontId="27" fillId="0" borderId="85" xfId="5" applyFont="1" applyBorder="1">
      <alignment vertical="center"/>
    </xf>
    <xf numFmtId="0" fontId="18" fillId="0" borderId="86" xfId="5" applyBorder="1">
      <alignment vertical="center"/>
    </xf>
    <xf numFmtId="183" fontId="18" fillId="4" borderId="87" xfId="6" applyNumberFormat="1" applyFont="1" applyFill="1" applyBorder="1" applyAlignment="1" applyProtection="1">
      <alignment vertical="center"/>
      <protection locked="0"/>
    </xf>
    <xf numFmtId="0" fontId="18" fillId="0" borderId="85" xfId="5" applyBorder="1">
      <alignment vertical="center"/>
    </xf>
    <xf numFmtId="184" fontId="18" fillId="0" borderId="88" xfId="6" applyNumberFormat="1" applyFont="1" applyFill="1" applyBorder="1" applyAlignment="1" applyProtection="1">
      <alignment vertical="center"/>
      <protection locked="0"/>
    </xf>
    <xf numFmtId="0" fontId="18" fillId="0" borderId="89" xfId="5" applyBorder="1" applyAlignment="1">
      <alignment vertical="center" shrinkToFit="1"/>
    </xf>
    <xf numFmtId="0" fontId="18" fillId="0" borderId="92" xfId="6" applyNumberFormat="1" applyFont="1" applyFill="1" applyBorder="1" applyProtection="1">
      <alignment vertical="center"/>
    </xf>
    <xf numFmtId="0" fontId="27" fillId="0" borderId="95" xfId="5" applyFont="1" applyBorder="1">
      <alignment vertical="center"/>
    </xf>
    <xf numFmtId="0" fontId="18" fillId="0" borderId="96" xfId="5" applyBorder="1">
      <alignment vertical="center"/>
    </xf>
    <xf numFmtId="183" fontId="18" fillId="4" borderId="97" xfId="6" applyNumberFormat="1" applyFont="1" applyFill="1" applyBorder="1" applyAlignment="1" applyProtection="1">
      <alignment vertical="center"/>
      <protection locked="0"/>
    </xf>
    <xf numFmtId="0" fontId="21" fillId="0" borderId="95" xfId="5" applyFont="1" applyBorder="1" applyAlignment="1">
      <alignment vertical="center" wrapText="1"/>
    </xf>
    <xf numFmtId="184" fontId="18" fillId="0" borderId="69" xfId="6" applyNumberFormat="1" applyFont="1" applyFill="1" applyBorder="1" applyAlignment="1" applyProtection="1">
      <alignment vertical="center"/>
      <protection locked="0"/>
    </xf>
    <xf numFmtId="0" fontId="18" fillId="0" borderId="98" xfId="5" applyBorder="1" applyAlignment="1">
      <alignment vertical="center" shrinkToFit="1"/>
    </xf>
    <xf numFmtId="0" fontId="18" fillId="0" borderId="99" xfId="6" applyNumberFormat="1" applyFont="1" applyFill="1" applyBorder="1" applyProtection="1">
      <alignment vertical="center"/>
    </xf>
    <xf numFmtId="40" fontId="18" fillId="3" borderId="101" xfId="6" applyNumberFormat="1" applyFont="1" applyFill="1" applyBorder="1" applyAlignment="1" applyProtection="1">
      <alignment vertical="center" shrinkToFit="1"/>
    </xf>
    <xf numFmtId="38" fontId="18" fillId="0" borderId="102" xfId="6" applyFont="1" applyFill="1" applyBorder="1" applyAlignment="1" applyProtection="1">
      <alignment horizontal="center" vertical="center"/>
    </xf>
    <xf numFmtId="0" fontId="18" fillId="0" borderId="102" xfId="5" applyBorder="1" applyAlignment="1">
      <alignment vertical="center" shrinkToFit="1"/>
    </xf>
    <xf numFmtId="0" fontId="18" fillId="0" borderId="59" xfId="5" applyBorder="1">
      <alignment vertical="center"/>
    </xf>
    <xf numFmtId="0" fontId="18" fillId="0" borderId="0" xfId="5" applyProtection="1">
      <alignment vertical="center"/>
      <protection locked="0"/>
    </xf>
    <xf numFmtId="0" fontId="23" fillId="0" borderId="0" xfId="5" applyFont="1" applyAlignment="1">
      <alignment horizontal="center" vertical="center"/>
    </xf>
    <xf numFmtId="0" fontId="23" fillId="0" borderId="3" xfId="6" applyNumberFormat="1" applyFont="1" applyFill="1" applyBorder="1" applyAlignment="1" applyProtection="1">
      <alignment vertical="center" shrinkToFit="1"/>
    </xf>
    <xf numFmtId="40" fontId="18" fillId="0" borderId="104" xfId="6" applyNumberFormat="1" applyFont="1" applyFill="1" applyBorder="1" applyAlignment="1" applyProtection="1">
      <alignment vertical="center" shrinkToFit="1"/>
      <protection locked="0"/>
    </xf>
    <xf numFmtId="40" fontId="23" fillId="3" borderId="1" xfId="6" applyNumberFormat="1" applyFont="1" applyFill="1" applyBorder="1" applyAlignment="1" applyProtection="1">
      <alignment vertical="center" shrinkToFit="1"/>
    </xf>
    <xf numFmtId="38" fontId="18" fillId="0" borderId="48" xfId="6" applyFont="1" applyFill="1" applyBorder="1" applyAlignment="1" applyProtection="1">
      <alignment horizontal="center" vertical="center"/>
    </xf>
    <xf numFmtId="0" fontId="18" fillId="0" borderId="25" xfId="5" applyBorder="1">
      <alignment vertical="center"/>
    </xf>
    <xf numFmtId="0" fontId="18" fillId="0" borderId="56" xfId="5" applyBorder="1">
      <alignment vertical="center"/>
    </xf>
    <xf numFmtId="183" fontId="18" fillId="4" borderId="63" xfId="6" applyNumberFormat="1" applyFont="1" applyFill="1" applyBorder="1" applyAlignment="1" applyProtection="1">
      <alignment vertical="center"/>
      <protection locked="0"/>
    </xf>
    <xf numFmtId="184" fontId="18" fillId="0" borderId="55"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xf>
    <xf numFmtId="0" fontId="18" fillId="0" borderId="105" xfId="5" applyBorder="1">
      <alignment vertical="center"/>
    </xf>
    <xf numFmtId="0" fontId="18" fillId="0" borderId="50" xfId="5" applyBorder="1">
      <alignment vertical="center"/>
    </xf>
    <xf numFmtId="183" fontId="18" fillId="4" borderId="49" xfId="6" applyNumberFormat="1" applyFont="1" applyFill="1" applyBorder="1" applyAlignment="1" applyProtection="1">
      <alignment vertical="center"/>
      <protection locked="0"/>
    </xf>
    <xf numFmtId="184" fontId="18" fillId="0" borderId="48" xfId="6" applyNumberFormat="1" applyFont="1" applyFill="1" applyBorder="1" applyAlignment="1" applyProtection="1">
      <alignment vertical="center"/>
      <protection locked="0"/>
    </xf>
    <xf numFmtId="40" fontId="18" fillId="3" borderId="5" xfId="6" applyNumberFormat="1" applyFont="1" applyFill="1" applyBorder="1" applyAlignment="1" applyProtection="1">
      <alignment vertical="center" shrinkToFit="1"/>
    </xf>
    <xf numFmtId="38" fontId="18" fillId="0" borderId="58" xfId="6" applyFont="1" applyFill="1" applyBorder="1" applyAlignment="1" applyProtection="1">
      <alignment horizontal="center" vertical="center"/>
    </xf>
    <xf numFmtId="0" fontId="21" fillId="0" borderId="107" xfId="5" applyFont="1" applyBorder="1" applyAlignment="1">
      <alignment vertical="center" wrapText="1"/>
    </xf>
    <xf numFmtId="0" fontId="18" fillId="0" borderId="100" xfId="5" applyBorder="1">
      <alignment vertical="center"/>
    </xf>
    <xf numFmtId="185" fontId="18" fillId="4" borderId="108" xfId="6" applyNumberFormat="1" applyFont="1" applyFill="1" applyBorder="1" applyAlignment="1" applyProtection="1">
      <alignment vertical="center"/>
      <protection locked="0"/>
    </xf>
    <xf numFmtId="186" fontId="18" fillId="0" borderId="102" xfId="6" applyNumberFormat="1" applyFont="1" applyFill="1" applyBorder="1" applyAlignment="1" applyProtection="1">
      <alignment vertical="center"/>
      <protection locked="0"/>
    </xf>
    <xf numFmtId="0" fontId="18" fillId="0" borderId="48" xfId="5" applyBorder="1" applyAlignment="1">
      <alignment vertical="center" shrinkToFit="1"/>
    </xf>
    <xf numFmtId="0" fontId="18" fillId="0" borderId="48" xfId="5" applyBorder="1">
      <alignment vertical="center"/>
    </xf>
    <xf numFmtId="0" fontId="18" fillId="0" borderId="3" xfId="6" applyNumberFormat="1" applyFont="1" applyFill="1" applyBorder="1" applyProtection="1">
      <alignment vertical="center"/>
      <protection hidden="1"/>
    </xf>
    <xf numFmtId="40" fontId="18" fillId="3" borderId="1" xfId="6" applyNumberFormat="1" applyFont="1" applyFill="1" applyBorder="1" applyAlignment="1" applyProtection="1">
      <alignment vertical="center" shrinkToFit="1"/>
      <protection hidden="1"/>
    </xf>
    <xf numFmtId="185" fontId="18" fillId="4" borderId="49" xfId="6" applyNumberFormat="1" applyFont="1" applyFill="1" applyBorder="1" applyAlignment="1" applyProtection="1">
      <alignment vertical="center"/>
      <protection locked="0"/>
    </xf>
    <xf numFmtId="0" fontId="18" fillId="0" borderId="30" xfId="6" applyNumberFormat="1" applyFont="1" applyFill="1" applyBorder="1" applyProtection="1">
      <alignment vertical="center"/>
      <protection hidden="1"/>
    </xf>
    <xf numFmtId="40" fontId="18" fillId="3" borderId="29" xfId="6" applyNumberFormat="1" applyFont="1" applyFill="1" applyBorder="1" applyAlignment="1" applyProtection="1">
      <alignment vertical="center" shrinkToFit="1"/>
      <protection hidden="1"/>
    </xf>
    <xf numFmtId="38" fontId="18" fillId="0" borderId="110" xfId="6" applyFont="1" applyFill="1" applyBorder="1" applyAlignment="1" applyProtection="1">
      <alignment horizontal="center" vertical="center"/>
    </xf>
    <xf numFmtId="186" fontId="18" fillId="0" borderId="48" xfId="6" applyNumberFormat="1" applyFont="1" applyFill="1" applyBorder="1" applyAlignment="1" applyProtection="1">
      <alignment vertical="center"/>
      <protection locked="0"/>
    </xf>
    <xf numFmtId="0" fontId="18" fillId="0" borderId="111" xfId="5" applyBorder="1">
      <alignment vertical="center"/>
    </xf>
    <xf numFmtId="0" fontId="18" fillId="0" borderId="93" xfId="5" applyBorder="1">
      <alignment vertical="center"/>
    </xf>
    <xf numFmtId="185" fontId="18" fillId="4" borderId="112" xfId="6" applyNumberFormat="1" applyFont="1" applyFill="1" applyBorder="1" applyAlignment="1" applyProtection="1">
      <alignment vertical="center"/>
      <protection locked="0"/>
    </xf>
    <xf numFmtId="186" fontId="18" fillId="0" borderId="66" xfId="6" applyNumberFormat="1" applyFont="1" applyFill="1" applyBorder="1" applyAlignment="1" applyProtection="1">
      <alignment vertical="center"/>
      <protection locked="0"/>
    </xf>
    <xf numFmtId="0" fontId="18" fillId="0" borderId="92" xfId="6" applyNumberFormat="1" applyFont="1" applyFill="1" applyBorder="1" applyProtection="1">
      <alignment vertical="center"/>
      <protection hidden="1"/>
    </xf>
    <xf numFmtId="40" fontId="18" fillId="3" borderId="94" xfId="6" applyNumberFormat="1" applyFont="1" applyFill="1" applyBorder="1" applyAlignment="1" applyProtection="1">
      <alignment vertical="center" shrinkToFit="1"/>
      <protection hidden="1"/>
    </xf>
    <xf numFmtId="0" fontId="18" fillId="0" borderId="113" xfId="5" applyBorder="1">
      <alignment vertical="center"/>
    </xf>
    <xf numFmtId="0" fontId="18" fillId="0" borderId="114" xfId="5" applyBorder="1">
      <alignment vertical="center"/>
    </xf>
    <xf numFmtId="185" fontId="18" fillId="4" borderId="115" xfId="6" applyNumberFormat="1" applyFont="1" applyFill="1" applyBorder="1" applyAlignment="1" applyProtection="1">
      <alignment vertical="center"/>
      <protection locked="0"/>
    </xf>
    <xf numFmtId="186" fontId="18" fillId="0" borderId="116" xfId="6" applyNumberFormat="1" applyFont="1" applyFill="1" applyBorder="1" applyAlignment="1" applyProtection="1">
      <alignment vertical="center"/>
      <protection locked="0"/>
    </xf>
    <xf numFmtId="0" fontId="18" fillId="0" borderId="116" xfId="5" applyBorder="1" applyAlignment="1">
      <alignment vertical="center" shrinkToFit="1"/>
    </xf>
    <xf numFmtId="0" fontId="18" fillId="0" borderId="118" xfId="6" applyNumberFormat="1" applyFont="1" applyFill="1" applyBorder="1" applyProtection="1">
      <alignment vertical="center"/>
      <protection hidden="1"/>
    </xf>
    <xf numFmtId="38" fontId="18" fillId="0" borderId="116" xfId="6" applyFont="1" applyFill="1" applyBorder="1" applyAlignment="1" applyProtection="1">
      <alignment horizontal="center" vertical="center"/>
    </xf>
    <xf numFmtId="0" fontId="18" fillId="0" borderId="107" xfId="5" applyBorder="1">
      <alignment vertical="center"/>
    </xf>
    <xf numFmtId="0" fontId="18" fillId="0" borderId="99" xfId="6" applyNumberFormat="1" applyFont="1" applyFill="1" applyBorder="1" applyProtection="1">
      <alignment vertical="center"/>
      <protection hidden="1"/>
    </xf>
    <xf numFmtId="40" fontId="18" fillId="3" borderId="101" xfId="6" applyNumberFormat="1" applyFont="1" applyFill="1" applyBorder="1" applyAlignment="1" applyProtection="1">
      <alignment vertical="center" shrinkToFit="1"/>
      <protection hidden="1"/>
    </xf>
    <xf numFmtId="0" fontId="18" fillId="0" borderId="120" xfId="5" applyBorder="1">
      <alignment vertical="center"/>
    </xf>
    <xf numFmtId="0" fontId="18" fillId="0" borderId="106" xfId="5" applyBorder="1">
      <alignment vertical="center"/>
    </xf>
    <xf numFmtId="185" fontId="18" fillId="4" borderId="121" xfId="6" applyNumberFormat="1" applyFont="1" applyFill="1" applyBorder="1" applyAlignment="1" applyProtection="1">
      <alignment vertical="center"/>
      <protection locked="0"/>
    </xf>
    <xf numFmtId="0" fontId="18" fillId="0" borderId="122" xfId="5" applyBorder="1">
      <alignment vertical="center"/>
    </xf>
    <xf numFmtId="186" fontId="18" fillId="0" borderId="123"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protection hidden="1"/>
    </xf>
    <xf numFmtId="40" fontId="18" fillId="3" borderId="5" xfId="6" applyNumberFormat="1" applyFont="1" applyFill="1" applyBorder="1" applyAlignment="1" applyProtection="1">
      <alignment vertical="center" shrinkToFit="1"/>
      <protection hidden="1"/>
    </xf>
    <xf numFmtId="0" fontId="27" fillId="0" borderId="127" xfId="5" applyFont="1" applyBorder="1" applyAlignment="1">
      <alignment horizontal="center" vertical="center" wrapText="1"/>
    </xf>
    <xf numFmtId="0" fontId="27" fillId="0" borderId="129" xfId="5" applyFont="1" applyBorder="1" applyAlignment="1">
      <alignment horizontal="center" vertical="center" wrapText="1"/>
    </xf>
    <xf numFmtId="0" fontId="18" fillId="0" borderId="109" xfId="5" applyBorder="1" applyAlignment="1">
      <alignment horizontal="center" vertical="center" wrapText="1"/>
    </xf>
    <xf numFmtId="0" fontId="18" fillId="0" borderId="57" xfId="5" applyBorder="1" applyAlignment="1">
      <alignment horizontal="center" vertical="center" wrapText="1"/>
    </xf>
    <xf numFmtId="0" fontId="23" fillId="0" borderId="23" xfId="5" applyFont="1" applyBorder="1" applyAlignment="1">
      <alignment horizontal="center" vertical="center" textRotation="255" shrinkToFit="1"/>
    </xf>
    <xf numFmtId="40" fontId="24" fillId="3" borderId="77" xfId="6" applyNumberFormat="1" applyFont="1" applyFill="1" applyBorder="1" applyAlignment="1" applyProtection="1">
      <alignment vertical="center" shrinkToFit="1"/>
      <protection hidden="1"/>
    </xf>
    <xf numFmtId="0" fontId="18" fillId="3" borderId="31" xfId="6" applyNumberFormat="1" applyFont="1" applyFill="1" applyBorder="1" applyProtection="1">
      <alignment vertical="center"/>
      <protection hidden="1"/>
    </xf>
    <xf numFmtId="0" fontId="18" fillId="3" borderId="3" xfId="6" applyNumberFormat="1" applyFont="1" applyFill="1" applyBorder="1" applyProtection="1">
      <alignment vertical="center"/>
      <protection hidden="1"/>
    </xf>
    <xf numFmtId="0" fontId="18" fillId="3" borderId="99" xfId="6" applyNumberFormat="1" applyFont="1" applyFill="1" applyBorder="1" applyProtection="1">
      <alignment vertical="center"/>
      <protection hidden="1"/>
    </xf>
    <xf numFmtId="0" fontId="18" fillId="3" borderId="92" xfId="6" applyNumberFormat="1" applyFont="1" applyFill="1" applyBorder="1" applyProtection="1">
      <alignment vertical="center"/>
      <protection hidden="1"/>
    </xf>
    <xf numFmtId="0" fontId="18" fillId="3" borderId="30" xfId="6" applyNumberFormat="1" applyFont="1" applyFill="1" applyBorder="1" applyProtection="1">
      <alignment vertical="center"/>
      <protection hidden="1"/>
    </xf>
    <xf numFmtId="0" fontId="18" fillId="3" borderId="31" xfId="6" applyNumberFormat="1" applyFont="1" applyFill="1" applyBorder="1" applyProtection="1">
      <alignment vertical="center"/>
    </xf>
    <xf numFmtId="0" fontId="23" fillId="3" borderId="3" xfId="6" applyNumberFormat="1" applyFont="1" applyFill="1" applyBorder="1" applyAlignment="1" applyProtection="1">
      <alignment vertical="center" shrinkToFit="1"/>
    </xf>
    <xf numFmtId="0" fontId="18" fillId="3" borderId="99" xfId="6" applyNumberFormat="1" applyFont="1" applyFill="1" applyBorder="1" applyProtection="1">
      <alignment vertical="center"/>
    </xf>
    <xf numFmtId="0" fontId="12" fillId="0" borderId="0" xfId="3" applyFont="1" applyAlignment="1"/>
    <xf numFmtId="0" fontId="12" fillId="0" borderId="0" xfId="3" quotePrefix="1" applyFont="1" applyAlignment="1">
      <alignment horizontal="right" vertical="center"/>
    </xf>
    <xf numFmtId="40" fontId="18" fillId="2" borderId="5" xfId="6" applyNumberFormat="1" applyFont="1" applyFill="1" applyBorder="1" applyAlignment="1" applyProtection="1">
      <alignment vertical="center" shrinkToFit="1"/>
      <protection hidden="1"/>
    </xf>
    <xf numFmtId="40" fontId="18" fillId="2" borderId="1" xfId="6" applyNumberFormat="1" applyFont="1" applyFill="1" applyBorder="1" applyAlignment="1" applyProtection="1">
      <alignment vertical="center" shrinkToFit="1"/>
      <protection hidden="1"/>
    </xf>
    <xf numFmtId="40" fontId="18" fillId="2" borderId="101" xfId="6" applyNumberFormat="1" applyFont="1" applyFill="1" applyBorder="1" applyAlignment="1" applyProtection="1">
      <alignment vertical="center" shrinkToFit="1"/>
      <protection hidden="1"/>
    </xf>
    <xf numFmtId="40" fontId="18" fillId="2" borderId="94" xfId="6" applyNumberFormat="1" applyFont="1" applyFill="1" applyBorder="1" applyAlignment="1" applyProtection="1">
      <alignment vertical="center" shrinkToFit="1"/>
      <protection hidden="1"/>
    </xf>
    <xf numFmtId="40" fontId="18" fillId="2" borderId="119" xfId="6" applyNumberFormat="1" applyFont="1" applyFill="1" applyBorder="1" applyAlignment="1" applyProtection="1">
      <alignment vertical="center" shrinkToFit="1"/>
      <protection hidden="1"/>
    </xf>
    <xf numFmtId="40" fontId="18" fillId="2" borderId="29" xfId="6" applyNumberFormat="1" applyFont="1" applyFill="1" applyBorder="1" applyAlignment="1" applyProtection="1">
      <alignment vertical="center" shrinkToFit="1"/>
      <protection hidden="1"/>
    </xf>
    <xf numFmtId="40" fontId="18" fillId="2" borderId="5" xfId="6" applyNumberFormat="1" applyFont="1" applyFill="1" applyBorder="1" applyAlignment="1" applyProtection="1">
      <alignment vertical="center" shrinkToFit="1"/>
    </xf>
    <xf numFmtId="40" fontId="18" fillId="2" borderId="1" xfId="6" applyNumberFormat="1" applyFont="1" applyFill="1" applyBorder="1" applyAlignment="1" applyProtection="1">
      <alignment vertical="center" shrinkToFit="1"/>
    </xf>
    <xf numFmtId="40" fontId="23" fillId="2" borderId="1" xfId="6" applyNumberFormat="1" applyFont="1" applyFill="1" applyBorder="1" applyAlignment="1" applyProtection="1">
      <alignment vertical="center" shrinkToFit="1"/>
    </xf>
    <xf numFmtId="40" fontId="18" fillId="2" borderId="101" xfId="6" applyNumberFormat="1" applyFont="1" applyFill="1" applyBorder="1" applyAlignment="1" applyProtection="1">
      <alignment vertical="center" shrinkToFit="1"/>
    </xf>
    <xf numFmtId="40" fontId="18" fillId="2" borderId="94" xfId="6" applyNumberFormat="1" applyFont="1" applyFill="1" applyBorder="1" applyAlignment="1" applyProtection="1">
      <alignment vertical="center" shrinkToFit="1"/>
    </xf>
    <xf numFmtId="40" fontId="18" fillId="2" borderId="83" xfId="6" applyNumberFormat="1" applyFont="1" applyFill="1" applyBorder="1" applyAlignment="1" applyProtection="1">
      <alignment vertical="center" shrinkToFit="1"/>
      <protection hidden="1"/>
    </xf>
    <xf numFmtId="40" fontId="24" fillId="2" borderId="78" xfId="6" applyNumberFormat="1" applyFont="1" applyFill="1" applyBorder="1" applyAlignment="1" applyProtection="1">
      <alignment vertical="center" shrinkToFit="1"/>
      <protection hidden="1"/>
    </xf>
    <xf numFmtId="40" fontId="18" fillId="2" borderId="106" xfId="6" applyNumberFormat="1" applyFont="1" applyFill="1" applyBorder="1" applyAlignment="1" applyProtection="1">
      <alignment vertical="center" shrinkToFit="1"/>
      <protection hidden="1"/>
    </xf>
    <xf numFmtId="40" fontId="18" fillId="2" borderId="50" xfId="6" applyNumberFormat="1" applyFont="1" applyFill="1" applyBorder="1" applyAlignment="1" applyProtection="1">
      <alignment vertical="center" shrinkToFit="1"/>
      <protection hidden="1"/>
    </xf>
    <xf numFmtId="40" fontId="18" fillId="2" borderId="100" xfId="6" applyNumberFormat="1" applyFont="1" applyFill="1" applyBorder="1" applyAlignment="1" applyProtection="1">
      <alignment vertical="center" shrinkToFit="1"/>
      <protection hidden="1"/>
    </xf>
    <xf numFmtId="40" fontId="18" fillId="2" borderId="93" xfId="6" applyNumberFormat="1" applyFont="1" applyFill="1" applyBorder="1" applyAlignment="1" applyProtection="1">
      <alignment vertical="center" shrinkToFit="1"/>
      <protection hidden="1"/>
    </xf>
    <xf numFmtId="40" fontId="18" fillId="2" borderId="114" xfId="6" applyNumberFormat="1" applyFont="1" applyFill="1" applyBorder="1" applyAlignment="1" applyProtection="1">
      <alignment vertical="center" shrinkToFit="1"/>
      <protection hidden="1"/>
    </xf>
    <xf numFmtId="40" fontId="18" fillId="2" borderId="109" xfId="6" applyNumberFormat="1" applyFont="1" applyFill="1" applyBorder="1" applyAlignment="1" applyProtection="1">
      <alignment vertical="center" shrinkToFit="1"/>
      <protection hidden="1"/>
    </xf>
    <xf numFmtId="40" fontId="18" fillId="2" borderId="106" xfId="6" applyNumberFormat="1" applyFont="1" applyFill="1" applyBorder="1" applyAlignment="1" applyProtection="1">
      <alignment vertical="center" shrinkToFit="1"/>
    </xf>
    <xf numFmtId="40" fontId="18" fillId="2" borderId="50" xfId="6" applyNumberFormat="1" applyFont="1" applyFill="1" applyBorder="1" applyAlignment="1" applyProtection="1">
      <alignment vertical="center" shrinkToFit="1"/>
    </xf>
    <xf numFmtId="40" fontId="23" fillId="2" borderId="50" xfId="6" applyNumberFormat="1" applyFont="1" applyFill="1" applyBorder="1" applyAlignment="1" applyProtection="1">
      <alignment vertical="center" shrinkToFit="1"/>
    </xf>
    <xf numFmtId="40" fontId="18" fillId="2" borderId="100" xfId="6" applyNumberFormat="1" applyFont="1" applyFill="1" applyBorder="1" applyAlignment="1" applyProtection="1">
      <alignment vertical="center" shrinkToFit="1"/>
    </xf>
    <xf numFmtId="40" fontId="18" fillId="2" borderId="93" xfId="6" applyNumberFormat="1" applyFont="1" applyFill="1" applyBorder="1" applyAlignment="1" applyProtection="1">
      <alignment vertical="center" shrinkToFit="1"/>
    </xf>
    <xf numFmtId="40" fontId="18" fillId="2" borderId="82" xfId="6" applyNumberFormat="1" applyFont="1" applyFill="1" applyBorder="1" applyAlignment="1" applyProtection="1">
      <alignment vertical="center" shrinkToFit="1"/>
      <protection hidden="1"/>
    </xf>
    <xf numFmtId="40" fontId="24" fillId="2" borderId="75" xfId="6" applyNumberFormat="1" applyFont="1" applyFill="1" applyBorder="1" applyAlignment="1" applyProtection="1">
      <alignment vertical="center" shrinkToFit="1"/>
      <protection hidden="1"/>
    </xf>
    <xf numFmtId="40" fontId="25" fillId="2" borderId="56" xfId="6" applyNumberFormat="1" applyFont="1" applyFill="1" applyBorder="1" applyAlignment="1" applyProtection="1">
      <alignment vertical="center" shrinkToFit="1"/>
      <protection hidden="1"/>
    </xf>
    <xf numFmtId="40" fontId="25" fillId="2" borderId="54" xfId="6" applyNumberFormat="1" applyFont="1" applyFill="1" applyBorder="1" applyAlignment="1" applyProtection="1">
      <alignment vertical="center" shrinkToFit="1"/>
      <protection hidden="1"/>
    </xf>
    <xf numFmtId="40" fontId="25" fillId="2" borderId="47" xfId="6" applyNumberFormat="1" applyFont="1" applyFill="1" applyBorder="1" applyAlignment="1" applyProtection="1">
      <alignment vertical="center" shrinkToFit="1"/>
      <protection hidden="1"/>
    </xf>
    <xf numFmtId="40" fontId="25" fillId="2" borderId="55" xfId="6" applyNumberFormat="1" applyFont="1" applyFill="1" applyBorder="1" applyAlignment="1" applyProtection="1">
      <alignment vertical="center" shrinkToFit="1"/>
      <protection hidden="1"/>
    </xf>
    <xf numFmtId="40" fontId="18" fillId="2" borderId="55" xfId="6" applyNumberFormat="1" applyFont="1" applyFill="1" applyBorder="1" applyAlignment="1" applyProtection="1">
      <alignment vertical="center" shrinkToFit="1"/>
      <protection hidden="1"/>
    </xf>
    <xf numFmtId="0" fontId="12" fillId="6" borderId="0" xfId="3" applyFont="1" applyFill="1">
      <alignment vertical="center"/>
    </xf>
    <xf numFmtId="40" fontId="18" fillId="2" borderId="69" xfId="6" applyNumberFormat="1" applyFont="1" applyFill="1" applyBorder="1" applyAlignment="1" applyProtection="1">
      <alignment vertical="center" shrinkToFit="1"/>
      <protection locked="0"/>
    </xf>
    <xf numFmtId="40" fontId="18" fillId="2" borderId="116" xfId="6" applyNumberFormat="1" applyFont="1" applyFill="1" applyBorder="1" applyAlignment="1" applyProtection="1">
      <alignment vertical="center" shrinkToFit="1"/>
      <protection locked="0"/>
    </xf>
    <xf numFmtId="40" fontId="18" fillId="0" borderId="94" xfId="6" applyNumberFormat="1" applyFont="1" applyFill="1" applyBorder="1" applyAlignment="1" applyProtection="1">
      <alignment vertical="center" shrinkToFit="1"/>
    </xf>
    <xf numFmtId="40" fontId="18" fillId="0" borderId="101" xfId="6" applyNumberFormat="1" applyFont="1" applyFill="1" applyBorder="1" applyAlignment="1" applyProtection="1">
      <alignment vertical="center" shrinkToFit="1"/>
    </xf>
    <xf numFmtId="40" fontId="23" fillId="0" borderId="1" xfId="6" applyNumberFormat="1" applyFont="1" applyFill="1" applyBorder="1" applyAlignment="1" applyProtection="1">
      <alignment vertical="center" shrinkToFit="1"/>
    </xf>
    <xf numFmtId="40" fontId="18" fillId="0" borderId="5"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protection hidden="1"/>
    </xf>
    <xf numFmtId="40" fontId="18" fillId="0" borderId="29" xfId="6" applyNumberFormat="1" applyFont="1" applyFill="1" applyBorder="1" applyAlignment="1" applyProtection="1">
      <alignment vertical="center" shrinkToFit="1"/>
      <protection hidden="1"/>
    </xf>
    <xf numFmtId="40" fontId="18" fillId="0" borderId="94" xfId="6" applyNumberFormat="1" applyFont="1" applyFill="1" applyBorder="1" applyAlignment="1" applyProtection="1">
      <alignment vertical="center" shrinkToFit="1"/>
      <protection hidden="1"/>
    </xf>
    <xf numFmtId="40" fontId="18" fillId="0" borderId="119" xfId="6" applyNumberFormat="1" applyFont="1" applyFill="1" applyBorder="1" applyAlignment="1" applyProtection="1">
      <alignment vertical="center" shrinkToFit="1"/>
      <protection hidden="1"/>
    </xf>
    <xf numFmtId="40" fontId="18" fillId="0" borderId="101" xfId="6" applyNumberFormat="1" applyFont="1" applyFill="1" applyBorder="1" applyAlignment="1" applyProtection="1">
      <alignment vertical="center" shrinkToFit="1"/>
      <protection hidden="1"/>
    </xf>
    <xf numFmtId="40" fontId="18" fillId="0" borderId="5" xfId="6" applyNumberFormat="1" applyFont="1" applyFill="1" applyBorder="1" applyAlignment="1" applyProtection="1">
      <alignment vertical="center" shrinkToFit="1"/>
      <protection hidden="1"/>
    </xf>
    <xf numFmtId="40" fontId="18" fillId="2" borderId="5" xfId="6" applyNumberFormat="1" applyFont="1" applyFill="1" applyBorder="1" applyAlignment="1" applyProtection="1">
      <alignment vertical="center" shrinkToFit="1"/>
      <protection locked="0"/>
    </xf>
    <xf numFmtId="40" fontId="18" fillId="2" borderId="102" xfId="6" applyNumberFormat="1" applyFont="1" applyFill="1" applyBorder="1" applyAlignment="1" applyProtection="1">
      <alignment vertical="center" shrinkToFit="1"/>
      <protection locked="0"/>
    </xf>
    <xf numFmtId="40" fontId="18" fillId="2" borderId="66" xfId="6" applyNumberFormat="1" applyFont="1" applyFill="1" applyBorder="1" applyAlignment="1" applyProtection="1">
      <alignment vertical="center" shrinkToFit="1"/>
      <protection locked="0"/>
    </xf>
    <xf numFmtId="176" fontId="12" fillId="0" borderId="0" xfId="2" applyNumberFormat="1" applyFont="1" applyAlignment="1" applyProtection="1">
      <alignment vertical="center"/>
    </xf>
    <xf numFmtId="0" fontId="14" fillId="0" borderId="0" xfId="3" applyFont="1" applyAlignment="1">
      <alignment vertical="center" wrapText="1"/>
    </xf>
    <xf numFmtId="176" fontId="12" fillId="0" borderId="0" xfId="2" applyNumberFormat="1" applyFont="1" applyProtection="1">
      <alignment vertical="center"/>
    </xf>
    <xf numFmtId="0" fontId="12" fillId="0" borderId="0" xfId="3" applyFont="1" applyAlignment="1">
      <alignment horizontal="center" vertical="center"/>
    </xf>
    <xf numFmtId="0" fontId="12" fillId="0" borderId="1" xfId="3" applyFont="1" applyBorder="1" applyAlignment="1">
      <alignment vertical="top"/>
    </xf>
    <xf numFmtId="0" fontId="12" fillId="0" borderId="11" xfId="3" applyFont="1" applyBorder="1" applyAlignment="1">
      <alignment horizontal="right" vertical="center"/>
    </xf>
    <xf numFmtId="0" fontId="12" fillId="0" borderId="17" xfId="3" applyFont="1" applyBorder="1" applyAlignment="1">
      <alignment horizontal="left" vertical="center"/>
    </xf>
    <xf numFmtId="0" fontId="12" fillId="0" borderId="24" xfId="3" applyFont="1" applyBorder="1" applyAlignment="1">
      <alignment horizontal="left" vertical="center"/>
    </xf>
    <xf numFmtId="0" fontId="12" fillId="0" borderId="24" xfId="3" applyFont="1" applyBorder="1">
      <alignment vertical="center"/>
    </xf>
    <xf numFmtId="176" fontId="12" fillId="0" borderId="24" xfId="2" applyNumberFormat="1" applyFont="1" applyBorder="1" applyAlignment="1" applyProtection="1">
      <alignment vertical="center"/>
    </xf>
    <xf numFmtId="0" fontId="12" fillId="0" borderId="24" xfId="3" applyFont="1" applyBorder="1" applyAlignment="1">
      <alignment horizontal="distributed" vertical="center"/>
    </xf>
    <xf numFmtId="0" fontId="12" fillId="0" borderId="25" xfId="3" applyFont="1" applyBorder="1" applyAlignment="1">
      <alignment horizontal="distributed" vertical="center"/>
    </xf>
    <xf numFmtId="0" fontId="12" fillId="0" borderId="7" xfId="3" applyFont="1" applyBorder="1">
      <alignment vertical="center"/>
    </xf>
    <xf numFmtId="0" fontId="12" fillId="0" borderId="9" xfId="3" applyFont="1" applyBorder="1">
      <alignment vertical="center"/>
    </xf>
    <xf numFmtId="0" fontId="12" fillId="0" borderId="10" xfId="3" applyFont="1" applyBorder="1">
      <alignment vertical="center"/>
    </xf>
    <xf numFmtId="0" fontId="12" fillId="0" borderId="3" xfId="3" applyFont="1" applyBorder="1">
      <alignment vertical="center"/>
    </xf>
    <xf numFmtId="0" fontId="14" fillId="0" borderId="2" xfId="3" applyFont="1" applyBorder="1" applyAlignment="1">
      <alignment horizontal="left" vertical="center" indent="1"/>
    </xf>
    <xf numFmtId="0" fontId="12" fillId="0" borderId="2" xfId="3" applyFont="1" applyBorder="1" applyAlignment="1">
      <alignment horizontal="left" vertical="center" indent="1"/>
    </xf>
    <xf numFmtId="0" fontId="12" fillId="0" borderId="11" xfId="3" applyFont="1" applyBorder="1" applyAlignment="1">
      <alignment horizontal="left" vertical="center" indent="1"/>
    </xf>
    <xf numFmtId="0" fontId="12" fillId="0" borderId="3" xfId="3" applyFont="1" applyBorder="1" applyAlignment="1">
      <alignment vertical="distributed"/>
    </xf>
    <xf numFmtId="0" fontId="12" fillId="0" borderId="2" xfId="3" applyFont="1" applyBorder="1" applyAlignment="1">
      <alignment vertical="distributed"/>
    </xf>
    <xf numFmtId="0" fontId="12" fillId="0" borderId="11" xfId="3" applyFont="1" applyBorder="1" applyAlignment="1">
      <alignment vertical="distributed"/>
    </xf>
    <xf numFmtId="0" fontId="12" fillId="0" borderId="12" xfId="3" applyFont="1" applyBorder="1">
      <alignment vertical="center"/>
    </xf>
    <xf numFmtId="0" fontId="12" fillId="0" borderId="18" xfId="3" applyFont="1" applyBorder="1" applyAlignment="1">
      <alignment vertical="distributed"/>
    </xf>
    <xf numFmtId="0" fontId="14" fillId="0" borderId="13" xfId="3" applyFont="1" applyBorder="1" applyAlignment="1">
      <alignment horizontal="left" vertical="center" indent="1"/>
    </xf>
    <xf numFmtId="0" fontId="12" fillId="0" borderId="13" xfId="3" applyFont="1" applyBorder="1" applyAlignment="1">
      <alignment horizontal="left" vertical="center" indent="1"/>
    </xf>
    <xf numFmtId="0" fontId="12" fillId="0" borderId="20" xfId="3" applyFont="1" applyBorder="1" applyAlignment="1">
      <alignment horizontal="left" vertical="center" indent="1"/>
    </xf>
    <xf numFmtId="0" fontId="12" fillId="0" borderId="0" xfId="3" applyFont="1" applyAlignment="1">
      <alignment horizontal="distributed" vertical="distributed"/>
    </xf>
    <xf numFmtId="0" fontId="12" fillId="0" borderId="0" xfId="3" applyFont="1" applyAlignment="1">
      <alignment vertical="distributed"/>
    </xf>
    <xf numFmtId="0" fontId="12" fillId="0" borderId="1" xfId="3" applyFont="1" applyBorder="1">
      <alignment vertical="center"/>
    </xf>
    <xf numFmtId="0" fontId="12" fillId="0" borderId="2" xfId="3" applyFont="1" applyBorder="1">
      <alignment vertical="center"/>
    </xf>
    <xf numFmtId="0" fontId="12" fillId="0" borderId="2" xfId="3" applyFont="1" applyBorder="1" applyAlignment="1">
      <alignment vertical="top"/>
    </xf>
    <xf numFmtId="0" fontId="12" fillId="0" borderId="2" xfId="3" applyFont="1" applyBorder="1" applyAlignment="1">
      <alignment horizontal="center" vertical="center"/>
    </xf>
    <xf numFmtId="0" fontId="12" fillId="0" borderId="2" xfId="3" applyFont="1" applyBorder="1" applyAlignment="1"/>
    <xf numFmtId="0" fontId="12" fillId="0" borderId="11" xfId="3" applyFont="1" applyBorder="1" applyAlignment="1"/>
    <xf numFmtId="0" fontId="12" fillId="0" borderId="19" xfId="3" applyFont="1" applyBorder="1">
      <alignment vertical="center"/>
    </xf>
    <xf numFmtId="0" fontId="12" fillId="0" borderId="13" xfId="3" applyFont="1" applyBorder="1">
      <alignment vertical="center"/>
    </xf>
    <xf numFmtId="0" fontId="12" fillId="0" borderId="13" xfId="3" applyFont="1" applyBorder="1" applyAlignment="1">
      <alignment vertical="top"/>
    </xf>
    <xf numFmtId="0" fontId="12" fillId="0" borderId="20" xfId="3" applyFont="1" applyBorder="1">
      <alignment vertical="center"/>
    </xf>
    <xf numFmtId="178" fontId="12" fillId="0" borderId="0" xfId="3" applyNumberFormat="1" applyFont="1">
      <alignment vertical="center"/>
    </xf>
    <xf numFmtId="0" fontId="12" fillId="0" borderId="32" xfId="3" applyFont="1" applyBorder="1">
      <alignment vertical="center"/>
    </xf>
    <xf numFmtId="0" fontId="12" fillId="0" borderId="33" xfId="3" applyFont="1" applyBorder="1" applyAlignment="1">
      <alignment vertical="distributed"/>
    </xf>
    <xf numFmtId="0" fontId="12" fillId="0" borderId="36" xfId="3" applyFont="1" applyBorder="1">
      <alignment vertical="center"/>
    </xf>
    <xf numFmtId="0" fontId="12" fillId="0" borderId="37" xfId="3" applyFont="1" applyBorder="1" applyAlignment="1">
      <alignment vertical="distributed"/>
    </xf>
    <xf numFmtId="0" fontId="12" fillId="0" borderId="23" xfId="3" applyFont="1" applyBorder="1">
      <alignment vertical="center"/>
    </xf>
    <xf numFmtId="0" fontId="12" fillId="0" borderId="24" xfId="3" applyFont="1" applyBorder="1" applyAlignment="1">
      <alignment vertical="distributed"/>
    </xf>
    <xf numFmtId="40" fontId="18" fillId="0" borderId="104" xfId="6" applyNumberFormat="1" applyFont="1" applyFill="1" applyBorder="1" applyAlignment="1" applyProtection="1">
      <alignment vertical="center" shrinkToFit="1"/>
    </xf>
    <xf numFmtId="38" fontId="12" fillId="0" borderId="0" xfId="2" applyFont="1" applyAlignment="1" applyProtection="1">
      <alignment horizontal="center" vertical="center"/>
    </xf>
    <xf numFmtId="0" fontId="12" fillId="2" borderId="2" xfId="3" applyFont="1" applyFill="1" applyBorder="1" applyProtection="1">
      <alignment vertical="center"/>
      <protection locked="0"/>
    </xf>
    <xf numFmtId="176" fontId="12" fillId="0" borderId="0" xfId="2" applyNumberFormat="1" applyFont="1" applyBorder="1" applyAlignment="1" applyProtection="1">
      <alignment vertical="center"/>
    </xf>
    <xf numFmtId="176" fontId="12" fillId="0" borderId="0" xfId="2" applyNumberFormat="1" applyFont="1" applyFill="1" applyBorder="1" applyAlignment="1" applyProtection="1">
      <alignment vertical="center"/>
    </xf>
    <xf numFmtId="0" fontId="12" fillId="0" borderId="8" xfId="3" applyFont="1" applyBorder="1" applyAlignment="1">
      <alignment horizontal="center" vertical="center"/>
    </xf>
    <xf numFmtId="0" fontId="12" fillId="2" borderId="2" xfId="3" applyFont="1" applyFill="1" applyBorder="1">
      <alignment vertical="center"/>
    </xf>
    <xf numFmtId="0" fontId="12" fillId="2" borderId="11" xfId="3" applyFont="1" applyFill="1" applyBorder="1">
      <alignment vertical="center"/>
    </xf>
    <xf numFmtId="0" fontId="12" fillId="2" borderId="1" xfId="3" applyFont="1" applyFill="1" applyBorder="1" applyAlignment="1">
      <alignment vertical="distributed"/>
    </xf>
    <xf numFmtId="38" fontId="12" fillId="2" borderId="2" xfId="2" applyFont="1" applyFill="1" applyBorder="1" applyAlignment="1" applyProtection="1">
      <alignment vertical="distributed"/>
    </xf>
    <xf numFmtId="38" fontId="11" fillId="2" borderId="2" xfId="2" applyFont="1" applyFill="1" applyBorder="1" applyAlignment="1" applyProtection="1">
      <alignment vertical="center"/>
    </xf>
    <xf numFmtId="38" fontId="12" fillId="2" borderId="2" xfId="2" applyFont="1" applyFill="1" applyBorder="1" applyAlignment="1" applyProtection="1">
      <alignment vertical="center"/>
    </xf>
    <xf numFmtId="0" fontId="12" fillId="0" borderId="52" xfId="3" applyFont="1" applyBorder="1">
      <alignment vertical="center"/>
    </xf>
    <xf numFmtId="0" fontId="12" fillId="0" borderId="31" xfId="3" applyFont="1" applyBorder="1">
      <alignment vertical="center"/>
    </xf>
    <xf numFmtId="0" fontId="12" fillId="0" borderId="17" xfId="3" applyFont="1" applyBorder="1" applyAlignment="1">
      <alignment horizontal="distributed" vertical="center"/>
    </xf>
    <xf numFmtId="0" fontId="12" fillId="0" borderId="22" xfId="3" applyFont="1" applyBorder="1">
      <alignment vertical="center"/>
    </xf>
    <xf numFmtId="0" fontId="12" fillId="0" borderId="17" xfId="3" applyFont="1" applyBorder="1">
      <alignment vertical="center"/>
    </xf>
    <xf numFmtId="0" fontId="12" fillId="0" borderId="14" xfId="3" applyFont="1" applyBorder="1">
      <alignment vertical="center"/>
    </xf>
    <xf numFmtId="0" fontId="12" fillId="0" borderId="8" xfId="3" applyFont="1" applyBorder="1">
      <alignment vertical="center"/>
    </xf>
    <xf numFmtId="0" fontId="12" fillId="0" borderId="8" xfId="3" applyFont="1" applyBorder="1" applyAlignment="1">
      <alignment vertical="top"/>
    </xf>
    <xf numFmtId="0" fontId="12" fillId="0" borderId="8" xfId="3" applyFont="1" applyBorder="1" applyAlignment="1"/>
    <xf numFmtId="0" fontId="12" fillId="0" borderId="15" xfId="3" applyFont="1" applyBorder="1" applyAlignment="1"/>
    <xf numFmtId="0" fontId="12" fillId="0" borderId="6" xfId="4" applyFont="1" applyBorder="1">
      <alignment vertical="center"/>
    </xf>
    <xf numFmtId="0" fontId="12" fillId="0" borderId="0" xfId="4" applyFont="1" applyAlignment="1">
      <alignment horizontal="center" vertical="center"/>
    </xf>
    <xf numFmtId="0" fontId="12" fillId="0" borderId="0" xfId="4" applyFont="1" applyAlignment="1">
      <alignment vertical="distributed" wrapText="1"/>
    </xf>
    <xf numFmtId="187" fontId="12" fillId="0" borderId="0" xfId="3" applyNumberFormat="1" applyFont="1">
      <alignment vertical="center"/>
    </xf>
    <xf numFmtId="0" fontId="12" fillId="0" borderId="0" xfId="4" applyFont="1" applyAlignment="1">
      <alignment vertical="top"/>
    </xf>
    <xf numFmtId="0" fontId="12" fillId="0" borderId="0" xfId="3" applyFont="1" applyAlignment="1">
      <alignment horizontal="left" vertical="top"/>
    </xf>
    <xf numFmtId="0" fontId="12" fillId="0" borderId="15" xfId="3" applyFont="1" applyBorder="1" applyAlignment="1">
      <alignment vertical="distributed"/>
    </xf>
    <xf numFmtId="0" fontId="12" fillId="2" borderId="0" xfId="4" applyFont="1" applyFill="1">
      <alignment vertical="center"/>
    </xf>
    <xf numFmtId="0" fontId="12" fillId="0" borderId="39" xfId="3" applyFont="1" applyBorder="1" applyAlignment="1">
      <alignment vertical="distributed"/>
    </xf>
    <xf numFmtId="0" fontId="12" fillId="0" borderId="40" xfId="3" applyFont="1" applyBorder="1" applyAlignment="1">
      <alignment vertical="distributed"/>
    </xf>
    <xf numFmtId="0" fontId="12" fillId="0" borderId="29" xfId="3" applyFont="1" applyBorder="1">
      <alignment vertical="center"/>
    </xf>
    <xf numFmtId="0" fontId="12" fillId="0" borderId="4" xfId="3" applyFont="1" applyBorder="1">
      <alignment vertical="center"/>
    </xf>
    <xf numFmtId="0" fontId="12" fillId="0" borderId="11" xfId="3" applyFont="1" applyBorder="1">
      <alignment vertical="center"/>
    </xf>
    <xf numFmtId="0" fontId="34" fillId="0" borderId="0" xfId="0" applyFont="1">
      <alignment vertical="center"/>
    </xf>
    <xf numFmtId="0" fontId="10" fillId="0" borderId="0" xfId="0" applyFont="1">
      <alignment vertical="center"/>
    </xf>
    <xf numFmtId="0" fontId="33" fillId="0" borderId="0" xfId="0" applyFont="1" applyAlignment="1">
      <alignment horizontal="center" vertical="center"/>
    </xf>
    <xf numFmtId="0" fontId="12" fillId="0" borderId="0" xfId="3" applyFont="1" applyAlignment="1">
      <alignment horizontal="center" vertical="center" wrapText="1"/>
    </xf>
    <xf numFmtId="0" fontId="12" fillId="0" borderId="0" xfId="3" quotePrefix="1" applyFont="1">
      <alignment vertical="center"/>
    </xf>
    <xf numFmtId="0" fontId="39" fillId="0" borderId="0" xfId="3" applyFont="1">
      <alignment vertical="center"/>
    </xf>
    <xf numFmtId="38" fontId="12" fillId="0" borderId="2" xfId="2" applyFont="1" applyBorder="1" applyAlignment="1">
      <alignment vertical="center"/>
    </xf>
    <xf numFmtId="0" fontId="12" fillId="0" borderId="15" xfId="3" applyFont="1" applyBorder="1">
      <alignment vertical="center"/>
    </xf>
    <xf numFmtId="0" fontId="12" fillId="0" borderId="13" xfId="3" applyFont="1" applyBorder="1" applyAlignment="1">
      <alignment vertical="center" wrapText="1"/>
    </xf>
    <xf numFmtId="0" fontId="12" fillId="0" borderId="138" xfId="3" applyFont="1" applyBorder="1" applyAlignment="1">
      <alignment horizontal="left" vertical="center"/>
    </xf>
    <xf numFmtId="0" fontId="12" fillId="0" borderId="6" xfId="3" applyFont="1" applyBorder="1" applyAlignment="1">
      <alignment horizontal="left" vertical="center"/>
    </xf>
    <xf numFmtId="0" fontId="12" fillId="0" borderId="52" xfId="3" applyFont="1" applyBorder="1" applyAlignment="1">
      <alignment horizontal="left" vertical="center"/>
    </xf>
    <xf numFmtId="0" fontId="12" fillId="0" borderId="17" xfId="3" applyFont="1" applyBorder="1" applyAlignment="1">
      <alignment horizontal="left" vertical="center" wrapText="1"/>
    </xf>
    <xf numFmtId="0" fontId="12" fillId="0" borderId="22" xfId="3" applyFont="1" applyBorder="1" applyAlignment="1">
      <alignment horizontal="left" vertical="center" wrapText="1"/>
    </xf>
    <xf numFmtId="0" fontId="12" fillId="0" borderId="15" xfId="3" applyFont="1" applyBorder="1" applyAlignment="1">
      <alignment horizontal="left" vertical="center" wrapText="1"/>
    </xf>
    <xf numFmtId="0" fontId="12" fillId="0" borderId="8" xfId="3" applyFont="1" applyBorder="1" applyAlignment="1">
      <alignment horizontal="left" vertical="center" wrapText="1"/>
    </xf>
    <xf numFmtId="0" fontId="12" fillId="0" borderId="22" xfId="3" applyFont="1" applyBorder="1" applyAlignment="1">
      <alignment vertical="center" wrapText="1"/>
    </xf>
    <xf numFmtId="0" fontId="12" fillId="0" borderId="12" xfId="3" applyFont="1" applyBorder="1" applyAlignment="1">
      <alignment vertical="center" wrapText="1"/>
    </xf>
    <xf numFmtId="0" fontId="12" fillId="0" borderId="0" xfId="3" applyFont="1" applyAlignment="1">
      <alignment vertical="center" shrinkToFit="1"/>
    </xf>
    <xf numFmtId="0" fontId="12" fillId="0" borderId="17" xfId="3" applyFont="1" applyBorder="1" applyAlignment="1">
      <alignment vertical="distributed"/>
    </xf>
    <xf numFmtId="0" fontId="12" fillId="0" borderId="0" xfId="3" applyFont="1" applyAlignment="1">
      <alignment horizontal="center" vertical="distributed"/>
    </xf>
    <xf numFmtId="0" fontId="12" fillId="0" borderId="26" xfId="3" applyFont="1" applyBorder="1" applyAlignment="1">
      <alignment horizontal="center" vertical="distributed"/>
    </xf>
    <xf numFmtId="0" fontId="12" fillId="0" borderId="16" xfId="3" applyFont="1" applyBorder="1" applyAlignment="1">
      <alignment vertical="distributed"/>
    </xf>
    <xf numFmtId="0" fontId="12" fillId="0" borderId="4" xfId="3" applyFont="1" applyBorder="1" applyAlignment="1">
      <alignment vertical="distributed"/>
    </xf>
    <xf numFmtId="0" fontId="12" fillId="0" borderId="51" xfId="3" applyFont="1" applyBorder="1" applyAlignment="1">
      <alignment vertical="distributed"/>
    </xf>
    <xf numFmtId="38" fontId="12" fillId="0" borderId="143" xfId="2" applyFont="1" applyBorder="1" applyAlignment="1">
      <alignment horizontal="left" vertical="center"/>
    </xf>
    <xf numFmtId="0" fontId="12" fillId="0" borderId="30" xfId="3" applyFont="1" applyBorder="1">
      <alignment vertical="center"/>
    </xf>
    <xf numFmtId="0" fontId="12" fillId="0" borderId="51" xfId="3" applyFont="1" applyBorder="1">
      <alignment vertical="center"/>
    </xf>
    <xf numFmtId="0" fontId="12" fillId="0" borderId="3" xfId="3" applyFont="1" applyBorder="1" applyAlignment="1">
      <alignment horizontal="center" vertical="distributed"/>
    </xf>
    <xf numFmtId="0" fontId="12" fillId="0" borderId="8" xfId="3" applyFont="1" applyBorder="1" applyAlignment="1">
      <alignment vertical="distributed"/>
    </xf>
    <xf numFmtId="38" fontId="12" fillId="0" borderId="8" xfId="2" applyFont="1" applyBorder="1" applyAlignment="1">
      <alignment horizontal="right" vertical="distributed"/>
    </xf>
    <xf numFmtId="0" fontId="12" fillId="0" borderId="25" xfId="3" applyFont="1" applyBorder="1" applyAlignment="1">
      <alignment vertical="distributed"/>
    </xf>
    <xf numFmtId="38" fontId="12" fillId="0" borderId="24" xfId="2" applyFont="1" applyBorder="1" applyAlignment="1">
      <alignment horizontal="right" vertical="distributed"/>
    </xf>
    <xf numFmtId="0" fontId="12" fillId="0" borderId="24" xfId="3" applyFont="1" applyBorder="1" applyAlignment="1">
      <alignment horizontal="center" vertical="distributed"/>
    </xf>
    <xf numFmtId="0" fontId="12" fillId="0" borderId="34" xfId="3" applyFont="1" applyBorder="1" applyAlignment="1">
      <alignment vertical="distributed"/>
    </xf>
    <xf numFmtId="38" fontId="12" fillId="0" borderId="33" xfId="2" applyFont="1" applyBorder="1" applyAlignment="1">
      <alignment horizontal="right" vertical="distributed"/>
    </xf>
    <xf numFmtId="38" fontId="12" fillId="0" borderId="4" xfId="2" applyFont="1" applyBorder="1" applyAlignment="1">
      <alignment horizontal="right" vertical="distributed"/>
    </xf>
    <xf numFmtId="0" fontId="12" fillId="0" borderId="34" xfId="3" applyFont="1" applyBorder="1">
      <alignment vertical="center"/>
    </xf>
    <xf numFmtId="0" fontId="12" fillId="0" borderId="33" xfId="3" applyFont="1" applyBorder="1">
      <alignment vertical="center"/>
    </xf>
    <xf numFmtId="0" fontId="12" fillId="0" borderId="31" xfId="3" applyFont="1" applyBorder="1" applyAlignment="1">
      <alignment horizontal="left" vertical="center" wrapText="1"/>
    </xf>
    <xf numFmtId="0" fontId="12" fillId="0" borderId="11" xfId="3" applyFont="1" applyBorder="1" applyAlignment="1">
      <alignment horizontal="left" vertical="center" wrapText="1"/>
    </xf>
    <xf numFmtId="0" fontId="12" fillId="0" borderId="2" xfId="3" applyFont="1" applyBorder="1" applyAlignment="1">
      <alignment horizontal="left" vertical="center" wrapText="1"/>
    </xf>
    <xf numFmtId="0" fontId="12" fillId="0" borderId="3" xfId="3" applyFont="1" applyBorder="1" applyAlignment="1">
      <alignment horizontal="left" vertical="center" wrapText="1"/>
    </xf>
    <xf numFmtId="0" fontId="12" fillId="0" borderId="10" xfId="3" applyFont="1" applyBorder="1" applyAlignment="1">
      <alignment horizontal="left" vertical="center" wrapText="1"/>
    </xf>
    <xf numFmtId="0" fontId="12" fillId="0" borderId="138" xfId="3" applyFont="1" applyBorder="1" applyAlignment="1">
      <alignment vertical="distributed"/>
    </xf>
    <xf numFmtId="0" fontId="12" fillId="0" borderId="31" xfId="3" applyFont="1" applyBorder="1" applyAlignment="1">
      <alignment vertical="distributed"/>
    </xf>
    <xf numFmtId="0" fontId="12" fillId="0" borderId="10" xfId="3" applyFont="1" applyBorder="1" applyAlignment="1">
      <alignment vertical="center" wrapText="1"/>
    </xf>
    <xf numFmtId="0" fontId="12" fillId="0" borderId="18" xfId="3" applyFont="1" applyBorder="1">
      <alignment vertical="center"/>
    </xf>
    <xf numFmtId="0" fontId="12" fillId="0" borderId="51" xfId="3" applyFont="1" applyBorder="1" applyAlignment="1">
      <alignment vertical="center" wrapText="1"/>
    </xf>
    <xf numFmtId="0" fontId="12" fillId="0" borderId="138" xfId="3" applyFont="1" applyBorder="1">
      <alignment vertical="center"/>
    </xf>
    <xf numFmtId="0" fontId="12" fillId="0" borderId="6" xfId="3" applyFont="1" applyBorder="1" applyAlignment="1">
      <alignment vertical="center" wrapText="1"/>
    </xf>
    <xf numFmtId="0" fontId="12" fillId="0" borderId="52" xfId="3" applyFont="1" applyBorder="1" applyAlignment="1">
      <alignment vertical="center" wrapText="1"/>
    </xf>
    <xf numFmtId="0" fontId="12" fillId="0" borderId="151" xfId="3" applyFont="1" applyBorder="1">
      <alignment vertical="center"/>
    </xf>
    <xf numFmtId="0" fontId="12" fillId="0" borderId="152" xfId="3" applyFont="1" applyBorder="1" applyAlignment="1">
      <alignment vertical="center" wrapText="1"/>
    </xf>
    <xf numFmtId="0" fontId="12" fillId="0" borderId="153" xfId="3" applyFont="1" applyBorder="1" applyAlignment="1">
      <alignment vertical="center" wrapText="1"/>
    </xf>
    <xf numFmtId="0" fontId="12" fillId="0" borderId="149" xfId="3" applyFont="1" applyBorder="1">
      <alignment vertical="center"/>
    </xf>
    <xf numFmtId="0" fontId="12" fillId="0" borderId="8" xfId="3" applyFont="1" applyBorder="1" applyAlignment="1">
      <alignment vertical="center" wrapText="1"/>
    </xf>
    <xf numFmtId="0" fontId="12" fillId="0" borderId="155" xfId="3" applyFont="1" applyBorder="1">
      <alignment vertical="center"/>
    </xf>
    <xf numFmtId="0" fontId="15" fillId="0" borderId="6" xfId="3" applyFont="1" applyBorder="1">
      <alignment vertical="center"/>
    </xf>
    <xf numFmtId="0" fontId="12" fillId="0" borderId="31" xfId="3" applyFont="1" applyBorder="1" applyAlignment="1">
      <alignment vertical="center" wrapText="1"/>
    </xf>
    <xf numFmtId="0" fontId="12" fillId="0" borderId="147" xfId="3" applyFont="1" applyBorder="1">
      <alignment vertical="center"/>
    </xf>
    <xf numFmtId="0" fontId="12" fillId="0" borderId="156" xfId="3" applyFont="1" applyBorder="1">
      <alignment vertical="center"/>
    </xf>
    <xf numFmtId="0" fontId="15" fillId="0" borderId="156" xfId="3" applyFont="1" applyBorder="1">
      <alignment vertical="center"/>
    </xf>
    <xf numFmtId="0" fontId="12" fillId="0" borderId="157" xfId="3" applyFont="1" applyBorder="1">
      <alignment vertical="center"/>
    </xf>
    <xf numFmtId="0" fontId="12" fillId="0" borderId="26" xfId="3" applyFont="1" applyBorder="1" applyAlignment="1">
      <alignment vertical="center" wrapText="1"/>
    </xf>
    <xf numFmtId="0" fontId="12" fillId="0" borderId="150" xfId="3" applyFont="1" applyBorder="1">
      <alignment vertical="center"/>
    </xf>
    <xf numFmtId="0" fontId="15" fillId="0" borderId="150" xfId="3" applyFont="1" applyBorder="1">
      <alignment vertical="center"/>
    </xf>
    <xf numFmtId="0" fontId="12" fillId="0" borderId="11" xfId="3" applyFont="1" applyBorder="1" applyAlignment="1">
      <alignment horizontal="distributed" vertical="center"/>
    </xf>
    <xf numFmtId="0" fontId="12" fillId="0" borderId="2" xfId="3" applyFont="1" applyBorder="1" applyAlignment="1">
      <alignment horizontal="distributed" vertical="center"/>
    </xf>
    <xf numFmtId="0" fontId="15" fillId="0" borderId="2" xfId="3" applyFont="1" applyBorder="1">
      <alignment vertical="center"/>
    </xf>
    <xf numFmtId="0" fontId="12" fillId="0" borderId="30" xfId="3" applyFont="1" applyBorder="1" applyAlignment="1">
      <alignment vertical="center" wrapText="1"/>
    </xf>
    <xf numFmtId="0" fontId="12" fillId="0" borderId="15" xfId="3" applyFont="1" applyBorder="1" applyAlignment="1">
      <alignment horizontal="distributed" vertical="center"/>
    </xf>
    <xf numFmtId="0" fontId="12" fillId="0" borderId="8" xfId="3" applyFont="1" applyBorder="1" applyAlignment="1">
      <alignment horizontal="distributed" vertical="center"/>
    </xf>
    <xf numFmtId="176" fontId="12" fillId="0" borderId="0" xfId="2" applyNumberFormat="1" applyFont="1" applyFill="1" applyBorder="1" applyAlignment="1">
      <alignment vertical="center"/>
    </xf>
    <xf numFmtId="0" fontId="12" fillId="0" borderId="2" xfId="3" applyFont="1" applyBorder="1" applyAlignment="1">
      <alignment horizontal="right" vertical="center"/>
    </xf>
    <xf numFmtId="0" fontId="14" fillId="0" borderId="0" xfId="3" applyFont="1" applyAlignment="1">
      <alignment vertical="distributed"/>
    </xf>
    <xf numFmtId="0" fontId="12" fillId="0" borderId="3" xfId="3" applyFont="1" applyBorder="1" applyAlignment="1">
      <alignment vertical="center" wrapText="1"/>
    </xf>
    <xf numFmtId="0" fontId="12" fillId="0" borderId="121" xfId="3" applyFont="1" applyBorder="1" applyAlignment="1">
      <alignment vertical="center" wrapText="1"/>
    </xf>
    <xf numFmtId="0" fontId="12" fillId="0" borderId="67" xfId="3" applyFont="1" applyBorder="1" applyAlignment="1">
      <alignmen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xf>
    <xf numFmtId="0" fontId="40" fillId="0" borderId="2" xfId="0" applyFont="1" applyBorder="1">
      <alignment vertical="center"/>
    </xf>
    <xf numFmtId="0" fontId="14" fillId="0" borderId="2" xfId="0" applyFont="1" applyBorder="1">
      <alignment vertical="center"/>
    </xf>
    <xf numFmtId="0" fontId="12" fillId="0" borderId="51" xfId="3" applyFont="1" applyBorder="1" applyAlignment="1">
      <alignment horizontal="distributed" vertical="center"/>
    </xf>
    <xf numFmtId="0" fontId="0" fillId="0" borderId="3" xfId="0" applyBorder="1" applyAlignment="1">
      <alignment vertical="center" shrinkToFit="1"/>
    </xf>
    <xf numFmtId="0" fontId="12" fillId="0" borderId="10" xfId="3" applyFont="1" applyBorder="1" applyAlignment="1">
      <alignment vertical="center" shrinkToFit="1"/>
    </xf>
    <xf numFmtId="0" fontId="12" fillId="0" borderId="1" xfId="3" applyFont="1" applyBorder="1" applyAlignment="1">
      <alignment vertical="center" wrapText="1"/>
    </xf>
    <xf numFmtId="0" fontId="0" fillId="0" borderId="2" xfId="0" applyBorder="1">
      <alignment vertical="center"/>
    </xf>
    <xf numFmtId="0" fontId="12" fillId="0" borderId="51" xfId="3" applyFont="1" applyBorder="1" applyAlignment="1">
      <alignment horizontal="distributed" vertical="center" wrapText="1"/>
    </xf>
    <xf numFmtId="0" fontId="12" fillId="0" borderId="138" xfId="3" applyFont="1" applyBorder="1" applyAlignment="1">
      <alignment horizontal="left" vertical="center" wrapText="1"/>
    </xf>
    <xf numFmtId="0" fontId="12" fillId="0" borderId="52" xfId="3" applyFont="1" applyBorder="1" applyAlignment="1">
      <alignment horizontal="left" vertical="center" wrapText="1"/>
    </xf>
    <xf numFmtId="0" fontId="12" fillId="0" borderId="3"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6" xfId="3" applyFont="1" applyBorder="1" applyAlignment="1">
      <alignment horizontal="center" vertical="distributed"/>
    </xf>
    <xf numFmtId="0" fontId="12" fillId="0" borderId="21" xfId="3" applyFont="1" applyBorder="1" applyAlignment="1">
      <alignment vertical="distributed"/>
    </xf>
    <xf numFmtId="0" fontId="14" fillId="0" borderId="6" xfId="3" applyFont="1" applyBorder="1" applyAlignment="1">
      <alignment horizontal="left" vertical="center" indent="1"/>
    </xf>
    <xf numFmtId="0" fontId="12" fillId="0" borderId="6" xfId="3" applyFont="1" applyBorder="1" applyAlignment="1">
      <alignment horizontal="left" vertical="center" indent="1"/>
    </xf>
    <xf numFmtId="0" fontId="12" fillId="0" borderId="138" xfId="3" applyFont="1" applyBorder="1" applyAlignment="1">
      <alignment horizontal="left" vertical="center" indent="1"/>
    </xf>
    <xf numFmtId="0" fontId="12" fillId="0" borderId="6" xfId="3" applyFont="1" applyBorder="1" applyAlignment="1">
      <alignment vertical="distributed"/>
    </xf>
    <xf numFmtId="38" fontId="12" fillId="0" borderId="6" xfId="2" applyFont="1" applyBorder="1" applyAlignment="1">
      <alignment horizontal="right" vertical="distributed"/>
    </xf>
    <xf numFmtId="38" fontId="12" fillId="0" borderId="0" xfId="2" applyFont="1" applyBorder="1" applyAlignment="1">
      <alignment horizontal="right" vertical="distributed"/>
    </xf>
    <xf numFmtId="0" fontId="12" fillId="9" borderId="2" xfId="3" applyFont="1" applyFill="1" applyBorder="1">
      <alignment vertical="center"/>
    </xf>
    <xf numFmtId="0" fontId="41" fillId="0" borderId="0" xfId="3" applyFont="1">
      <alignment vertical="center"/>
    </xf>
    <xf numFmtId="0" fontId="14" fillId="6" borderId="0" xfId="3" applyFont="1" applyFill="1">
      <alignment vertical="center"/>
    </xf>
    <xf numFmtId="0" fontId="12" fillId="0" borderId="4" xfId="3" applyFont="1" applyBorder="1" applyAlignment="1">
      <alignment horizontal="center" vertical="distributed"/>
    </xf>
    <xf numFmtId="0" fontId="12" fillId="0" borderId="25" xfId="3" applyFont="1" applyBorder="1" applyAlignment="1">
      <alignment horizontal="right" vertical="center"/>
    </xf>
    <xf numFmtId="0" fontId="42" fillId="0" borderId="0" xfId="3" applyFont="1">
      <alignment vertical="center"/>
    </xf>
    <xf numFmtId="0" fontId="43" fillId="0" borderId="0" xfId="3" applyFont="1" applyAlignment="1">
      <alignment vertical="top"/>
    </xf>
    <xf numFmtId="0" fontId="12" fillId="0" borderId="17" xfId="3" applyFont="1" applyBorder="1" applyAlignment="1">
      <alignment horizontal="right" vertical="center"/>
    </xf>
    <xf numFmtId="0" fontId="12" fillId="0" borderId="22" xfId="3" applyFont="1" applyBorder="1" applyProtection="1">
      <alignment vertical="center"/>
      <protection locked="0"/>
    </xf>
    <xf numFmtId="176" fontId="12" fillId="0" borderId="0" xfId="2" applyNumberFormat="1" applyFont="1" applyBorder="1" applyProtection="1">
      <alignment vertical="center"/>
      <protection locked="0"/>
    </xf>
    <xf numFmtId="0" fontId="12" fillId="0" borderId="17" xfId="3" applyFont="1" applyBorder="1" applyProtection="1">
      <alignment vertical="center"/>
      <protection locked="0"/>
    </xf>
    <xf numFmtId="0" fontId="12" fillId="0" borderId="23" xfId="3" applyFont="1" applyBorder="1" applyProtection="1">
      <alignment vertical="center"/>
      <protection locked="0"/>
    </xf>
    <xf numFmtId="0" fontId="12" fillId="0" borderId="25" xfId="3" applyFont="1" applyBorder="1" applyProtection="1">
      <alignment vertical="center"/>
      <protection locked="0"/>
    </xf>
    <xf numFmtId="176" fontId="12" fillId="0" borderId="0" xfId="2" applyNumberFormat="1" applyFont="1" applyBorder="1">
      <alignment vertical="center"/>
    </xf>
    <xf numFmtId="0" fontId="12" fillId="0" borderId="33" xfId="3" applyFont="1" applyBorder="1" applyAlignment="1">
      <alignment horizontal="distributed" vertical="center"/>
    </xf>
    <xf numFmtId="0" fontId="12" fillId="9" borderId="2" xfId="3" applyFont="1" applyFill="1" applyBorder="1" applyAlignment="1">
      <alignment horizontal="left" vertical="center"/>
    </xf>
    <xf numFmtId="0" fontId="12" fillId="9" borderId="4" xfId="3" applyFont="1" applyFill="1" applyBorder="1">
      <alignment vertical="center"/>
    </xf>
    <xf numFmtId="0" fontId="12" fillId="9" borderId="149" xfId="3" applyFont="1" applyFill="1" applyBorder="1">
      <alignment vertical="center"/>
    </xf>
    <xf numFmtId="0" fontId="12" fillId="9" borderId="138" xfId="3" applyFont="1" applyFill="1" applyBorder="1" applyAlignment="1">
      <alignment vertical="distributed"/>
    </xf>
    <xf numFmtId="0" fontId="15" fillId="9" borderId="4" xfId="3" applyFont="1" applyFill="1" applyBorder="1">
      <alignment vertical="center"/>
    </xf>
    <xf numFmtId="38" fontId="12" fillId="9" borderId="4" xfId="2" applyFont="1" applyFill="1" applyBorder="1" applyAlignment="1">
      <alignment vertical="center"/>
    </xf>
    <xf numFmtId="0" fontId="12" fillId="9" borderId="4" xfId="3" applyFont="1" applyFill="1" applyBorder="1" applyAlignment="1">
      <alignment horizontal="distributed" vertical="center"/>
    </xf>
    <xf numFmtId="0" fontId="12" fillId="9" borderId="0" xfId="3" applyFont="1" applyFill="1">
      <alignment vertical="center"/>
    </xf>
    <xf numFmtId="0" fontId="12" fillId="9" borderId="17" xfId="3" applyFont="1" applyFill="1" applyBorder="1">
      <alignment vertical="center"/>
    </xf>
    <xf numFmtId="38" fontId="12" fillId="9" borderId="2" xfId="2" applyFont="1" applyFill="1" applyBorder="1" applyAlignment="1">
      <alignment vertical="distributed"/>
    </xf>
    <xf numFmtId="38" fontId="11" fillId="9" borderId="2" xfId="2" applyFont="1" applyFill="1" applyBorder="1" applyAlignment="1">
      <alignment vertical="center"/>
    </xf>
    <xf numFmtId="38" fontId="12" fillId="9" borderId="2" xfId="2" applyFont="1" applyFill="1" applyBorder="1" applyAlignment="1">
      <alignment vertical="center"/>
    </xf>
    <xf numFmtId="0" fontId="12" fillId="9" borderId="11" xfId="3" applyFont="1" applyFill="1" applyBorder="1">
      <alignment vertical="center"/>
    </xf>
    <xf numFmtId="0" fontId="12" fillId="9" borderId="16" xfId="3" applyFont="1" applyFill="1" applyBorder="1">
      <alignment vertical="center"/>
    </xf>
    <xf numFmtId="0" fontId="12" fillId="9" borderId="2" xfId="3" applyFont="1" applyFill="1" applyBorder="1" applyAlignment="1">
      <alignment vertical="distributed"/>
    </xf>
    <xf numFmtId="0" fontId="12" fillId="9" borderId="2" xfId="3" applyFont="1" applyFill="1" applyBorder="1" applyAlignment="1">
      <alignment horizontal="center" vertical="center"/>
    </xf>
    <xf numFmtId="0" fontId="12" fillId="9" borderId="11" xfId="3" applyFont="1" applyFill="1" applyBorder="1" applyAlignment="1">
      <alignment horizontal="center" vertical="center"/>
    </xf>
    <xf numFmtId="0" fontId="12" fillId="9" borderId="6" xfId="3" applyFont="1" applyFill="1" applyBorder="1">
      <alignment vertical="center"/>
    </xf>
    <xf numFmtId="0" fontId="12" fillId="9" borderId="138" xfId="3" applyFont="1" applyFill="1" applyBorder="1">
      <alignment vertical="center"/>
    </xf>
    <xf numFmtId="0" fontId="12" fillId="9" borderId="138" xfId="3" applyFont="1" applyFill="1" applyBorder="1" applyAlignment="1">
      <alignment horizontal="left" vertical="center"/>
    </xf>
    <xf numFmtId="0" fontId="12" fillId="9" borderId="51" xfId="3" applyFont="1" applyFill="1" applyBorder="1">
      <alignment vertical="center"/>
    </xf>
    <xf numFmtId="38" fontId="12" fillId="9" borderId="4" xfId="2" applyFont="1" applyFill="1" applyBorder="1" applyAlignment="1">
      <alignment horizontal="right" vertical="distributed"/>
    </xf>
    <xf numFmtId="0" fontId="12" fillId="9" borderId="4" xfId="3" applyFont="1" applyFill="1" applyBorder="1" applyAlignment="1">
      <alignment vertical="distributed"/>
    </xf>
    <xf numFmtId="0" fontId="12" fillId="9" borderId="16" xfId="3" applyFont="1" applyFill="1" applyBorder="1" applyAlignment="1">
      <alignment vertical="distributed"/>
    </xf>
    <xf numFmtId="176" fontId="12" fillId="0" borderId="0" xfId="8" applyNumberFormat="1" applyFont="1">
      <alignment vertical="center"/>
    </xf>
    <xf numFmtId="176" fontId="12" fillId="0" borderId="0" xfId="8" applyNumberFormat="1" applyFont="1" applyAlignment="1">
      <alignment vertical="center"/>
    </xf>
    <xf numFmtId="0" fontId="7" fillId="0" borderId="0" xfId="9">
      <alignment vertical="center"/>
    </xf>
    <xf numFmtId="0" fontId="57" fillId="0" borderId="0" xfId="10" applyFont="1"/>
    <xf numFmtId="0" fontId="55" fillId="0" borderId="0" xfId="10"/>
    <xf numFmtId="0" fontId="41" fillId="0" borderId="0" xfId="3" applyFont="1" applyProtection="1">
      <alignment vertical="center"/>
      <protection locked="0"/>
    </xf>
    <xf numFmtId="0" fontId="59" fillId="0" borderId="0" xfId="3" applyFont="1">
      <alignment vertical="center"/>
    </xf>
    <xf numFmtId="0" fontId="61" fillId="0" borderId="0" xfId="3" applyFont="1" applyProtection="1">
      <alignment vertical="center"/>
      <protection locked="0"/>
    </xf>
    <xf numFmtId="0" fontId="15" fillId="0" borderId="15" xfId="3" applyFont="1" applyBorder="1" applyAlignment="1" applyProtection="1">
      <alignment vertical="distributed"/>
      <protection locked="0"/>
    </xf>
    <xf numFmtId="0" fontId="15" fillId="0" borderId="11" xfId="3" applyFont="1" applyBorder="1" applyAlignment="1" applyProtection="1">
      <alignment vertical="distributed"/>
      <protection locked="0"/>
    </xf>
    <xf numFmtId="0" fontId="64" fillId="0" borderId="0" xfId="3" applyFont="1">
      <alignment vertical="center"/>
    </xf>
    <xf numFmtId="0" fontId="65" fillId="0" borderId="0" xfId="10" applyFont="1"/>
    <xf numFmtId="0" fontId="66" fillId="0" borderId="0" xfId="10" applyFont="1"/>
    <xf numFmtId="0" fontId="71" fillId="0" borderId="0" xfId="10" applyFont="1"/>
    <xf numFmtId="0" fontId="55" fillId="0" borderId="48" xfId="10" applyBorder="1" applyAlignment="1">
      <alignment horizontal="center"/>
    </xf>
    <xf numFmtId="0" fontId="55" fillId="0" borderId="48" xfId="10" applyBorder="1" applyAlignment="1">
      <alignment horizontal="left" indent="1"/>
    </xf>
    <xf numFmtId="0" fontId="55" fillId="0" borderId="48" xfId="10" applyBorder="1" applyAlignment="1">
      <alignment horizontal="left" vertical="center" indent="1"/>
    </xf>
    <xf numFmtId="0" fontId="55" fillId="0" borderId="0" xfId="10" applyAlignment="1">
      <alignment horizontal="center"/>
    </xf>
    <xf numFmtId="0" fontId="73" fillId="0" borderId="48" xfId="14" applyBorder="1" applyAlignment="1">
      <alignment horizontal="left" indent="1"/>
    </xf>
    <xf numFmtId="0" fontId="0" fillId="0" borderId="0" xfId="0" applyAlignment="1"/>
    <xf numFmtId="0" fontId="4" fillId="0" borderId="0" xfId="9" applyFont="1">
      <alignment vertical="center"/>
    </xf>
    <xf numFmtId="0" fontId="4" fillId="0" borderId="0" xfId="9" applyFont="1" applyAlignment="1">
      <alignment horizontal="right" vertical="center"/>
    </xf>
    <xf numFmtId="0" fontId="12" fillId="0" borderId="48" xfId="3" applyFont="1" applyBorder="1" applyAlignment="1">
      <alignment horizontal="center" vertical="center"/>
    </xf>
    <xf numFmtId="178" fontId="12" fillId="0" borderId="57" xfId="3" applyNumberFormat="1" applyFont="1" applyBorder="1" applyAlignment="1">
      <alignment horizontal="right" vertical="center" shrinkToFit="1"/>
    </xf>
    <xf numFmtId="0" fontId="15" fillId="0" borderId="29" xfId="3" applyFont="1" applyBorder="1">
      <alignment vertical="center"/>
    </xf>
    <xf numFmtId="178" fontId="12" fillId="0" borderId="48" xfId="3" applyNumberFormat="1" applyFont="1" applyBorder="1" applyAlignment="1">
      <alignment horizontal="right" vertical="center" shrinkToFit="1"/>
    </xf>
    <xf numFmtId="40" fontId="18" fillId="2" borderId="29" xfId="6" applyNumberFormat="1" applyFont="1" applyFill="1" applyBorder="1" applyAlignment="1" applyProtection="1">
      <alignment vertical="center" shrinkToFi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48" xfId="3" applyFont="1" applyBorder="1">
      <alignment vertical="center"/>
    </xf>
    <xf numFmtId="0" fontId="12" fillId="0" borderId="3" xfId="3" applyFont="1" applyBorder="1" applyProtection="1">
      <alignment vertical="center"/>
      <protection locked="0"/>
    </xf>
    <xf numFmtId="0" fontId="78" fillId="14" borderId="0" xfId="3" applyFont="1" applyFill="1" applyProtection="1">
      <alignment vertical="center"/>
      <protection locked="0"/>
    </xf>
    <xf numFmtId="0" fontId="12" fillId="14" borderId="0" xfId="3" applyFont="1" applyFill="1" applyProtection="1">
      <alignment vertical="center"/>
      <protection locked="0"/>
    </xf>
    <xf numFmtId="0" fontId="47" fillId="0" borderId="0" xfId="0" applyFont="1">
      <alignment vertical="center"/>
    </xf>
    <xf numFmtId="187" fontId="12" fillId="0" borderId="2" xfId="3" applyNumberFormat="1" applyFont="1" applyBorder="1" applyProtection="1">
      <alignment vertical="center"/>
      <protection locked="0"/>
    </xf>
    <xf numFmtId="0" fontId="14" fillId="0" borderId="0" xfId="3" applyFont="1" applyAlignment="1">
      <alignment horizontal="left" vertical="center" wrapText="1"/>
    </xf>
    <xf numFmtId="0" fontId="12" fillId="0" borderId="0" xfId="3" applyFont="1" applyAlignment="1">
      <alignment horizontal="right"/>
    </xf>
    <xf numFmtId="0" fontId="12" fillId="0" borderId="48" xfId="3" applyFont="1" applyBorder="1" applyProtection="1">
      <alignment vertical="center"/>
      <protection locked="0"/>
    </xf>
    <xf numFmtId="0" fontId="12" fillId="0" borderId="0" xfId="3" applyFont="1" applyAlignment="1" applyProtection="1">
      <alignment vertical="center" shrinkToFit="1"/>
      <protection locked="0"/>
    </xf>
    <xf numFmtId="0" fontId="15" fillId="0" borderId="21" xfId="3" applyFont="1" applyBorder="1" applyAlignment="1">
      <alignment vertical="justify" wrapText="1"/>
    </xf>
    <xf numFmtId="0" fontId="12" fillId="2" borderId="11" xfId="3" applyFont="1" applyFill="1" applyBorder="1" applyAlignment="1">
      <alignment horizontal="left" vertical="center" indent="1"/>
    </xf>
    <xf numFmtId="0" fontId="12" fillId="0" borderId="2" xfId="3" applyFont="1" applyBorder="1" applyAlignment="1" applyProtection="1">
      <alignment horizontal="left" vertical="center"/>
      <protection locked="0"/>
    </xf>
    <xf numFmtId="0" fontId="12" fillId="0" borderId="3" xfId="3" applyFont="1" applyBorder="1" applyAlignment="1" applyProtection="1">
      <alignment horizontal="left" vertical="center"/>
      <protection locked="0"/>
    </xf>
    <xf numFmtId="0" fontId="15" fillId="0" borderId="2" xfId="3" applyFont="1" applyBorder="1" applyAlignment="1" applyProtection="1">
      <alignment horizontal="left" vertical="center"/>
      <protection locked="0"/>
    </xf>
    <xf numFmtId="0" fontId="12" fillId="0" borderId="21" xfId="3" applyFont="1" applyBorder="1" applyProtection="1">
      <alignment vertical="center"/>
      <protection locked="0"/>
    </xf>
    <xf numFmtId="0" fontId="12" fillId="0" borderId="10" xfId="3" applyFont="1" applyBorder="1" applyProtection="1">
      <alignment vertical="center"/>
      <protection locked="0"/>
    </xf>
    <xf numFmtId="0" fontId="12" fillId="0" borderId="12" xfId="3" applyFont="1" applyBorder="1" applyProtection="1">
      <alignment vertical="center"/>
      <protection locked="0"/>
    </xf>
    <xf numFmtId="0" fontId="12" fillId="0" borderId="10" xfId="3" applyFont="1" applyBorder="1" applyAlignment="1" applyProtection="1">
      <alignment horizontal="center" vertical="center" shrinkToFit="1"/>
      <protection locked="0"/>
    </xf>
    <xf numFmtId="0" fontId="12" fillId="0" borderId="12" xfId="3" applyFont="1" applyBorder="1" applyAlignment="1" applyProtection="1">
      <alignment horizontal="center" vertical="center" shrinkToFit="1"/>
      <protection locked="0"/>
    </xf>
    <xf numFmtId="38" fontId="12" fillId="0" borderId="48" xfId="2" applyFont="1" applyBorder="1" applyProtection="1">
      <alignment vertical="center"/>
      <protection locked="0"/>
    </xf>
    <xf numFmtId="0" fontId="0" fillId="0" borderId="22" xfId="0" applyBorder="1">
      <alignment vertical="center"/>
    </xf>
    <xf numFmtId="0" fontId="3" fillId="0" borderId="0" xfId="9" applyFont="1">
      <alignment vertical="center"/>
    </xf>
    <xf numFmtId="0" fontId="57" fillId="14" borderId="0" xfId="15" applyFont="1" applyFill="1">
      <alignment vertical="center"/>
    </xf>
    <xf numFmtId="0" fontId="57" fillId="0" borderId="0" xfId="15" applyFont="1">
      <alignment vertical="center"/>
    </xf>
    <xf numFmtId="0" fontId="81" fillId="14" borderId="0" xfId="15" applyFont="1" applyFill="1" applyAlignment="1">
      <alignment horizontal="center" vertical="center"/>
    </xf>
    <xf numFmtId="0" fontId="57" fillId="14" borderId="0" xfId="15" applyFont="1" applyFill="1" applyAlignment="1">
      <alignment horizontal="center" vertical="center"/>
    </xf>
    <xf numFmtId="0" fontId="67" fillId="0" borderId="0" xfId="15" applyFont="1">
      <alignment vertical="center"/>
    </xf>
    <xf numFmtId="0" fontId="84" fillId="0" borderId="0" xfId="15" applyFont="1">
      <alignment vertical="center"/>
    </xf>
    <xf numFmtId="0" fontId="57" fillId="0" borderId="0" xfId="15" applyFont="1" applyAlignment="1">
      <alignment horizontal="center" vertical="center"/>
    </xf>
    <xf numFmtId="0" fontId="57" fillId="0" borderId="0" xfId="15" applyFont="1" applyAlignment="1">
      <alignment horizontal="left" vertical="center"/>
    </xf>
    <xf numFmtId="0" fontId="67" fillId="0" borderId="0" xfId="15" applyFont="1" applyAlignment="1">
      <alignment horizontal="left" vertical="top" wrapText="1" shrinkToFit="1"/>
    </xf>
    <xf numFmtId="0" fontId="67" fillId="0" borderId="0" xfId="15" applyFont="1" applyAlignment="1">
      <alignment horizontal="left" vertical="top" wrapText="1"/>
    </xf>
    <xf numFmtId="0" fontId="15" fillId="0" borderId="0" xfId="3" applyFont="1">
      <alignment vertical="center"/>
    </xf>
    <xf numFmtId="0" fontId="18" fillId="0" borderId="0" xfId="5" applyAlignment="1">
      <alignment horizontal="center" vertical="center"/>
    </xf>
    <xf numFmtId="0" fontId="18" fillId="0" borderId="0" xfId="5" applyAlignment="1">
      <alignment horizontal="center" vertical="center" wrapText="1"/>
    </xf>
    <xf numFmtId="0" fontId="18" fillId="3" borderId="108" xfId="6" applyNumberFormat="1" applyFont="1" applyFill="1" applyBorder="1" applyProtection="1">
      <alignment vertical="center"/>
      <protection hidden="1"/>
    </xf>
    <xf numFmtId="0" fontId="18" fillId="3" borderId="112" xfId="6" applyNumberFormat="1" applyFont="1" applyFill="1" applyBorder="1" applyProtection="1">
      <alignment vertical="center"/>
      <protection hidden="1"/>
    </xf>
    <xf numFmtId="0" fontId="18" fillId="3" borderId="49" xfId="6" applyNumberFormat="1" applyFont="1" applyFill="1" applyBorder="1" applyProtection="1">
      <alignment vertical="center"/>
      <protection hidden="1"/>
    </xf>
    <xf numFmtId="0" fontId="73" fillId="0" borderId="48" xfId="14" applyFill="1" applyBorder="1" applyAlignment="1">
      <alignment horizontal="left" indent="1"/>
    </xf>
    <xf numFmtId="38" fontId="12" fillId="0" borderId="48" xfId="2" applyFont="1" applyFill="1" applyBorder="1" applyProtection="1">
      <alignment vertical="center"/>
      <protection locked="0"/>
    </xf>
    <xf numFmtId="0" fontId="1" fillId="0" borderId="0" xfId="9" applyFont="1">
      <alignment vertical="center"/>
    </xf>
    <xf numFmtId="0" fontId="12" fillId="0" borderId="2" xfId="3" applyFont="1" applyBorder="1" applyAlignment="1" applyProtection="1">
      <alignment vertical="distributed"/>
      <protection locked="0"/>
    </xf>
    <xf numFmtId="0" fontId="12" fillId="0" borderId="3" xfId="3" applyFont="1" applyBorder="1" applyAlignment="1" applyProtection="1">
      <alignment vertical="distributed"/>
      <protection locked="0"/>
    </xf>
    <xf numFmtId="0" fontId="12" fillId="0" borderId="13" xfId="3" applyFont="1" applyBorder="1" applyAlignment="1" applyProtection="1">
      <alignment vertical="distributed"/>
      <protection locked="0"/>
    </xf>
    <xf numFmtId="0" fontId="12" fillId="0" borderId="18" xfId="3" applyFont="1" applyBorder="1" applyAlignment="1" applyProtection="1">
      <alignment vertical="distributed"/>
      <protection locked="0"/>
    </xf>
    <xf numFmtId="176" fontId="12" fillId="0" borderId="6" xfId="2" applyNumberFormat="1" applyFont="1" applyBorder="1">
      <alignment vertical="center"/>
    </xf>
    <xf numFmtId="0" fontId="0" fillId="0" borderId="26" xfId="0" applyBorder="1">
      <alignment vertical="center"/>
    </xf>
    <xf numFmtId="0" fontId="12" fillId="0" borderId="0" xfId="3" applyFont="1" applyAlignment="1">
      <alignment horizontal="justify" vertical="center" wrapText="1"/>
    </xf>
    <xf numFmtId="0" fontId="12" fillId="22" borderId="2" xfId="3" applyFont="1" applyFill="1" applyBorder="1" applyProtection="1">
      <alignment vertical="center"/>
      <protection locked="0"/>
    </xf>
    <xf numFmtId="40" fontId="18" fillId="22" borderId="5" xfId="6" applyNumberFormat="1" applyFont="1" applyFill="1" applyBorder="1" applyAlignment="1" applyProtection="1">
      <alignment vertical="center" shrinkToFit="1"/>
      <protection locked="0"/>
    </xf>
    <xf numFmtId="40" fontId="18" fillId="22" borderId="1" xfId="6" applyNumberFormat="1" applyFont="1" applyFill="1" applyBorder="1" applyAlignment="1" applyProtection="1">
      <alignment vertical="center" shrinkToFit="1"/>
      <protection locked="0"/>
    </xf>
    <xf numFmtId="40" fontId="18" fillId="22" borderId="101" xfId="6" applyNumberFormat="1" applyFont="1" applyFill="1" applyBorder="1" applyAlignment="1" applyProtection="1">
      <alignment vertical="center" shrinkToFit="1"/>
      <protection locked="0"/>
    </xf>
    <xf numFmtId="40" fontId="18" fillId="22" borderId="94" xfId="6" applyNumberFormat="1" applyFont="1" applyFill="1" applyBorder="1" applyAlignment="1" applyProtection="1">
      <alignment vertical="center" shrinkToFit="1"/>
      <protection locked="0"/>
    </xf>
    <xf numFmtId="40" fontId="18" fillId="22" borderId="29" xfId="6" applyNumberFormat="1" applyFont="1" applyFill="1" applyBorder="1" applyAlignment="1" applyProtection="1">
      <alignment vertical="center" shrinkToFit="1"/>
      <protection locked="0"/>
    </xf>
    <xf numFmtId="40" fontId="18" fillId="22" borderId="69" xfId="6" applyNumberFormat="1" applyFont="1" applyFill="1" applyBorder="1" applyProtection="1">
      <alignment vertical="center"/>
      <protection locked="0"/>
    </xf>
    <xf numFmtId="40" fontId="18" fillId="22" borderId="66" xfId="6" applyNumberFormat="1" applyFont="1" applyFill="1" applyBorder="1" applyProtection="1">
      <alignment vertical="center"/>
      <protection locked="0"/>
    </xf>
    <xf numFmtId="38" fontId="12" fillId="6" borderId="0" xfId="2" applyFont="1" applyFill="1" applyBorder="1" applyProtection="1">
      <alignment vertical="center"/>
      <protection locked="0"/>
    </xf>
    <xf numFmtId="38" fontId="12" fillId="9" borderId="0" xfId="2" applyFont="1" applyFill="1" applyBorder="1" applyProtection="1">
      <alignment vertical="center"/>
      <protection locked="0"/>
    </xf>
    <xf numFmtId="196" fontId="12" fillId="9" borderId="0" xfId="3" applyNumberFormat="1" applyFont="1" applyFill="1">
      <alignment vertical="center"/>
    </xf>
    <xf numFmtId="195" fontId="12" fillId="0" borderId="0" xfId="1" applyNumberFormat="1" applyFont="1" applyBorder="1" applyProtection="1">
      <alignment vertical="center"/>
    </xf>
    <xf numFmtId="0" fontId="73" fillId="0" borderId="48" xfId="14" quotePrefix="1" applyBorder="1" applyAlignment="1">
      <alignment horizontal="left" indent="1"/>
    </xf>
    <xf numFmtId="0" fontId="73" fillId="0" borderId="0" xfId="14" applyFill="1" applyAlignment="1">
      <alignment horizontal="left" indent="1"/>
    </xf>
    <xf numFmtId="0" fontId="98" fillId="0" borderId="0" xfId="0" applyFont="1" applyAlignment="1">
      <alignment horizontal="center" vertical="center"/>
    </xf>
    <xf numFmtId="0" fontId="77" fillId="0" borderId="0" xfId="0" applyFont="1" applyAlignment="1">
      <alignment horizontal="left" vertical="center"/>
    </xf>
    <xf numFmtId="0" fontId="33" fillId="0" borderId="0" xfId="0" applyFont="1">
      <alignment vertical="center"/>
    </xf>
    <xf numFmtId="0" fontId="97" fillId="0" borderId="0" xfId="0" applyFont="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99" fillId="0" borderId="0" xfId="0" applyFont="1" applyAlignment="1">
      <alignment horizontal="left" vertical="center"/>
    </xf>
    <xf numFmtId="0" fontId="99" fillId="0" borderId="0" xfId="0" applyFont="1">
      <alignment vertical="center"/>
    </xf>
    <xf numFmtId="0" fontId="100" fillId="0" borderId="0" xfId="0" applyFont="1">
      <alignment vertical="center"/>
    </xf>
    <xf numFmtId="0" fontId="97" fillId="0" borderId="0" xfId="0" applyFont="1">
      <alignment vertical="center"/>
    </xf>
    <xf numFmtId="0" fontId="36" fillId="0" borderId="0" xfId="0" applyFont="1" applyAlignment="1">
      <alignment horizontal="left" vertical="center"/>
    </xf>
    <xf numFmtId="0" fontId="97" fillId="0" borderId="0" xfId="3" applyFont="1" applyAlignment="1">
      <alignment horizontal="left"/>
    </xf>
    <xf numFmtId="0" fontId="12" fillId="0" borderId="11" xfId="3" applyFont="1" applyBorder="1" applyProtection="1">
      <alignment vertical="center"/>
      <protection locked="0"/>
    </xf>
    <xf numFmtId="0" fontId="12" fillId="0" borderId="2" xfId="3" applyFont="1" applyBorder="1" applyAlignment="1" applyProtection="1">
      <alignment horizontal="left" vertical="center" wrapText="1"/>
      <protection locked="0"/>
    </xf>
    <xf numFmtId="0" fontId="12" fillId="0" borderId="3" xfId="3" applyFont="1" applyBorder="1" applyAlignment="1" applyProtection="1">
      <alignment horizontal="left" vertical="center" wrapText="1"/>
      <protection locked="0"/>
    </xf>
    <xf numFmtId="0" fontId="12" fillId="0" borderId="0" xfId="3" applyFont="1" applyAlignment="1" applyProtection="1">
      <alignment horizontal="center" vertical="center"/>
      <protection locked="0"/>
    </xf>
    <xf numFmtId="0" fontId="12" fillId="0" borderId="24" xfId="3" applyFont="1" applyBorder="1" applyAlignment="1" applyProtection="1">
      <alignment horizontal="center" vertical="center"/>
      <protection locked="0"/>
    </xf>
    <xf numFmtId="38" fontId="12" fillId="0" borderId="0" xfId="2" applyFont="1" applyBorder="1" applyAlignment="1" applyProtection="1">
      <alignment horizontal="right" vertical="center"/>
      <protection locked="0"/>
    </xf>
    <xf numFmtId="40" fontId="23" fillId="2" borderId="29" xfId="6" applyNumberFormat="1" applyFont="1" applyFill="1" applyBorder="1" applyAlignment="1" applyProtection="1">
      <alignment vertical="center" shrinkToFit="1"/>
    </xf>
    <xf numFmtId="40" fontId="23" fillId="0" borderId="29" xfId="6" applyNumberFormat="1" applyFont="1" applyFill="1" applyBorder="1" applyAlignment="1" applyProtection="1">
      <alignment vertical="center" shrinkToFit="1"/>
    </xf>
    <xf numFmtId="40" fontId="23" fillId="2" borderId="109" xfId="6" applyNumberFormat="1" applyFont="1" applyFill="1" applyBorder="1" applyAlignment="1" applyProtection="1">
      <alignment vertical="center" shrinkToFit="1"/>
    </xf>
    <xf numFmtId="40" fontId="23" fillId="2" borderId="209" xfId="6" applyNumberFormat="1" applyFont="1" applyFill="1" applyBorder="1" applyAlignment="1" applyProtection="1">
      <alignment vertical="center" shrinkToFit="1"/>
    </xf>
    <xf numFmtId="40" fontId="18" fillId="0" borderId="209" xfId="6" applyNumberFormat="1" applyFont="1" applyFill="1" applyBorder="1" applyAlignment="1" applyProtection="1">
      <alignment vertical="center" shrinkToFit="1"/>
    </xf>
    <xf numFmtId="40" fontId="23" fillId="2" borderId="210" xfId="6" applyNumberFormat="1" applyFont="1" applyFill="1" applyBorder="1" applyAlignment="1" applyProtection="1">
      <alignment vertical="center" shrinkToFit="1"/>
    </xf>
    <xf numFmtId="40" fontId="24" fillId="0" borderId="76" xfId="6" applyNumberFormat="1" applyFont="1" applyFill="1" applyBorder="1" applyAlignment="1" applyProtection="1">
      <alignment vertical="center" shrinkToFit="1"/>
    </xf>
    <xf numFmtId="40" fontId="24" fillId="2" borderId="78" xfId="6" applyNumberFormat="1" applyFont="1" applyFill="1" applyBorder="1" applyAlignment="1" applyProtection="1">
      <alignment vertical="center" shrinkToFit="1"/>
    </xf>
    <xf numFmtId="40" fontId="25" fillId="0" borderId="73" xfId="6" applyNumberFormat="1" applyFont="1" applyFill="1" applyBorder="1" applyAlignment="1" applyProtection="1">
      <alignment vertical="center" shrinkToFit="1"/>
    </xf>
    <xf numFmtId="40" fontId="25" fillId="2" borderId="47" xfId="6" applyNumberFormat="1" applyFont="1" applyFill="1" applyBorder="1" applyAlignment="1" applyProtection="1">
      <alignment vertical="center" shrinkToFit="1"/>
    </xf>
    <xf numFmtId="40" fontId="25" fillId="0" borderId="72" xfId="6" applyNumberFormat="1" applyFont="1" applyFill="1" applyBorder="1" applyAlignment="1" applyProtection="1">
      <alignment vertical="center" shrinkToFit="1"/>
    </xf>
    <xf numFmtId="40" fontId="25" fillId="2" borderId="55" xfId="6" applyNumberFormat="1" applyFont="1" applyFill="1" applyBorder="1" applyAlignment="1" applyProtection="1">
      <alignment vertical="center" shrinkToFit="1"/>
    </xf>
    <xf numFmtId="40" fontId="18" fillId="0" borderId="205" xfId="6" applyNumberFormat="1" applyFont="1" applyFill="1" applyBorder="1" applyAlignment="1" applyProtection="1">
      <alignment vertical="center" shrinkToFit="1"/>
      <protection locked="0"/>
    </xf>
    <xf numFmtId="0" fontId="12" fillId="0" borderId="7" xfId="3" applyFont="1" applyBorder="1" applyProtection="1">
      <alignment vertical="center"/>
      <protection locked="0"/>
    </xf>
    <xf numFmtId="0" fontId="12" fillId="0" borderId="9" xfId="3" applyFont="1" applyBorder="1" applyProtection="1">
      <alignment vertical="center"/>
      <protection locked="0"/>
    </xf>
    <xf numFmtId="0" fontId="12" fillId="0" borderId="14" xfId="3" applyFont="1" applyBorder="1" applyAlignment="1" applyProtection="1">
      <alignment vertical="top"/>
      <protection locked="0"/>
    </xf>
    <xf numFmtId="0" fontId="12" fillId="0" borderId="52" xfId="3" applyFont="1" applyBorder="1" applyProtection="1">
      <alignment vertical="center"/>
      <protection locked="0"/>
    </xf>
    <xf numFmtId="0" fontId="12" fillId="0" borderId="31" xfId="3" applyFont="1" applyBorder="1" applyProtection="1">
      <alignment vertical="center"/>
      <protection locked="0"/>
    </xf>
    <xf numFmtId="0" fontId="12" fillId="0" borderId="30" xfId="3" applyFont="1" applyBorder="1" applyAlignment="1" applyProtection="1">
      <alignment vertical="center" wrapText="1"/>
      <protection locked="0"/>
    </xf>
    <xf numFmtId="0" fontId="15" fillId="0" borderId="2" xfId="3" applyFont="1" applyBorder="1" applyProtection="1">
      <alignment vertical="center"/>
      <protection locked="0"/>
    </xf>
    <xf numFmtId="38" fontId="12" fillId="0" borderId="2" xfId="2" applyFont="1" applyBorder="1" applyAlignment="1" applyProtection="1">
      <alignment vertical="center"/>
      <protection locked="0"/>
    </xf>
    <xf numFmtId="0" fontId="12" fillId="0" borderId="2" xfId="3" applyFont="1" applyBorder="1" applyAlignment="1" applyProtection="1">
      <alignment horizontal="distributed" vertical="center"/>
      <protection locked="0"/>
    </xf>
    <xf numFmtId="0" fontId="12" fillId="0" borderId="11" xfId="3" applyFont="1" applyBorder="1" applyAlignment="1" applyProtection="1">
      <alignment horizontal="distributed" vertical="center"/>
      <protection locked="0"/>
    </xf>
    <xf numFmtId="0" fontId="12" fillId="0" borderId="22" xfId="3" applyFont="1" applyBorder="1" applyAlignment="1" applyProtection="1">
      <alignment vertical="center" wrapText="1"/>
      <protection locked="0"/>
    </xf>
    <xf numFmtId="0" fontId="12" fillId="0" borderId="26" xfId="3" applyFont="1" applyBorder="1" applyAlignment="1" applyProtection="1">
      <alignment vertical="center" wrapText="1"/>
      <protection locked="0"/>
    </xf>
    <xf numFmtId="0" fontId="15" fillId="0" borderId="150" xfId="3" applyFont="1" applyBorder="1" applyProtection="1">
      <alignment vertical="center"/>
      <protection locked="0"/>
    </xf>
    <xf numFmtId="0" fontId="12" fillId="0" borderId="150" xfId="3" applyFont="1" applyBorder="1" applyProtection="1">
      <alignment vertical="center"/>
      <protection locked="0"/>
    </xf>
    <xf numFmtId="0" fontId="12" fillId="0" borderId="149" xfId="3" applyFont="1" applyBorder="1" applyProtection="1">
      <alignment vertical="center"/>
      <protection locked="0"/>
    </xf>
    <xf numFmtId="0" fontId="12" fillId="0" borderId="157" xfId="3" applyFont="1" applyBorder="1" applyProtection="1">
      <alignment vertical="center"/>
      <protection locked="0"/>
    </xf>
    <xf numFmtId="0" fontId="15" fillId="0" borderId="156" xfId="3" applyFont="1" applyBorder="1" applyProtection="1">
      <alignment vertical="center"/>
      <protection locked="0"/>
    </xf>
    <xf numFmtId="0" fontId="12" fillId="0" borderId="156" xfId="3" applyFont="1" applyBorder="1" applyProtection="1">
      <alignment vertical="center"/>
      <protection locked="0"/>
    </xf>
    <xf numFmtId="0" fontId="12" fillId="0" borderId="147" xfId="3" applyFont="1" applyBorder="1" applyProtection="1">
      <alignment vertical="center"/>
      <protection locked="0"/>
    </xf>
    <xf numFmtId="0" fontId="12" fillId="0" borderId="52" xfId="3" applyFont="1" applyBorder="1" applyAlignment="1" applyProtection="1">
      <alignment vertical="center" wrapText="1"/>
      <protection locked="0"/>
    </xf>
    <xf numFmtId="0" fontId="12" fillId="0" borderId="31" xfId="3" applyFont="1" applyBorder="1" applyAlignment="1" applyProtection="1">
      <alignment vertical="center" wrapText="1"/>
      <protection locked="0"/>
    </xf>
    <xf numFmtId="0" fontId="12" fillId="0" borderId="5" xfId="3" applyFont="1" applyBorder="1" applyProtection="1">
      <alignment vertical="center"/>
      <protection locked="0"/>
    </xf>
    <xf numFmtId="0" fontId="15" fillId="0" borderId="6" xfId="3" applyFont="1" applyBorder="1" applyProtection="1">
      <alignment vertical="center"/>
      <protection locked="0"/>
    </xf>
    <xf numFmtId="0" fontId="12" fillId="0" borderId="6" xfId="3" applyFont="1" applyBorder="1" applyProtection="1">
      <alignment vertical="center"/>
      <protection locked="0"/>
    </xf>
    <xf numFmtId="0" fontId="12" fillId="0" borderId="155" xfId="3" applyFont="1" applyBorder="1" applyProtection="1">
      <alignment vertical="center"/>
      <protection locked="0"/>
    </xf>
    <xf numFmtId="0" fontId="12" fillId="0" borderId="23" xfId="3" applyFont="1" applyBorder="1" applyAlignment="1" applyProtection="1">
      <alignment vertical="center" wrapText="1"/>
      <protection locked="0"/>
    </xf>
    <xf numFmtId="0" fontId="12" fillId="0" borderId="28" xfId="3" applyFont="1" applyBorder="1" applyAlignment="1" applyProtection="1">
      <alignment vertical="center" wrapText="1"/>
      <protection locked="0"/>
    </xf>
    <xf numFmtId="0" fontId="12" fillId="0" borderId="27" xfId="3" applyFont="1" applyBorder="1" applyProtection="1">
      <alignment vertical="center"/>
      <protection locked="0"/>
    </xf>
    <xf numFmtId="0" fontId="15" fillId="0" borderId="24" xfId="3" applyFont="1" applyBorder="1" applyProtection="1">
      <alignment vertical="center"/>
      <protection locked="0"/>
    </xf>
    <xf numFmtId="0" fontId="12" fillId="0" borderId="24" xfId="3" applyFont="1" applyBorder="1" applyProtection="1">
      <alignment vertical="center"/>
      <protection locked="0"/>
    </xf>
    <xf numFmtId="0" fontId="12" fillId="0" borderId="171" xfId="3" applyFont="1" applyBorder="1" applyProtection="1">
      <alignment vertical="center"/>
      <protection locked="0"/>
    </xf>
    <xf numFmtId="0" fontId="12" fillId="0" borderId="0" xfId="3" applyFont="1" applyAlignment="1" applyProtection="1">
      <alignment horizontal="left" vertical="center"/>
      <protection locked="0"/>
    </xf>
    <xf numFmtId="0" fontId="0" fillId="0" borderId="0" xfId="0" applyAlignment="1" applyProtection="1">
      <protection locked="0"/>
    </xf>
    <xf numFmtId="0" fontId="12" fillId="0" borderId="8" xfId="3" applyFont="1" applyBorder="1" applyAlignment="1" applyProtection="1">
      <alignment horizontal="left" vertical="center" wrapText="1"/>
      <protection locked="0"/>
    </xf>
    <xf numFmtId="0" fontId="12" fillId="0" borderId="8" xfId="3" applyFont="1" applyBorder="1" applyProtection="1">
      <alignment vertical="center"/>
      <protection locked="0"/>
    </xf>
    <xf numFmtId="0" fontId="12" fillId="0" borderId="15" xfId="3" applyFont="1" applyBorder="1" applyProtection="1">
      <alignment vertical="center"/>
      <protection locked="0"/>
    </xf>
    <xf numFmtId="0" fontId="12" fillId="0" borderId="10" xfId="3" applyFont="1" applyBorder="1" applyAlignment="1" applyProtection="1">
      <alignment vertical="center" wrapText="1"/>
      <protection locked="0"/>
    </xf>
    <xf numFmtId="0" fontId="12" fillId="0" borderId="31" xfId="3" applyFont="1" applyBorder="1" applyAlignment="1" applyProtection="1">
      <alignment vertical="distributed"/>
      <protection locked="0"/>
    </xf>
    <xf numFmtId="0" fontId="12" fillId="0" borderId="138" xfId="3" applyFont="1" applyBorder="1" applyAlignment="1" applyProtection="1">
      <alignment vertical="distributed"/>
      <protection locked="0"/>
    </xf>
    <xf numFmtId="0" fontId="12" fillId="0" borderId="51" xfId="3" applyFont="1" applyBorder="1" applyProtection="1">
      <alignment vertical="center"/>
      <protection locked="0"/>
    </xf>
    <xf numFmtId="0" fontId="12" fillId="0" borderId="30" xfId="3" applyFont="1" applyBorder="1" applyAlignment="1" applyProtection="1">
      <alignment vertical="distributed"/>
      <protection locked="0"/>
    </xf>
    <xf numFmtId="0" fontId="64" fillId="0" borderId="12" xfId="3" applyFont="1" applyBorder="1" applyProtection="1">
      <alignment vertical="center"/>
      <protection locked="0"/>
    </xf>
    <xf numFmtId="0" fontId="64" fillId="0" borderId="18" xfId="3" applyFont="1" applyBorder="1" applyAlignment="1" applyProtection="1">
      <alignment vertical="distributed"/>
      <protection locked="0"/>
    </xf>
    <xf numFmtId="0" fontId="12" fillId="0" borderId="10" xfId="3" applyFont="1" applyBorder="1" applyAlignment="1" applyProtection="1">
      <alignment horizontal="left" vertical="center" wrapText="1"/>
      <protection locked="0"/>
    </xf>
    <xf numFmtId="0" fontId="12" fillId="0" borderId="11" xfId="3" applyFont="1" applyBorder="1" applyAlignment="1" applyProtection="1">
      <alignment horizontal="left" vertical="center" wrapText="1"/>
      <protection locked="0"/>
    </xf>
    <xf numFmtId="0" fontId="12" fillId="0" borderId="12" xfId="3" applyFont="1" applyBorder="1" applyAlignment="1" applyProtection="1">
      <alignment horizontal="left" vertical="center" wrapText="1"/>
      <protection locked="0"/>
    </xf>
    <xf numFmtId="0" fontId="12" fillId="0" borderId="18" xfId="3" applyFont="1" applyBorder="1" applyAlignment="1" applyProtection="1">
      <alignment horizontal="left" vertical="center" wrapText="1"/>
      <protection locked="0"/>
    </xf>
    <xf numFmtId="0" fontId="12" fillId="0" borderId="15" xfId="3" applyFont="1" applyBorder="1" applyAlignment="1" applyProtection="1">
      <alignment horizontal="left" vertical="center" wrapText="1"/>
      <protection locked="0"/>
    </xf>
    <xf numFmtId="0" fontId="12" fillId="0" borderId="22" xfId="3" applyFont="1" applyBorder="1" applyAlignment="1" applyProtection="1">
      <alignment horizontal="left" vertical="center" wrapText="1"/>
      <protection locked="0"/>
    </xf>
    <xf numFmtId="0" fontId="12" fillId="0" borderId="17" xfId="3" applyFont="1" applyBorder="1" applyAlignment="1" applyProtection="1">
      <alignment horizontal="left" vertical="center" wrapText="1"/>
      <protection locked="0"/>
    </xf>
    <xf numFmtId="0" fontId="12" fillId="0" borderId="52" xfId="3" applyFont="1" applyBorder="1" applyAlignment="1" applyProtection="1">
      <alignment horizontal="left" vertical="center"/>
      <protection locked="0"/>
    </xf>
    <xf numFmtId="0" fontId="12" fillId="0" borderId="6" xfId="3" applyFont="1" applyBorder="1" applyAlignment="1" applyProtection="1">
      <alignment horizontal="left" vertical="center"/>
      <protection locked="0"/>
    </xf>
    <xf numFmtId="0" fontId="12" fillId="0" borderId="138" xfId="3" applyFont="1" applyBorder="1" applyAlignment="1" applyProtection="1">
      <alignment horizontal="left" vertical="center"/>
      <protection locked="0"/>
    </xf>
    <xf numFmtId="0" fontId="12" fillId="0" borderId="4" xfId="3" applyFont="1" applyBorder="1" applyProtection="1">
      <alignment vertical="center"/>
      <protection locked="0"/>
    </xf>
    <xf numFmtId="0" fontId="15" fillId="0" borderId="4" xfId="3" applyFont="1" applyBorder="1" applyProtection="1">
      <alignment vertical="center"/>
      <protection locked="0"/>
    </xf>
    <xf numFmtId="38" fontId="12" fillId="0" borderId="4" xfId="2" applyFont="1" applyFill="1" applyBorder="1" applyAlignment="1" applyProtection="1">
      <alignment vertical="center"/>
      <protection locked="0"/>
    </xf>
    <xf numFmtId="0" fontId="12" fillId="0" borderId="4" xfId="3" applyFont="1" applyBorder="1" applyAlignment="1" applyProtection="1">
      <alignment horizontal="distributed" vertical="center"/>
      <protection locked="0"/>
    </xf>
    <xf numFmtId="0" fontId="12" fillId="0" borderId="13" xfId="3" applyFont="1" applyBorder="1" applyAlignment="1" applyProtection="1">
      <alignment vertical="center" wrapText="1"/>
      <protection locked="0"/>
    </xf>
    <xf numFmtId="0" fontId="12" fillId="0" borderId="0" xfId="3" applyFont="1" applyAlignment="1" applyProtection="1">
      <alignment horizontal="center" vertical="distributed"/>
      <protection locked="0"/>
    </xf>
    <xf numFmtId="0" fontId="12" fillId="0" borderId="0" xfId="3" applyFont="1" applyAlignment="1" applyProtection="1">
      <alignment vertical="distributed"/>
      <protection locked="0"/>
    </xf>
    <xf numFmtId="38" fontId="12" fillId="0" borderId="0" xfId="2" applyFont="1" applyBorder="1" applyAlignment="1" applyProtection="1">
      <alignment horizontal="right" vertical="distributed"/>
      <protection locked="0"/>
    </xf>
    <xf numFmtId="0" fontId="12" fillId="0" borderId="0" xfId="3" applyFont="1" applyAlignment="1" applyProtection="1">
      <alignment horizontal="distributed" vertical="distributed"/>
      <protection locked="0"/>
    </xf>
    <xf numFmtId="0" fontId="12" fillId="0" borderId="33" xfId="3" applyFont="1" applyBorder="1" applyProtection="1">
      <alignment vertical="center"/>
      <protection locked="0"/>
    </xf>
    <xf numFmtId="0" fontId="12" fillId="0" borderId="34" xfId="3" applyFont="1" applyBorder="1" applyProtection="1">
      <alignment vertical="center"/>
      <protection locked="0"/>
    </xf>
    <xf numFmtId="0" fontId="53" fillId="22" borderId="25" xfId="0" applyFont="1" applyFill="1" applyBorder="1" applyAlignment="1" applyProtection="1">
      <alignment horizontal="left" vertical="center" wrapText="1"/>
      <protection locked="0"/>
    </xf>
    <xf numFmtId="0" fontId="53" fillId="0" borderId="25" xfId="0" applyFont="1" applyBorder="1" applyAlignment="1" applyProtection="1">
      <alignment horizontal="center" vertical="center" wrapText="1"/>
      <protection locked="0"/>
    </xf>
    <xf numFmtId="0" fontId="12" fillId="22" borderId="5" xfId="3" applyFont="1" applyFill="1" applyBorder="1" applyProtection="1">
      <alignment vertical="center"/>
      <protection locked="0"/>
    </xf>
    <xf numFmtId="0" fontId="12" fillId="22" borderId="138" xfId="3" applyFont="1" applyFill="1" applyBorder="1" applyProtection="1">
      <alignment vertical="center"/>
      <protection locked="0"/>
    </xf>
    <xf numFmtId="0" fontId="12" fillId="0" borderId="20" xfId="3" applyFont="1" applyBorder="1" applyAlignment="1" applyProtection="1">
      <alignment vertical="distributed"/>
      <protection locked="0"/>
    </xf>
    <xf numFmtId="38" fontId="12" fillId="0" borderId="24" xfId="2" applyFont="1" applyBorder="1" applyAlignment="1" applyProtection="1">
      <alignment horizontal="right" vertical="center"/>
      <protection locked="0"/>
    </xf>
    <xf numFmtId="40" fontId="18" fillId="22" borderId="102" xfId="6" applyNumberFormat="1" applyFont="1" applyFill="1" applyBorder="1" applyAlignment="1" applyProtection="1">
      <alignment vertical="center" shrinkToFit="1"/>
      <protection locked="0"/>
    </xf>
    <xf numFmtId="40" fontId="24" fillId="0" borderId="78" xfId="6" applyNumberFormat="1" applyFont="1" applyFill="1" applyBorder="1" applyAlignment="1" applyProtection="1">
      <alignment vertical="center" shrinkToFit="1"/>
      <protection hidden="1"/>
    </xf>
    <xf numFmtId="40" fontId="18" fillId="0" borderId="124" xfId="6" applyNumberFormat="1" applyFont="1" applyFill="1" applyBorder="1" applyAlignment="1" applyProtection="1">
      <alignment vertical="center" shrinkToFit="1"/>
      <protection hidden="1"/>
    </xf>
    <xf numFmtId="40" fontId="18" fillId="2" borderId="212" xfId="6" applyNumberFormat="1" applyFont="1" applyFill="1" applyBorder="1" applyAlignment="1" applyProtection="1">
      <alignment vertical="center" shrinkToFit="1"/>
    </xf>
    <xf numFmtId="40" fontId="23" fillId="2" borderId="213" xfId="6" applyNumberFormat="1" applyFont="1" applyFill="1" applyBorder="1" applyAlignment="1" applyProtection="1">
      <alignment vertical="center" shrinkToFit="1"/>
    </xf>
    <xf numFmtId="40" fontId="23" fillId="0" borderId="213" xfId="6" applyNumberFormat="1" applyFont="1" applyFill="1" applyBorder="1" applyAlignment="1" applyProtection="1">
      <alignment vertical="center" shrinkToFit="1"/>
    </xf>
    <xf numFmtId="40" fontId="18" fillId="0" borderId="212" xfId="6" applyNumberFormat="1" applyFont="1" applyFill="1" applyBorder="1" applyAlignment="1" applyProtection="1">
      <alignment vertical="center" shrinkToFit="1"/>
    </xf>
    <xf numFmtId="40" fontId="23" fillId="2" borderId="82" xfId="6" applyNumberFormat="1" applyFont="1" applyFill="1" applyBorder="1" applyAlignment="1" applyProtection="1">
      <alignment vertical="center" shrinkToFit="1"/>
    </xf>
    <xf numFmtId="40" fontId="24" fillId="3" borderId="214" xfId="6" applyNumberFormat="1" applyFont="1" applyFill="1" applyBorder="1" applyAlignment="1" applyProtection="1">
      <alignment vertical="center" shrinkToFit="1"/>
      <protection hidden="1"/>
    </xf>
    <xf numFmtId="40" fontId="23" fillId="2" borderId="101" xfId="6" applyNumberFormat="1" applyFont="1" applyFill="1" applyBorder="1" applyAlignment="1" applyProtection="1">
      <alignment vertical="center" shrinkToFit="1"/>
    </xf>
    <xf numFmtId="40" fontId="23" fillId="2" borderId="100" xfId="6" applyNumberFormat="1" applyFont="1" applyFill="1" applyBorder="1" applyAlignment="1" applyProtection="1">
      <alignment vertical="center" shrinkToFit="1"/>
    </xf>
    <xf numFmtId="40" fontId="23" fillId="22" borderId="208" xfId="6" applyNumberFormat="1" applyFont="1" applyFill="1" applyBorder="1" applyAlignment="1" applyProtection="1">
      <alignment vertical="center" shrinkToFit="1"/>
      <protection locked="0"/>
    </xf>
    <xf numFmtId="40" fontId="23" fillId="22" borderId="209" xfId="6" applyNumberFormat="1" applyFont="1" applyFill="1" applyBorder="1" applyAlignment="1" applyProtection="1">
      <alignment vertical="center" shrinkToFit="1"/>
      <protection locked="0"/>
    </xf>
    <xf numFmtId="40" fontId="23" fillId="2" borderId="21" xfId="6" applyNumberFormat="1" applyFont="1" applyFill="1" applyBorder="1" applyAlignment="1" applyProtection="1">
      <alignment vertical="center" shrinkToFit="1"/>
    </xf>
    <xf numFmtId="40" fontId="23" fillId="0" borderId="157" xfId="6" applyNumberFormat="1" applyFont="1" applyFill="1" applyBorder="1" applyAlignment="1" applyProtection="1">
      <alignment vertical="center" shrinkToFit="1"/>
    </xf>
    <xf numFmtId="0" fontId="65" fillId="11" borderId="48" xfId="12" applyFont="1" applyFill="1" applyBorder="1" applyAlignment="1" applyProtection="1">
      <alignment horizontal="center" vertical="center" wrapText="1"/>
      <protection locked="0"/>
    </xf>
    <xf numFmtId="0" fontId="69" fillId="11" borderId="48" xfId="12" applyFont="1" applyFill="1" applyBorder="1" applyAlignment="1" applyProtection="1">
      <alignment horizontal="center" vertical="center" wrapText="1"/>
      <protection locked="0"/>
    </xf>
    <xf numFmtId="0" fontId="68" fillId="11" borderId="48" xfId="12" applyFont="1" applyFill="1" applyBorder="1" applyAlignment="1" applyProtection="1">
      <alignment horizontal="center" vertical="center" wrapText="1"/>
      <protection locked="0"/>
    </xf>
    <xf numFmtId="191" fontId="70" fillId="11" borderId="48" xfId="12" applyNumberFormat="1" applyFont="1" applyFill="1" applyBorder="1" applyAlignment="1" applyProtection="1">
      <alignment horizontal="center" vertical="center" wrapText="1"/>
      <protection locked="0"/>
    </xf>
    <xf numFmtId="0" fontId="65" fillId="12" borderId="48" xfId="12" applyFont="1" applyFill="1" applyBorder="1" applyAlignment="1" applyProtection="1">
      <alignment horizontal="center" vertical="center" wrapText="1"/>
      <protection locked="0"/>
    </xf>
    <xf numFmtId="0" fontId="65" fillId="12" borderId="48" xfId="12" applyFont="1" applyFill="1" applyBorder="1" applyAlignment="1" applyProtection="1">
      <alignment horizontal="center" wrapText="1"/>
      <protection locked="0"/>
    </xf>
    <xf numFmtId="0" fontId="69" fillId="12" borderId="48" xfId="12" applyFont="1" applyFill="1" applyBorder="1" applyAlignment="1" applyProtection="1">
      <alignment horizontal="center" vertical="center" wrapText="1"/>
      <protection locked="0"/>
    </xf>
    <xf numFmtId="0" fontId="69" fillId="12" borderId="48" xfId="12" applyFont="1" applyFill="1" applyBorder="1" applyAlignment="1" applyProtection="1">
      <alignment horizontal="center" wrapText="1"/>
      <protection locked="0"/>
    </xf>
    <xf numFmtId="192" fontId="68" fillId="12" borderId="48" xfId="12" applyNumberFormat="1" applyFont="1" applyFill="1" applyBorder="1" applyAlignment="1" applyProtection="1">
      <alignment horizontal="center" vertical="center" wrapText="1"/>
      <protection locked="0"/>
    </xf>
    <xf numFmtId="0" fontId="70" fillId="12" borderId="48" xfId="12" applyFont="1" applyFill="1" applyBorder="1" applyAlignment="1" applyProtection="1">
      <alignment horizontal="center" wrapText="1"/>
      <protection locked="0"/>
    </xf>
    <xf numFmtId="191" fontId="70" fillId="12" borderId="48" xfId="12" applyNumberFormat="1" applyFont="1" applyFill="1" applyBorder="1" applyAlignment="1" applyProtection="1">
      <alignment horizontal="center" vertical="center" wrapText="1"/>
      <protection locked="0"/>
    </xf>
    <xf numFmtId="0" fontId="68" fillId="14" borderId="48" xfId="12" applyFont="1" applyFill="1" applyBorder="1" applyProtection="1">
      <alignment vertical="center"/>
      <protection locked="0"/>
    </xf>
    <xf numFmtId="194" fontId="68" fillId="14" borderId="48" xfId="12" applyNumberFormat="1" applyFont="1" applyFill="1" applyBorder="1" applyAlignment="1" applyProtection="1">
      <alignment horizontal="center" vertical="center"/>
      <protection locked="0"/>
    </xf>
    <xf numFmtId="192" fontId="68" fillId="14" borderId="48" xfId="13" applyNumberFormat="1" applyFont="1" applyFill="1" applyBorder="1" applyProtection="1">
      <alignment vertical="center"/>
      <protection locked="0"/>
    </xf>
    <xf numFmtId="192" fontId="68" fillId="14" borderId="48" xfId="12" applyNumberFormat="1" applyFont="1" applyFill="1" applyBorder="1" applyProtection="1">
      <alignment vertical="center"/>
      <protection locked="0"/>
    </xf>
    <xf numFmtId="14" fontId="68" fillId="14" borderId="48" xfId="12" applyNumberFormat="1" applyFont="1" applyFill="1" applyBorder="1" applyProtection="1">
      <alignment vertical="center"/>
      <protection locked="0"/>
    </xf>
    <xf numFmtId="0" fontId="74" fillId="0" borderId="0" xfId="10" applyFont="1" applyAlignment="1" applyProtection="1">
      <alignment horizontal="right"/>
      <protection locked="0"/>
    </xf>
    <xf numFmtId="0" fontId="74" fillId="0" borderId="0" xfId="10" applyFont="1" applyProtection="1">
      <protection locked="0"/>
    </xf>
    <xf numFmtId="0" fontId="67" fillId="0" borderId="0" xfId="10" applyFont="1" applyProtection="1">
      <protection locked="0"/>
    </xf>
    <xf numFmtId="0" fontId="65" fillId="0" borderId="4" xfId="10" applyFont="1" applyBorder="1" applyAlignment="1" applyProtection="1">
      <alignment horizontal="right"/>
      <protection locked="0"/>
    </xf>
    <xf numFmtId="0" fontId="75" fillId="0" borderId="4" xfId="10" applyFont="1" applyBorder="1" applyAlignment="1" applyProtection="1">
      <alignment horizontal="right"/>
      <protection locked="0"/>
    </xf>
    <xf numFmtId="0" fontId="57" fillId="0" borderId="0" xfId="10" applyFont="1" applyProtection="1">
      <protection locked="0"/>
    </xf>
    <xf numFmtId="0" fontId="0" fillId="0" borderId="0" xfId="0" applyProtection="1">
      <alignment vertical="center"/>
      <protection locked="0"/>
    </xf>
    <xf numFmtId="0" fontId="0" fillId="0" borderId="3" xfId="0" applyBorder="1">
      <alignment vertical="center"/>
    </xf>
    <xf numFmtId="0" fontId="0" fillId="0" borderId="6" xfId="0" applyBorder="1">
      <alignment vertical="center"/>
    </xf>
    <xf numFmtId="0" fontId="103" fillId="0" borderId="0" xfId="0" applyFont="1">
      <alignment vertical="center"/>
    </xf>
    <xf numFmtId="0" fontId="104" fillId="0" borderId="0" xfId="0" applyFont="1">
      <alignment vertical="center"/>
    </xf>
    <xf numFmtId="0" fontId="105" fillId="0" borderId="0" xfId="0" applyFont="1">
      <alignment vertical="center"/>
    </xf>
    <xf numFmtId="0" fontId="106" fillId="0" borderId="0" xfId="0" applyFont="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8" fillId="0" borderId="0" xfId="0" applyFont="1">
      <alignment vertical="center"/>
    </xf>
    <xf numFmtId="0" fontId="0" fillId="0" borderId="17" xfId="0" applyBorder="1">
      <alignment vertical="center"/>
    </xf>
    <xf numFmtId="0" fontId="0" fillId="0" borderId="29" xfId="0" applyBorder="1">
      <alignment vertical="center"/>
    </xf>
    <xf numFmtId="0" fontId="0" fillId="0" borderId="4" xfId="0" applyBorder="1">
      <alignment vertical="center"/>
    </xf>
    <xf numFmtId="0" fontId="0" fillId="0" borderId="30" xfId="0" applyBorder="1">
      <alignment vertical="center"/>
    </xf>
    <xf numFmtId="0" fontId="0" fillId="0" borderId="21" xfId="0" applyBorder="1">
      <alignment vertical="center"/>
    </xf>
    <xf numFmtId="0" fontId="109" fillId="0" borderId="0" xfId="0" applyFont="1">
      <alignment vertical="center"/>
    </xf>
    <xf numFmtId="0" fontId="109" fillId="0" borderId="21" xfId="0" applyFont="1" applyBorder="1">
      <alignment vertical="center"/>
    </xf>
    <xf numFmtId="0" fontId="0" fillId="0" borderId="5" xfId="0" applyBorder="1">
      <alignment vertical="center"/>
    </xf>
    <xf numFmtId="0" fontId="0" fillId="0" borderId="31" xfId="0" applyBorder="1">
      <alignment vertical="center"/>
    </xf>
    <xf numFmtId="0" fontId="108" fillId="0" borderId="0" xfId="0" applyFont="1" applyAlignment="1">
      <alignment horizontal="center" vertical="center"/>
    </xf>
    <xf numFmtId="0" fontId="110" fillId="0" borderId="0" xfId="0" applyFont="1">
      <alignment vertical="center"/>
    </xf>
    <xf numFmtId="0" fontId="108" fillId="0" borderId="0" xfId="0" applyFont="1" applyAlignment="1">
      <alignment horizontal="lef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110" fillId="0" borderId="0" xfId="0" applyFont="1" applyAlignment="1">
      <alignment horizontal="left" vertical="center"/>
    </xf>
    <xf numFmtId="0" fontId="108" fillId="0" borderId="48" xfId="0" applyFont="1" applyBorder="1" applyAlignment="1">
      <alignment horizontal="center" vertical="center"/>
    </xf>
    <xf numFmtId="0" fontId="108" fillId="0" borderId="48" xfId="0" applyFont="1" applyBorder="1">
      <alignment vertical="center"/>
    </xf>
    <xf numFmtId="0" fontId="103" fillId="0" borderId="48" xfId="0" applyFont="1" applyBorder="1">
      <alignment vertical="center"/>
    </xf>
    <xf numFmtId="0" fontId="108" fillId="0" borderId="1" xfId="0" applyFont="1" applyBorder="1" applyAlignment="1">
      <alignment horizontal="center" vertical="center"/>
    </xf>
    <xf numFmtId="0" fontId="103" fillId="0" borderId="48" xfId="0" applyFont="1" applyBorder="1" applyAlignment="1">
      <alignment horizontal="center" vertical="center"/>
    </xf>
    <xf numFmtId="0" fontId="12" fillId="22" borderId="11" xfId="3" applyFont="1" applyFill="1" applyBorder="1" applyProtection="1">
      <alignment vertical="center"/>
      <protection locked="0"/>
    </xf>
    <xf numFmtId="0" fontId="12" fillId="0" borderId="19" xfId="3" applyFont="1" applyBorder="1" applyProtection="1">
      <alignment vertical="center"/>
      <protection locked="0"/>
    </xf>
    <xf numFmtId="0" fontId="12" fillId="0" borderId="13" xfId="3" applyFont="1" applyBorder="1" applyProtection="1">
      <alignment vertical="center"/>
      <protection locked="0"/>
    </xf>
    <xf numFmtId="0" fontId="12" fillId="0" borderId="20" xfId="3" applyFont="1" applyBorder="1" applyProtection="1">
      <alignment vertical="center"/>
      <protection locked="0"/>
    </xf>
    <xf numFmtId="0" fontId="12" fillId="0" borderId="2" xfId="3" applyFont="1" applyBorder="1" applyAlignment="1" applyProtection="1">
      <alignment horizontal="center" vertical="center"/>
      <protection locked="0"/>
    </xf>
    <xf numFmtId="0" fontId="12" fillId="0" borderId="11" xfId="3" applyFont="1" applyBorder="1" applyAlignment="1" applyProtection="1">
      <alignment horizontal="center" vertical="center"/>
      <protection locked="0"/>
    </xf>
    <xf numFmtId="0" fontId="12" fillId="22" borderId="13" xfId="3" applyFont="1" applyFill="1" applyBorder="1" applyAlignment="1" applyProtection="1">
      <alignment horizontal="left" vertical="center"/>
      <protection locked="0"/>
    </xf>
    <xf numFmtId="0" fontId="12" fillId="22" borderId="20" xfId="3" applyFont="1" applyFill="1" applyBorder="1" applyAlignment="1" applyProtection="1">
      <alignment horizontal="left" vertical="center"/>
      <protection locked="0"/>
    </xf>
    <xf numFmtId="0" fontId="12" fillId="22" borderId="1" xfId="3" applyFont="1" applyFill="1" applyBorder="1" applyAlignment="1" applyProtection="1">
      <alignment horizontal="left" vertical="center"/>
      <protection locked="0"/>
    </xf>
    <xf numFmtId="0" fontId="12" fillId="22" borderId="2" xfId="3" applyFont="1" applyFill="1" applyBorder="1" applyAlignment="1" applyProtection="1">
      <alignment horizontal="left" vertical="center"/>
      <protection locked="0"/>
    </xf>
    <xf numFmtId="0" fontId="12" fillId="22" borderId="11" xfId="3" applyFont="1" applyFill="1" applyBorder="1" applyAlignment="1" applyProtection="1">
      <alignment horizontal="left" vertical="center"/>
      <protection locked="0"/>
    </xf>
    <xf numFmtId="0" fontId="12" fillId="0" borderId="26" xfId="3" applyFont="1" applyBorder="1" applyAlignment="1" applyProtection="1">
      <alignment horizontal="center" vertical="center"/>
      <protection locked="0"/>
    </xf>
    <xf numFmtId="0" fontId="12" fillId="0" borderId="6" xfId="3" applyFont="1" applyBorder="1" applyAlignment="1" applyProtection="1">
      <alignment horizontal="center" vertical="center"/>
      <protection locked="0"/>
    </xf>
    <xf numFmtId="0" fontId="12" fillId="0" borderId="0" xfId="3" applyFont="1" applyAlignment="1" applyProtection="1">
      <alignment vertical="center" wrapText="1"/>
      <protection locked="0"/>
    </xf>
    <xf numFmtId="0" fontId="58" fillId="2" borderId="3" xfId="15" applyFont="1" applyFill="1" applyBorder="1" applyAlignment="1">
      <alignment horizontal="left" vertical="top" wrapText="1"/>
    </xf>
    <xf numFmtId="0" fontId="72" fillId="0" borderId="0" xfId="10" applyFont="1" applyAlignment="1" applyProtection="1">
      <alignment vertical="center"/>
      <protection locked="0"/>
    </xf>
    <xf numFmtId="0" fontId="72" fillId="0" borderId="0" xfId="10" applyFont="1" applyProtection="1">
      <protection locked="0"/>
    </xf>
    <xf numFmtId="0" fontId="72" fillId="0" borderId="24" xfId="10" applyFont="1" applyBorder="1" applyAlignment="1" applyProtection="1">
      <alignment vertical="center"/>
      <protection locked="0"/>
    </xf>
    <xf numFmtId="0" fontId="72" fillId="0" borderId="24" xfId="10" applyFont="1" applyBorder="1" applyProtection="1">
      <protection locked="0"/>
    </xf>
    <xf numFmtId="0" fontId="12" fillId="0" borderId="151" xfId="3" applyFont="1" applyBorder="1" applyProtection="1">
      <alignment vertical="center"/>
      <protection locked="0"/>
    </xf>
    <xf numFmtId="0" fontId="12" fillId="0" borderId="6" xfId="3" applyFont="1" applyBorder="1" applyAlignment="1" applyProtection="1">
      <alignment vertical="center" wrapText="1"/>
      <protection locked="0"/>
    </xf>
    <xf numFmtId="0" fontId="12" fillId="0" borderId="138" xfId="3" applyFont="1" applyBorder="1" applyProtection="1">
      <alignment vertical="center"/>
      <protection locked="0"/>
    </xf>
    <xf numFmtId="38" fontId="12" fillId="0" borderId="8" xfId="2" applyFont="1" applyBorder="1" applyAlignment="1" applyProtection="1">
      <alignment horizontal="right" vertical="distributed"/>
      <protection locked="0"/>
    </xf>
    <xf numFmtId="0" fontId="12" fillId="0" borderId="8" xfId="3" applyFont="1" applyBorder="1" applyAlignment="1" applyProtection="1">
      <alignment vertical="distributed"/>
      <protection locked="0"/>
    </xf>
    <xf numFmtId="0" fontId="12" fillId="0" borderId="15" xfId="3" applyFont="1" applyBorder="1" applyAlignment="1" applyProtection="1">
      <alignment vertical="distributed"/>
      <protection locked="0"/>
    </xf>
    <xf numFmtId="0" fontId="12" fillId="0" borderId="0" xfId="3" applyFont="1" applyAlignment="1" applyProtection="1">
      <alignment horizontal="right" vertical="center"/>
      <protection locked="0"/>
    </xf>
    <xf numFmtId="0" fontId="12" fillId="0" borderId="18" xfId="3" applyFont="1" applyBorder="1" applyProtection="1">
      <alignment vertical="center"/>
      <protection locked="0"/>
    </xf>
    <xf numFmtId="0" fontId="12" fillId="0" borderId="0" xfId="3" applyFont="1" applyAlignment="1" applyProtection="1">
      <alignment vertical="top"/>
      <protection locked="0"/>
    </xf>
    <xf numFmtId="0" fontId="12" fillId="0" borderId="30" xfId="3" applyFont="1" applyBorder="1" applyProtection="1">
      <alignment vertical="center"/>
      <protection locked="0"/>
    </xf>
    <xf numFmtId="0" fontId="12" fillId="22" borderId="19" xfId="3" applyFont="1" applyFill="1" applyBorder="1" applyAlignment="1" applyProtection="1">
      <alignment horizontal="left" vertical="center"/>
      <protection locked="0"/>
    </xf>
    <xf numFmtId="0" fontId="40" fillId="0" borderId="0" xfId="0" applyFont="1" applyProtection="1">
      <alignment vertical="center"/>
      <protection locked="0"/>
    </xf>
    <xf numFmtId="0" fontId="12" fillId="2" borderId="0" xfId="3" applyFont="1" applyFill="1">
      <alignment vertical="center"/>
    </xf>
    <xf numFmtId="0" fontId="15" fillId="0" borderId="15" xfId="3" applyFont="1" applyBorder="1" applyAlignment="1">
      <alignment vertical="distributed"/>
    </xf>
    <xf numFmtId="0" fontId="15" fillId="0" borderId="11" xfId="3" applyFont="1" applyBorder="1" applyAlignment="1">
      <alignment horizontal="center" vertical="distributed"/>
    </xf>
    <xf numFmtId="0" fontId="12" fillId="22" borderId="10" xfId="3" applyFont="1" applyFill="1" applyBorder="1" applyAlignment="1" applyProtection="1">
      <alignment vertical="distributed"/>
      <protection locked="0"/>
    </xf>
    <xf numFmtId="0" fontId="12" fillId="22" borderId="2" xfId="4" applyFont="1" applyFill="1" applyBorder="1" applyProtection="1">
      <alignment vertical="center"/>
      <protection locked="0"/>
    </xf>
    <xf numFmtId="38" fontId="11" fillId="22" borderId="2" xfId="2" applyFont="1" applyFill="1" applyBorder="1" applyAlignment="1" applyProtection="1">
      <alignment vertical="center"/>
      <protection locked="0"/>
    </xf>
    <xf numFmtId="38" fontId="12" fillId="22" borderId="2" xfId="2" applyFont="1" applyFill="1" applyBorder="1" applyAlignment="1" applyProtection="1">
      <alignment vertical="distributed"/>
      <protection locked="0"/>
    </xf>
    <xf numFmtId="38" fontId="12" fillId="22" borderId="2" xfId="2" applyFont="1" applyFill="1" applyBorder="1" applyAlignment="1" applyProtection="1">
      <alignment vertical="center"/>
      <protection locked="0"/>
    </xf>
    <xf numFmtId="0" fontId="12" fillId="22" borderId="11" xfId="4" applyFont="1" applyFill="1" applyBorder="1" applyProtection="1">
      <alignment vertical="center"/>
      <protection locked="0"/>
    </xf>
    <xf numFmtId="0" fontId="12" fillId="0" borderId="21" xfId="4" applyFont="1" applyBorder="1" applyAlignment="1" applyProtection="1">
      <alignment horizontal="center" vertical="center"/>
      <protection locked="0"/>
    </xf>
    <xf numFmtId="0" fontId="12" fillId="0" borderId="0" xfId="4" applyFont="1" applyAlignment="1" applyProtection="1">
      <alignment horizontal="center" vertical="center"/>
      <protection locked="0"/>
    </xf>
    <xf numFmtId="0" fontId="12" fillId="0" borderId="0" xfId="4" applyFont="1" applyProtection="1">
      <alignment vertical="center"/>
      <protection locked="0"/>
    </xf>
    <xf numFmtId="0" fontId="12" fillId="0" borderId="26" xfId="3" applyFont="1" applyBorder="1" applyProtection="1">
      <alignment vertical="center"/>
      <protection locked="0"/>
    </xf>
    <xf numFmtId="0" fontId="0" fillId="0" borderId="0" xfId="0" applyAlignment="1" applyProtection="1">
      <alignment horizontal="center" vertical="center"/>
      <protection locked="0"/>
    </xf>
    <xf numFmtId="0" fontId="0" fillId="0" borderId="26" xfId="0" applyBorder="1" applyProtection="1">
      <alignment vertical="center"/>
      <protection locked="0"/>
    </xf>
    <xf numFmtId="0" fontId="12" fillId="0" borderId="5" xfId="4" applyFont="1" applyBorder="1" applyProtection="1">
      <alignment vertical="center"/>
      <protection locked="0"/>
    </xf>
    <xf numFmtId="0" fontId="12" fillId="0" borderId="6" xfId="4" applyFont="1" applyBorder="1" applyProtection="1">
      <alignment vertical="center"/>
      <protection locked="0"/>
    </xf>
    <xf numFmtId="0" fontId="12" fillId="0" borderId="2" xfId="3" applyFont="1" applyBorder="1" applyAlignment="1" applyProtection="1">
      <alignment vertical="top"/>
      <protection locked="0"/>
    </xf>
    <xf numFmtId="0" fontId="12" fillId="0" borderId="2" xfId="4" applyFont="1" applyBorder="1" applyProtection="1">
      <alignment vertical="center"/>
      <protection locked="0"/>
    </xf>
    <xf numFmtId="0" fontId="12" fillId="0" borderId="29" xfId="4" applyFont="1" applyBorder="1" applyProtection="1">
      <alignment vertical="center"/>
      <protection locked="0"/>
    </xf>
    <xf numFmtId="0" fontId="12" fillId="0" borderId="4" xfId="3" applyFont="1" applyBorder="1" applyAlignment="1" applyProtection="1">
      <alignment vertical="top"/>
      <protection locked="0"/>
    </xf>
    <xf numFmtId="0" fontId="12" fillId="0" borderId="4" xfId="4" applyFont="1" applyBorder="1" applyProtection="1">
      <alignment vertical="center"/>
      <protection locked="0"/>
    </xf>
    <xf numFmtId="0" fontId="12" fillId="0" borderId="32" xfId="3" applyFont="1" applyBorder="1" applyProtection="1">
      <alignment vertical="center"/>
      <protection locked="0"/>
    </xf>
    <xf numFmtId="0" fontId="12" fillId="0" borderId="11" xfId="3" applyFont="1" applyBorder="1" applyAlignment="1" applyProtection="1">
      <alignment vertical="distributed"/>
      <protection locked="0"/>
    </xf>
    <xf numFmtId="0" fontId="12" fillId="0" borderId="36" xfId="3" applyFont="1" applyBorder="1" applyProtection="1">
      <alignment vertical="center"/>
      <protection locked="0"/>
    </xf>
    <xf numFmtId="0" fontId="12" fillId="0" borderId="39" xfId="3" applyFont="1" applyBorder="1" applyAlignment="1" applyProtection="1">
      <alignment vertical="distributed"/>
      <protection locked="0"/>
    </xf>
    <xf numFmtId="0" fontId="12" fillId="0" borderId="40" xfId="3" applyFont="1" applyBorder="1" applyAlignment="1" applyProtection="1">
      <alignment vertical="distributed"/>
      <protection locked="0"/>
    </xf>
    <xf numFmtId="40" fontId="18" fillId="2" borderId="124" xfId="6" applyNumberFormat="1" applyFont="1" applyFill="1" applyBorder="1" applyAlignment="1" applyProtection="1">
      <alignment vertical="center" shrinkToFit="1"/>
    </xf>
    <xf numFmtId="40" fontId="18" fillId="0" borderId="124"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xf>
    <xf numFmtId="40" fontId="18" fillId="0" borderId="29" xfId="6" applyNumberFormat="1" applyFont="1" applyFill="1" applyBorder="1" applyAlignment="1" applyProtection="1">
      <alignment vertical="center" shrinkToFit="1"/>
    </xf>
    <xf numFmtId="40" fontId="18" fillId="2" borderId="48" xfId="6" applyNumberFormat="1" applyFont="1" applyFill="1" applyBorder="1" applyAlignment="1" applyProtection="1">
      <alignment vertical="center" shrinkToFit="1"/>
    </xf>
    <xf numFmtId="40" fontId="23" fillId="2" borderId="163" xfId="6" applyNumberFormat="1" applyFont="1" applyFill="1" applyBorder="1" applyAlignment="1" applyProtection="1">
      <alignment vertical="center" shrinkToFit="1"/>
    </xf>
    <xf numFmtId="40" fontId="23" fillId="2" borderId="157" xfId="6" applyNumberFormat="1" applyFont="1" applyFill="1" applyBorder="1" applyAlignment="1" applyProtection="1">
      <alignment vertical="center" shrinkToFit="1"/>
    </xf>
    <xf numFmtId="40" fontId="24" fillId="0" borderId="77" xfId="6" applyNumberFormat="1" applyFont="1" applyFill="1" applyBorder="1" applyAlignment="1" applyProtection="1">
      <alignment vertical="center" shrinkToFit="1"/>
    </xf>
    <xf numFmtId="40" fontId="18" fillId="2" borderId="122" xfId="6" applyNumberFormat="1" applyFont="1" applyFill="1" applyBorder="1" applyAlignment="1" applyProtection="1">
      <alignment vertical="center" shrinkToFit="1"/>
    </xf>
    <xf numFmtId="40" fontId="18" fillId="2" borderId="109" xfId="6" applyNumberFormat="1" applyFont="1" applyFill="1" applyBorder="1" applyAlignment="1" applyProtection="1">
      <alignment vertical="center" shrinkToFit="1"/>
    </xf>
    <xf numFmtId="40" fontId="18" fillId="22" borderId="124" xfId="6" applyNumberFormat="1" applyFont="1" applyFill="1" applyBorder="1" applyAlignment="1" applyProtection="1">
      <alignment vertical="center" shrinkToFit="1"/>
      <protection locked="0"/>
    </xf>
    <xf numFmtId="40" fontId="18" fillId="0" borderId="212" xfId="6" applyNumberFormat="1" applyFont="1" applyFill="1" applyBorder="1" applyAlignment="1" applyProtection="1">
      <alignment vertical="center" shrinkToFit="1"/>
      <protection locked="0"/>
    </xf>
    <xf numFmtId="40" fontId="23" fillId="22" borderId="21" xfId="6" applyNumberFormat="1" applyFont="1" applyFill="1" applyBorder="1" applyAlignment="1" applyProtection="1">
      <alignment vertical="center" shrinkToFit="1"/>
      <protection locked="0"/>
    </xf>
    <xf numFmtId="40" fontId="24" fillId="0" borderId="76" xfId="6" applyNumberFormat="1" applyFont="1" applyFill="1" applyBorder="1" applyAlignment="1" applyProtection="1">
      <alignment vertical="center" shrinkToFit="1"/>
      <protection locked="0"/>
    </xf>
    <xf numFmtId="40" fontId="25" fillId="0" borderId="14" xfId="6" applyNumberFormat="1" applyFont="1" applyFill="1" applyBorder="1" applyAlignment="1" applyProtection="1">
      <alignment vertical="center" shrinkToFit="1"/>
    </xf>
    <xf numFmtId="40" fontId="25" fillId="2" borderId="54" xfId="6" applyNumberFormat="1" applyFont="1" applyFill="1" applyBorder="1" applyAlignment="1" applyProtection="1">
      <alignment vertical="center" shrinkToFit="1"/>
    </xf>
    <xf numFmtId="40" fontId="25" fillId="0" borderId="19" xfId="6" applyNumberFormat="1" applyFont="1" applyFill="1" applyBorder="1" applyAlignment="1" applyProtection="1">
      <alignment vertical="center" shrinkToFit="1"/>
    </xf>
    <xf numFmtId="40" fontId="25" fillId="2" borderId="56" xfId="6" applyNumberFormat="1" applyFont="1" applyFill="1" applyBorder="1" applyAlignment="1" applyProtection="1">
      <alignment vertical="center" shrinkToFit="1"/>
    </xf>
    <xf numFmtId="40" fontId="18" fillId="2" borderId="162" xfId="6" applyNumberFormat="1" applyFont="1" applyFill="1" applyBorder="1" applyProtection="1">
      <alignment vertical="center"/>
    </xf>
    <xf numFmtId="40" fontId="18" fillId="2" borderId="163" xfId="6" applyNumberFormat="1" applyFont="1" applyFill="1" applyBorder="1" applyProtection="1">
      <alignment vertical="center"/>
    </xf>
    <xf numFmtId="40" fontId="18" fillId="2" borderId="55" xfId="6" applyNumberFormat="1" applyFont="1" applyFill="1" applyBorder="1" applyAlignment="1" applyProtection="1">
      <alignment vertical="center" shrinkToFit="1"/>
    </xf>
    <xf numFmtId="180" fontId="12" fillId="0" borderId="0" xfId="3" applyNumberFormat="1" applyFont="1" applyAlignment="1" applyProtection="1">
      <alignment horizontal="center" vertical="center"/>
      <protection locked="0"/>
    </xf>
    <xf numFmtId="0" fontId="12" fillId="0" borderId="29" xfId="3" applyFont="1" applyBorder="1" applyAlignment="1" applyProtection="1">
      <alignment horizontal="center" vertical="center"/>
      <protection locked="0"/>
    </xf>
    <xf numFmtId="0" fontId="12" fillId="0" borderId="4" xfId="3" applyFont="1" applyBorder="1" applyAlignment="1" applyProtection="1">
      <alignment horizontal="center" vertical="center"/>
      <protection locked="0"/>
    </xf>
    <xf numFmtId="0" fontId="12" fillId="0" borderId="30" xfId="3" applyFont="1" applyBorder="1" applyAlignment="1" applyProtection="1">
      <alignment horizontal="right" vertical="center"/>
      <protection locked="0"/>
    </xf>
    <xf numFmtId="0" fontId="14" fillId="0" borderId="0" xfId="3" applyFont="1" applyProtection="1">
      <alignment vertical="center"/>
      <protection locked="0"/>
    </xf>
    <xf numFmtId="40" fontId="18" fillId="2" borderId="66" xfId="6" applyNumberFormat="1" applyFont="1" applyFill="1" applyBorder="1" applyAlignment="1" applyProtection="1">
      <alignment vertical="center" shrinkToFit="1"/>
    </xf>
    <xf numFmtId="40" fontId="18" fillId="2" borderId="21" xfId="6" applyNumberFormat="1" applyFont="1" applyFill="1" applyBorder="1" applyAlignment="1" applyProtection="1">
      <alignment vertical="center" shrinkToFit="1"/>
    </xf>
    <xf numFmtId="40" fontId="18" fillId="2" borderId="167" xfId="6" applyNumberFormat="1" applyFont="1" applyFill="1" applyBorder="1" applyAlignment="1" applyProtection="1">
      <alignment vertical="center" shrinkToFit="1"/>
    </xf>
    <xf numFmtId="40" fontId="23" fillId="2" borderId="57" xfId="6" applyNumberFormat="1" applyFont="1" applyFill="1" applyBorder="1" applyAlignment="1" applyProtection="1">
      <alignment vertical="center" shrinkToFit="1"/>
    </xf>
    <xf numFmtId="40" fontId="18" fillId="2" borderId="69" xfId="6" applyNumberFormat="1" applyFont="1" applyFill="1" applyBorder="1" applyAlignment="1" applyProtection="1">
      <alignment vertical="center" shrinkToFit="1"/>
    </xf>
    <xf numFmtId="40" fontId="18" fillId="2" borderId="163" xfId="6" applyNumberFormat="1" applyFont="1" applyFill="1" applyBorder="1" applyAlignment="1" applyProtection="1">
      <alignment vertical="center" shrinkToFit="1"/>
    </xf>
    <xf numFmtId="40" fontId="18" fillId="3" borderId="1" xfId="6" applyNumberFormat="1" applyFont="1" applyFill="1" applyBorder="1" applyAlignment="1" applyProtection="1">
      <alignment vertical="center" shrinkToFit="1"/>
    </xf>
    <xf numFmtId="40" fontId="18" fillId="3" borderId="94" xfId="6" applyNumberFormat="1" applyFont="1" applyFill="1" applyBorder="1" applyAlignment="1" applyProtection="1">
      <alignment vertical="center" shrinkToFit="1"/>
    </xf>
    <xf numFmtId="40" fontId="18" fillId="3" borderId="29" xfId="6" applyNumberFormat="1" applyFont="1" applyFill="1" applyBorder="1" applyAlignment="1" applyProtection="1">
      <alignment vertical="center" shrinkToFit="1"/>
    </xf>
    <xf numFmtId="40" fontId="24" fillId="3" borderId="77" xfId="6" applyNumberFormat="1" applyFont="1" applyFill="1" applyBorder="1" applyAlignment="1" applyProtection="1">
      <alignment vertical="center" shrinkToFit="1"/>
    </xf>
    <xf numFmtId="40" fontId="24" fillId="2" borderId="75" xfId="6" applyNumberFormat="1" applyFont="1" applyFill="1" applyBorder="1" applyAlignment="1" applyProtection="1">
      <alignment vertical="center" shrinkToFit="1"/>
    </xf>
    <xf numFmtId="40" fontId="23" fillId="22" borderId="101" xfId="6" applyNumberFormat="1" applyFont="1" applyFill="1" applyBorder="1" applyAlignment="1" applyProtection="1">
      <alignment vertical="center" shrinkToFit="1"/>
      <protection locked="0"/>
    </xf>
    <xf numFmtId="0" fontId="82" fillId="2" borderId="3" xfId="15" applyFont="1" applyFill="1" applyBorder="1" applyAlignment="1">
      <alignment horizontal="left" vertical="center" wrapText="1"/>
    </xf>
    <xf numFmtId="0" fontId="57" fillId="22" borderId="48" xfId="15" applyFont="1" applyFill="1" applyBorder="1" applyAlignment="1" applyProtection="1">
      <alignment horizontal="left" vertical="center" wrapText="1"/>
      <protection locked="0"/>
    </xf>
    <xf numFmtId="0" fontId="82" fillId="22" borderId="48" xfId="15" applyFont="1" applyFill="1" applyBorder="1" applyAlignment="1" applyProtection="1">
      <alignment horizontal="left" vertical="center" wrapText="1"/>
      <protection locked="0"/>
    </xf>
    <xf numFmtId="0" fontId="82" fillId="22" borderId="48" xfId="15" applyFont="1" applyFill="1" applyBorder="1" applyAlignment="1" applyProtection="1">
      <alignment vertical="center" wrapText="1"/>
      <protection locked="0"/>
    </xf>
    <xf numFmtId="0" fontId="57" fillId="22" borderId="48" xfId="15" applyFont="1" applyFill="1" applyBorder="1" applyProtection="1">
      <alignment vertical="center"/>
      <protection locked="0"/>
    </xf>
    <xf numFmtId="0" fontId="114" fillId="0" borderId="0" xfId="0" applyFont="1">
      <alignment vertical="center"/>
    </xf>
    <xf numFmtId="0" fontId="8" fillId="0" borderId="0" xfId="0" applyFont="1">
      <alignment vertical="center"/>
    </xf>
    <xf numFmtId="0" fontId="40" fillId="0" borderId="0" xfId="0" applyFont="1">
      <alignment vertical="center"/>
    </xf>
    <xf numFmtId="0" fontId="14" fillId="0" borderId="0" xfId="0" applyFont="1">
      <alignment vertical="center"/>
    </xf>
    <xf numFmtId="0" fontId="12" fillId="0" borderId="8" xfId="3" applyFont="1" applyBorder="1" applyAlignment="1" applyProtection="1">
      <alignment horizontal="center" vertical="center"/>
      <protection locked="0"/>
    </xf>
    <xf numFmtId="0" fontId="12" fillId="0" borderId="24" xfId="3" applyFont="1" applyBorder="1" applyAlignment="1" applyProtection="1">
      <alignment horizontal="distributed" vertical="center"/>
      <protection locked="0"/>
    </xf>
    <xf numFmtId="0" fontId="55" fillId="0" borderId="48" xfId="10" applyBorder="1" applyAlignment="1">
      <alignment horizontal="left"/>
    </xf>
    <xf numFmtId="0" fontId="73" fillId="0" borderId="48" xfId="14" applyBorder="1" applyAlignment="1">
      <alignment horizontal="left"/>
    </xf>
    <xf numFmtId="0" fontId="14" fillId="0" borderId="2" xfId="3" applyFont="1" applyBorder="1" applyAlignment="1" applyProtection="1">
      <alignment horizontal="left" vertical="center" indent="1"/>
      <protection locked="0"/>
    </xf>
    <xf numFmtId="0" fontId="12" fillId="0" borderId="1" xfId="3" applyFont="1" applyBorder="1" applyAlignment="1" applyProtection="1">
      <alignment vertical="top"/>
      <protection locked="0"/>
    </xf>
    <xf numFmtId="0" fontId="12" fillId="0" borderId="11" xfId="3" applyFont="1" applyBorder="1" applyAlignment="1" applyProtection="1">
      <alignment horizontal="right" vertical="center"/>
      <protection locked="0"/>
    </xf>
    <xf numFmtId="0" fontId="12" fillId="0" borderId="19" xfId="3" applyFont="1" applyBorder="1" applyAlignment="1" applyProtection="1">
      <alignment vertical="top"/>
      <protection locked="0"/>
    </xf>
    <xf numFmtId="0" fontId="12" fillId="0" borderId="0" xfId="3" applyFont="1" applyAlignment="1" applyProtection="1">
      <alignment horizontal="distributed" vertical="center"/>
      <protection locked="0"/>
    </xf>
    <xf numFmtId="0" fontId="14" fillId="0" borderId="6" xfId="3" applyFont="1" applyBorder="1" applyAlignment="1" applyProtection="1">
      <alignment horizontal="left" vertical="center" indent="1"/>
      <protection locked="0"/>
    </xf>
    <xf numFmtId="0" fontId="12" fillId="0" borderId="6" xfId="3" applyFont="1" applyBorder="1" applyAlignment="1" applyProtection="1">
      <alignment horizontal="left" vertical="center" indent="1"/>
      <protection locked="0"/>
    </xf>
    <xf numFmtId="0" fontId="12" fillId="0" borderId="138" xfId="3" applyFont="1" applyBorder="1" applyAlignment="1" applyProtection="1">
      <alignment horizontal="left" vertical="center" indent="1"/>
      <protection locked="0"/>
    </xf>
    <xf numFmtId="0" fontId="12" fillId="0" borderId="33" xfId="3" applyFont="1" applyBorder="1" applyAlignment="1" applyProtection="1">
      <alignment vertical="distributed"/>
      <protection locked="0"/>
    </xf>
    <xf numFmtId="0" fontId="12" fillId="0" borderId="1" xfId="3" applyFont="1" applyBorder="1" applyAlignment="1" applyProtection="1">
      <alignment vertical="distributed"/>
      <protection locked="0"/>
    </xf>
    <xf numFmtId="38" fontId="12" fillId="0" borderId="2" xfId="2" applyFont="1" applyFill="1" applyBorder="1" applyAlignment="1" applyProtection="1">
      <alignment vertical="distributed"/>
      <protection locked="0"/>
    </xf>
    <xf numFmtId="38" fontId="11" fillId="0" borderId="2" xfId="2" applyFont="1" applyFill="1" applyBorder="1" applyAlignment="1" applyProtection="1">
      <alignment vertical="center"/>
      <protection locked="0"/>
    </xf>
    <xf numFmtId="38" fontId="12" fillId="0" borderId="2" xfId="2" applyFont="1" applyFill="1" applyBorder="1" applyAlignment="1" applyProtection="1">
      <alignment vertical="center"/>
      <protection locked="0"/>
    </xf>
    <xf numFmtId="0" fontId="12" fillId="0" borderId="37" xfId="3" applyFont="1" applyBorder="1" applyAlignment="1" applyProtection="1">
      <alignment vertical="distributed"/>
      <protection locked="0"/>
    </xf>
    <xf numFmtId="0" fontId="12" fillId="0" borderId="24" xfId="3" applyFont="1" applyBorder="1" applyAlignment="1" applyProtection="1">
      <alignment vertical="distributed"/>
      <protection locked="0"/>
    </xf>
    <xf numFmtId="0" fontId="21" fillId="0" borderId="0" xfId="5" applyFont="1" applyProtection="1">
      <alignment vertical="center"/>
      <protection locked="0"/>
    </xf>
    <xf numFmtId="38" fontId="18" fillId="14" borderId="58" xfId="6" applyFont="1" applyFill="1" applyBorder="1" applyAlignment="1" applyProtection="1">
      <alignment horizontal="center" vertical="center"/>
      <protection locked="0"/>
    </xf>
    <xf numFmtId="38" fontId="18" fillId="14" borderId="48" xfId="6" applyFont="1" applyFill="1" applyBorder="1" applyAlignment="1" applyProtection="1">
      <alignment horizontal="center" vertical="center"/>
      <protection locked="0"/>
    </xf>
    <xf numFmtId="38" fontId="18" fillId="14" borderId="102" xfId="6" applyFont="1" applyFill="1" applyBorder="1" applyAlignment="1" applyProtection="1">
      <alignment horizontal="center" vertical="center"/>
      <protection locked="0"/>
    </xf>
    <xf numFmtId="38" fontId="18" fillId="14" borderId="66" xfId="6" applyFont="1" applyFill="1" applyBorder="1" applyAlignment="1" applyProtection="1">
      <alignment horizontal="center" vertical="center"/>
      <protection locked="0"/>
    </xf>
    <xf numFmtId="0" fontId="18" fillId="14" borderId="58" xfId="5" applyFill="1" applyBorder="1" applyAlignment="1" applyProtection="1">
      <alignment vertical="center" shrinkToFit="1"/>
      <protection locked="0"/>
    </xf>
    <xf numFmtId="0" fontId="18" fillId="14" borderId="102" xfId="5" applyFill="1" applyBorder="1" applyAlignment="1" applyProtection="1">
      <alignment vertical="center" shrinkToFit="1"/>
      <protection locked="0"/>
    </xf>
    <xf numFmtId="0" fontId="18" fillId="14" borderId="66" xfId="5" applyFill="1" applyBorder="1" applyAlignment="1" applyProtection="1">
      <alignment vertical="center" shrinkToFit="1"/>
      <protection locked="0"/>
    </xf>
    <xf numFmtId="38" fontId="18" fillId="14" borderId="110" xfId="6" applyFont="1" applyFill="1" applyBorder="1" applyAlignment="1" applyProtection="1">
      <alignment horizontal="center" vertical="center"/>
      <protection locked="0"/>
    </xf>
    <xf numFmtId="0" fontId="18" fillId="14" borderId="48" xfId="5" applyFill="1" applyBorder="1" applyAlignment="1" applyProtection="1">
      <alignment vertical="center" shrinkToFit="1"/>
      <protection locked="0"/>
    </xf>
    <xf numFmtId="38" fontId="18" fillId="14" borderId="57" xfId="6" applyFont="1" applyFill="1" applyBorder="1" applyAlignment="1" applyProtection="1">
      <alignment horizontal="center" vertical="center"/>
      <protection locked="0"/>
    </xf>
    <xf numFmtId="38" fontId="18" fillId="0" borderId="208" xfId="6" applyFont="1" applyFill="1" applyBorder="1" applyAlignment="1" applyProtection="1">
      <alignment horizontal="center" vertical="center"/>
      <protection locked="0"/>
    </xf>
    <xf numFmtId="0" fontId="18" fillId="0" borderId="57" xfId="5" applyBorder="1" applyAlignment="1" applyProtection="1">
      <alignment horizontal="center" vertical="center" wrapText="1"/>
      <protection locked="0"/>
    </xf>
    <xf numFmtId="0" fontId="18" fillId="0" borderId="109" xfId="5" applyBorder="1" applyAlignment="1" applyProtection="1">
      <alignment horizontal="center" vertical="center" wrapText="1"/>
      <protection locked="0"/>
    </xf>
    <xf numFmtId="0" fontId="27" fillId="0" borderId="129" xfId="5" applyFont="1" applyBorder="1" applyAlignment="1" applyProtection="1">
      <alignment horizontal="center" vertical="center" wrapText="1"/>
      <protection locked="0"/>
    </xf>
    <xf numFmtId="0" fontId="27" fillId="0" borderId="127" xfId="5" applyFont="1" applyBorder="1" applyAlignment="1" applyProtection="1">
      <alignment horizontal="center" vertical="center" wrapText="1"/>
      <protection locked="0"/>
    </xf>
    <xf numFmtId="0" fontId="24" fillId="0" borderId="0" xfId="5" applyFont="1" applyAlignment="1" applyProtection="1">
      <alignment horizontal="center" vertical="center"/>
      <protection locked="0"/>
    </xf>
    <xf numFmtId="0" fontId="24" fillId="0" borderId="0" xfId="6" applyNumberFormat="1" applyFont="1" applyFill="1" applyBorder="1" applyAlignment="1" applyProtection="1">
      <alignment vertical="center" shrinkToFit="1"/>
      <protection locked="0"/>
    </xf>
    <xf numFmtId="40" fontId="25" fillId="0" borderId="73" xfId="6" applyNumberFormat="1" applyFont="1" applyFill="1" applyBorder="1" applyAlignment="1" applyProtection="1">
      <alignment vertical="center" shrinkToFit="1"/>
      <protection locked="0"/>
    </xf>
    <xf numFmtId="40" fontId="25" fillId="0" borderId="72" xfId="6" applyNumberFormat="1" applyFont="1" applyFill="1" applyBorder="1" applyAlignment="1" applyProtection="1">
      <alignment vertical="center" shrinkToFit="1"/>
      <protection locked="0"/>
    </xf>
    <xf numFmtId="0" fontId="24" fillId="0" borderId="4" xfId="5" applyFont="1" applyBorder="1" applyAlignment="1" applyProtection="1">
      <alignment horizontal="center" vertical="center"/>
      <protection locked="0"/>
    </xf>
    <xf numFmtId="0" fontId="86" fillId="0" borderId="4" xfId="5" applyFont="1" applyBorder="1" applyAlignment="1" applyProtection="1">
      <alignment horizontal="center" vertical="center"/>
      <protection locked="0"/>
    </xf>
    <xf numFmtId="0" fontId="24" fillId="0" borderId="4" xfId="5" quotePrefix="1" applyFont="1" applyBorder="1" applyAlignment="1" applyProtection="1">
      <alignment horizontal="center" vertical="center"/>
      <protection locked="0"/>
    </xf>
    <xf numFmtId="0" fontId="24" fillId="0" borderId="4" xfId="6" applyNumberFormat="1" applyFont="1" applyFill="1" applyBorder="1" applyAlignment="1" applyProtection="1">
      <alignment vertical="center" shrinkToFit="1"/>
      <protection locked="0"/>
    </xf>
    <xf numFmtId="0" fontId="18" fillId="0" borderId="69" xfId="5" applyBorder="1" applyAlignment="1" applyProtection="1">
      <alignment vertical="center" shrinkToFit="1"/>
      <protection locked="0"/>
    </xf>
    <xf numFmtId="38" fontId="18" fillId="0" borderId="69" xfId="6" applyFont="1" applyFill="1" applyBorder="1" applyAlignment="1" applyProtection="1">
      <alignment horizontal="center" vertical="center"/>
      <protection locked="0"/>
    </xf>
    <xf numFmtId="0" fontId="18" fillId="0" borderId="68" xfId="6" applyNumberFormat="1" applyFont="1" applyFill="1" applyBorder="1" applyProtection="1">
      <alignment vertical="center"/>
      <protection locked="0"/>
    </xf>
    <xf numFmtId="0" fontId="18" fillId="0" borderId="22" xfId="6" applyNumberFormat="1" applyFont="1" applyFill="1" applyBorder="1" applyProtection="1">
      <alignment vertical="center"/>
      <protection locked="0"/>
    </xf>
    <xf numFmtId="0" fontId="18" fillId="0" borderId="66" xfId="5" applyBorder="1" applyAlignment="1" applyProtection="1">
      <alignment vertical="center" shrinkToFit="1"/>
      <protection locked="0"/>
    </xf>
    <xf numFmtId="38" fontId="18" fillId="0" borderId="66" xfId="6" applyFont="1" applyFill="1" applyBorder="1" applyAlignment="1" applyProtection="1">
      <alignment horizontal="center" vertical="center"/>
      <protection locked="0"/>
    </xf>
    <xf numFmtId="0" fontId="18" fillId="0" borderId="65" xfId="6" applyNumberFormat="1" applyFont="1" applyFill="1" applyBorder="1" applyProtection="1">
      <alignment vertical="center"/>
      <protection locked="0"/>
    </xf>
    <xf numFmtId="0" fontId="23" fillId="0" borderId="23" xfId="5" applyFont="1" applyBorder="1" applyAlignment="1" applyProtection="1">
      <alignment horizontal="center" vertical="center" textRotation="255" shrinkToFit="1"/>
      <protection locked="0"/>
    </xf>
    <xf numFmtId="38" fontId="18" fillId="0" borderId="55" xfId="6" applyFont="1" applyFill="1" applyBorder="1" applyAlignment="1" applyProtection="1">
      <alignment horizontal="center" vertical="center" wrapText="1"/>
      <protection locked="0"/>
    </xf>
    <xf numFmtId="0" fontId="18" fillId="0" borderId="64" xfId="5" applyBorder="1" applyAlignment="1" applyProtection="1">
      <alignment vertical="center" shrinkToFit="1"/>
      <protection locked="0"/>
    </xf>
    <xf numFmtId="0" fontId="18" fillId="0" borderId="22" xfId="5" applyBorder="1" applyAlignment="1" applyProtection="1">
      <alignment vertical="center" shrinkToFit="1"/>
      <protection locked="0"/>
    </xf>
    <xf numFmtId="0" fontId="14" fillId="0" borderId="0" xfId="5" applyFont="1" applyAlignment="1" applyProtection="1">
      <alignment vertical="center" wrapText="1"/>
      <protection locked="0"/>
    </xf>
    <xf numFmtId="0" fontId="20" fillId="0" borderId="0" xfId="5" applyFont="1" applyProtection="1">
      <alignment vertical="center"/>
      <protection locked="0"/>
    </xf>
    <xf numFmtId="182" fontId="20" fillId="0" borderId="0" xfId="5" applyNumberFormat="1" applyFont="1" applyProtection="1">
      <alignment vertical="center"/>
      <protection locked="0"/>
    </xf>
    <xf numFmtId="0" fontId="18" fillId="0" borderId="0" xfId="5" applyAlignment="1" applyProtection="1">
      <alignment horizontal="center" vertical="center" wrapText="1"/>
      <protection locked="0"/>
    </xf>
    <xf numFmtId="0" fontId="18" fillId="0" borderId="0" xfId="6" applyNumberFormat="1" applyFont="1" applyFill="1" applyBorder="1" applyProtection="1">
      <alignment vertical="center"/>
      <protection locked="0"/>
    </xf>
    <xf numFmtId="0" fontId="18" fillId="0" borderId="102" xfId="5" applyBorder="1" applyAlignment="1" applyProtection="1">
      <alignment vertical="center" shrinkToFit="1"/>
      <protection locked="0"/>
    </xf>
    <xf numFmtId="0" fontId="18" fillId="0" borderId="58" xfId="5" applyBorder="1" applyAlignment="1" applyProtection="1">
      <alignment vertical="center" shrinkToFit="1"/>
      <protection locked="0"/>
    </xf>
    <xf numFmtId="0" fontId="18" fillId="0" borderId="48" xfId="5" applyBorder="1" applyAlignment="1" applyProtection="1">
      <alignment vertical="center" shrinkToFit="1"/>
      <protection locked="0"/>
    </xf>
    <xf numFmtId="0" fontId="23" fillId="0" borderId="0" xfId="6" applyNumberFormat="1" applyFont="1" applyFill="1" applyBorder="1" applyAlignment="1" applyProtection="1">
      <alignment vertical="center" shrinkToFit="1"/>
      <protection locked="0"/>
    </xf>
    <xf numFmtId="0" fontId="12" fillId="0" borderId="24" xfId="3" applyFont="1" applyBorder="1" applyAlignment="1" applyProtection="1">
      <alignment horizontal="left" vertical="center"/>
      <protection locked="0"/>
    </xf>
    <xf numFmtId="176" fontId="12" fillId="0" borderId="24" xfId="2" applyNumberFormat="1" applyFont="1" applyBorder="1" applyAlignment="1" applyProtection="1">
      <alignment vertical="center"/>
      <protection locked="0"/>
    </xf>
    <xf numFmtId="0" fontId="12" fillId="0" borderId="25" xfId="3" applyFont="1" applyBorder="1" applyAlignment="1" applyProtection="1">
      <alignment horizontal="distributed" vertical="center"/>
      <protection locked="0"/>
    </xf>
    <xf numFmtId="0" fontId="12" fillId="0" borderId="33" xfId="3" applyFont="1" applyBorder="1" applyAlignment="1" applyProtection="1">
      <alignment horizontal="distributed" vertical="distributed"/>
      <protection locked="0"/>
    </xf>
    <xf numFmtId="0" fontId="12" fillId="0" borderId="33" xfId="3" applyFont="1" applyBorder="1" applyAlignment="1" applyProtection="1">
      <alignment horizontal="center" vertical="center"/>
      <protection locked="0"/>
    </xf>
    <xf numFmtId="0" fontId="12" fillId="0" borderId="22" xfId="3" applyFont="1" applyBorder="1" applyAlignment="1" applyProtection="1">
      <alignment horizontal="left" vertical="center"/>
      <protection locked="0"/>
    </xf>
    <xf numFmtId="0" fontId="0" fillId="0" borderId="17" xfId="0" applyBorder="1" applyAlignment="1" applyProtection="1">
      <protection locked="0"/>
    </xf>
    <xf numFmtId="0" fontId="12" fillId="0" borderId="14" xfId="3" applyFont="1" applyBorder="1" applyProtection="1">
      <alignment vertical="center"/>
      <protection locked="0"/>
    </xf>
    <xf numFmtId="0" fontId="12" fillId="0" borderId="8" xfId="3" applyFont="1" applyBorder="1" applyAlignment="1" applyProtection="1">
      <alignment vertical="top"/>
      <protection locked="0"/>
    </xf>
    <xf numFmtId="0" fontId="12" fillId="0" borderId="8" xfId="3" applyFont="1" applyBorder="1" applyAlignment="1" applyProtection="1">
      <protection locked="0"/>
    </xf>
    <xf numFmtId="0" fontId="12" fillId="0" borderId="15" xfId="3" applyFont="1" applyBorder="1" applyAlignment="1" applyProtection="1">
      <protection locked="0"/>
    </xf>
    <xf numFmtId="0" fontId="12" fillId="0" borderId="2" xfId="3" applyFont="1" applyBorder="1" applyAlignment="1" applyProtection="1">
      <protection locked="0"/>
    </xf>
    <xf numFmtId="0" fontId="12" fillId="0" borderId="11" xfId="3" applyFont="1" applyBorder="1" applyAlignment="1" applyProtection="1">
      <protection locked="0"/>
    </xf>
    <xf numFmtId="0" fontId="12" fillId="0" borderId="13" xfId="3" applyFont="1" applyBorder="1" applyAlignment="1" applyProtection="1">
      <alignment vertical="top"/>
      <protection locked="0"/>
    </xf>
    <xf numFmtId="3" fontId="12" fillId="0" borderId="0" xfId="3" applyNumberFormat="1" applyFont="1" applyAlignment="1" applyProtection="1">
      <alignment horizontal="right" vertical="center" indent="1"/>
      <protection locked="0"/>
    </xf>
    <xf numFmtId="178" fontId="12" fillId="0" borderId="0" xfId="3" applyNumberFormat="1" applyFont="1" applyProtection="1">
      <alignment vertical="center"/>
      <protection locked="0"/>
    </xf>
    <xf numFmtId="0" fontId="57" fillId="14" borderId="0" xfId="15" applyFont="1" applyFill="1" applyProtection="1">
      <alignment vertical="center"/>
      <protection locked="0"/>
    </xf>
    <xf numFmtId="0" fontId="57" fillId="0" borderId="0" xfId="15" applyFont="1" applyProtection="1">
      <alignment vertical="center"/>
      <protection locked="0"/>
    </xf>
    <xf numFmtId="0" fontId="81" fillId="14" borderId="0" xfId="15" applyFont="1" applyFill="1" applyAlignment="1" applyProtection="1">
      <alignment horizontal="center" vertical="center"/>
      <protection locked="0"/>
    </xf>
    <xf numFmtId="0" fontId="20" fillId="0" borderId="0" xfId="0" applyFont="1" applyProtection="1">
      <alignment vertical="center"/>
      <protection locked="0"/>
    </xf>
    <xf numFmtId="0" fontId="51" fillId="0" borderId="0" xfId="0" applyFont="1" applyAlignment="1" applyProtection="1">
      <alignment horizontal="justify" vertical="center"/>
      <protection locked="0"/>
    </xf>
    <xf numFmtId="0" fontId="52" fillId="0" borderId="0" xfId="0" applyFont="1" applyAlignment="1" applyProtection="1">
      <alignment horizontal="left" vertical="center"/>
      <protection locked="0"/>
    </xf>
    <xf numFmtId="0" fontId="53" fillId="0" borderId="179" xfId="0" applyFont="1" applyBorder="1" applyAlignment="1" applyProtection="1">
      <alignment horizontal="center" vertical="center" wrapText="1"/>
      <protection locked="0"/>
    </xf>
    <xf numFmtId="0" fontId="54" fillId="0" borderId="183" xfId="0" applyFont="1" applyBorder="1" applyAlignment="1" applyProtection="1">
      <alignment horizontal="center" vertical="center" wrapText="1"/>
      <protection locked="0"/>
    </xf>
    <xf numFmtId="0" fontId="53" fillId="0" borderId="186" xfId="0" applyFont="1" applyBorder="1" applyAlignment="1" applyProtection="1">
      <alignment horizontal="center" vertical="center" wrapText="1"/>
      <protection locked="0"/>
    </xf>
    <xf numFmtId="0" fontId="53" fillId="0" borderId="192" xfId="0" applyFont="1" applyBorder="1" applyAlignment="1" applyProtection="1">
      <alignment horizontal="center" vertical="center" wrapText="1"/>
      <protection locked="0"/>
    </xf>
    <xf numFmtId="0" fontId="53" fillId="0" borderId="190" xfId="0" applyFont="1" applyBorder="1" applyAlignment="1" applyProtection="1">
      <alignment horizontal="center" vertical="center" wrapText="1"/>
      <protection locked="0"/>
    </xf>
    <xf numFmtId="0" fontId="20" fillId="0" borderId="192" xfId="0" applyFont="1" applyBorder="1" applyAlignment="1" applyProtection="1">
      <alignment vertical="center" wrapText="1"/>
      <protection locked="0"/>
    </xf>
    <xf numFmtId="0" fontId="20" fillId="0" borderId="194" xfId="0" applyFont="1" applyBorder="1" applyAlignment="1" applyProtection="1">
      <alignment vertical="center" wrapText="1"/>
      <protection locked="0"/>
    </xf>
    <xf numFmtId="0" fontId="7" fillId="0" borderId="0" xfId="9" applyProtection="1">
      <alignment vertical="center"/>
      <protection locked="0"/>
    </xf>
    <xf numFmtId="0" fontId="71" fillId="0" borderId="0" xfId="10" applyFont="1" applyProtection="1">
      <protection locked="0"/>
    </xf>
    <xf numFmtId="0" fontId="55" fillId="0" borderId="0" xfId="10" applyProtection="1">
      <protection locked="0"/>
    </xf>
    <xf numFmtId="0" fontId="72" fillId="0" borderId="0" xfId="10" applyFont="1" applyAlignment="1" applyProtection="1">
      <alignment horizontal="right" indent="1"/>
      <protection locked="0"/>
    </xf>
    <xf numFmtId="0" fontId="72" fillId="0" borderId="0" xfId="10" applyFont="1" applyAlignment="1" applyProtection="1">
      <alignment horizontal="right"/>
      <protection locked="0"/>
    </xf>
    <xf numFmtId="0" fontId="71" fillId="0" borderId="0" xfId="10" applyFont="1" applyAlignment="1" applyProtection="1">
      <alignment horizontal="center"/>
      <protection locked="0"/>
    </xf>
    <xf numFmtId="0" fontId="72" fillId="0" borderId="0" xfId="10" applyFont="1" applyAlignment="1" applyProtection="1">
      <alignment horizontal="left"/>
      <protection locked="0"/>
    </xf>
    <xf numFmtId="0" fontId="55" fillId="0" borderId="0" xfId="10" applyAlignment="1" applyProtection="1">
      <alignment horizontal="left"/>
      <protection locked="0"/>
    </xf>
    <xf numFmtId="0" fontId="71" fillId="0" borderId="0" xfId="10" applyFont="1" applyAlignment="1" applyProtection="1">
      <alignment horizontal="right" vertical="center"/>
      <protection locked="0"/>
    </xf>
    <xf numFmtId="0" fontId="72" fillId="14" borderId="0" xfId="12" applyFont="1" applyFill="1" applyProtection="1">
      <alignment vertical="center"/>
      <protection locked="0"/>
    </xf>
    <xf numFmtId="0" fontId="57" fillId="0" borderId="0" xfId="10" applyFont="1" applyAlignment="1" applyProtection="1">
      <alignment horizontal="left"/>
      <protection locked="0"/>
    </xf>
    <xf numFmtId="0" fontId="57" fillId="0" borderId="4" xfId="10" applyFont="1" applyBorder="1" applyProtection="1">
      <protection locked="0"/>
    </xf>
    <xf numFmtId="0" fontId="35" fillId="14" borderId="6" xfId="0" applyFont="1" applyFill="1" applyBorder="1" applyAlignment="1">
      <alignment horizontal="right" vertical="center"/>
    </xf>
    <xf numFmtId="0" fontId="34" fillId="7" borderId="48" xfId="0" applyFont="1" applyFill="1" applyBorder="1" applyAlignment="1" applyProtection="1">
      <alignment horizontal="center" vertical="center"/>
      <protection locked="0"/>
    </xf>
    <xf numFmtId="0" fontId="34" fillId="7" borderId="48" xfId="0" applyFont="1" applyFill="1" applyBorder="1" applyProtection="1">
      <alignment vertical="center"/>
      <protection locked="0"/>
    </xf>
    <xf numFmtId="0" fontId="34" fillId="7" borderId="3" xfId="0" applyFont="1" applyFill="1" applyBorder="1" applyAlignment="1" applyProtection="1">
      <alignment horizontal="center" vertical="center"/>
      <protection locked="0"/>
    </xf>
    <xf numFmtId="0" fontId="34" fillId="0" borderId="57" xfId="0" applyFont="1" applyBorder="1" applyAlignment="1" applyProtection="1">
      <alignment horizontal="center" vertical="center" wrapText="1"/>
      <protection locked="0"/>
    </xf>
    <xf numFmtId="0" fontId="34" fillId="0" borderId="3" xfId="0" applyFont="1" applyBorder="1" applyAlignment="1" applyProtection="1">
      <alignment vertical="center" wrapText="1"/>
      <protection locked="0"/>
    </xf>
    <xf numFmtId="0" fontId="34" fillId="0" borderId="3" xfId="0" applyFont="1" applyBorder="1" applyProtection="1">
      <alignment vertical="center"/>
      <protection locked="0"/>
    </xf>
    <xf numFmtId="0" fontId="34" fillId="0" borderId="0" xfId="0" applyFont="1" applyAlignment="1" applyProtection="1">
      <alignment horizontal="center" vertical="center"/>
      <protection locked="0"/>
    </xf>
    <xf numFmtId="0" fontId="48" fillId="0" borderId="3" xfId="0" applyFont="1" applyBorder="1" applyProtection="1">
      <alignment vertical="center"/>
      <protection locked="0"/>
    </xf>
    <xf numFmtId="0" fontId="48" fillId="0" borderId="3" xfId="0" applyFont="1" applyBorder="1" applyAlignment="1" applyProtection="1">
      <alignment vertical="center" wrapText="1"/>
      <protection locked="0"/>
    </xf>
    <xf numFmtId="0" fontId="34" fillId="0" borderId="4" xfId="0" applyFont="1" applyBorder="1" applyAlignment="1" applyProtection="1">
      <alignment vertical="center" wrapText="1"/>
      <protection locked="0"/>
    </xf>
    <xf numFmtId="0" fontId="34" fillId="0" borderId="4" xfId="0" applyFont="1" applyBorder="1" applyAlignment="1" applyProtection="1">
      <alignment horizontal="center" vertical="center"/>
      <protection locked="0"/>
    </xf>
    <xf numFmtId="0" fontId="38" fillId="0" borderId="4" xfId="0" applyFont="1" applyBorder="1" applyAlignment="1" applyProtection="1">
      <alignment horizontal="right" vertical="center"/>
      <protection locked="0"/>
    </xf>
    <xf numFmtId="0" fontId="34" fillId="0" borderId="48" xfId="0" applyFont="1" applyBorder="1" applyAlignment="1" applyProtection="1">
      <alignment horizontal="center" vertical="center" wrapText="1"/>
      <protection locked="0"/>
    </xf>
    <xf numFmtId="0" fontId="48" fillId="0" borderId="48" xfId="0" applyFont="1" applyBorder="1" applyAlignment="1" applyProtection="1">
      <alignment horizontal="center" vertical="center" wrapText="1"/>
      <protection locked="0"/>
    </xf>
    <xf numFmtId="0" fontId="34" fillId="0" borderId="139" xfId="0" applyFont="1" applyBorder="1" applyAlignment="1" applyProtection="1">
      <alignment horizontal="center" vertical="center"/>
      <protection locked="0"/>
    </xf>
    <xf numFmtId="0" fontId="34" fillId="0" borderId="140" xfId="0" applyFont="1" applyBorder="1" applyAlignment="1" applyProtection="1">
      <alignment horizontal="center" vertical="center"/>
      <protection locked="0"/>
    </xf>
    <xf numFmtId="0" fontId="34" fillId="0" borderId="141" xfId="0" applyFont="1" applyBorder="1" applyAlignment="1" applyProtection="1">
      <alignment horizontal="center" vertical="center"/>
      <protection locked="0"/>
    </xf>
    <xf numFmtId="0" fontId="34" fillId="0" borderId="142" xfId="0" applyFont="1" applyBorder="1" applyAlignment="1" applyProtection="1">
      <alignment horizontal="center" vertical="center"/>
      <protection locked="0"/>
    </xf>
    <xf numFmtId="0" fontId="34" fillId="0" borderId="57" xfId="0" applyFont="1" applyBorder="1" applyAlignment="1" applyProtection="1">
      <alignment vertical="center" wrapText="1"/>
      <protection locked="0"/>
    </xf>
    <xf numFmtId="0" fontId="34" fillId="0" borderId="58" xfId="0" applyFont="1" applyBorder="1" applyAlignment="1" applyProtection="1">
      <alignment vertical="center" wrapText="1"/>
      <protection locked="0"/>
    </xf>
    <xf numFmtId="0" fontId="34" fillId="0" borderId="0" xfId="0"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10" fillId="0" borderId="0" xfId="0" applyFont="1" applyProtection="1">
      <alignment vertical="center"/>
      <protection locked="0"/>
    </xf>
    <xf numFmtId="0" fontId="33" fillId="0" borderId="0" xfId="0" applyFont="1" applyAlignment="1" applyProtection="1">
      <alignment horizontal="center" vertical="center"/>
      <protection locked="0"/>
    </xf>
    <xf numFmtId="0" fontId="34" fillId="0" borderId="0" xfId="0" applyFont="1" applyProtection="1">
      <alignment vertical="center"/>
      <protection locked="0"/>
    </xf>
    <xf numFmtId="0" fontId="12" fillId="0" borderId="51" xfId="3" applyFont="1" applyBorder="1" applyAlignment="1" applyProtection="1">
      <alignment vertical="center" wrapText="1"/>
      <protection locked="0"/>
    </xf>
    <xf numFmtId="0" fontId="15" fillId="0" borderId="5" xfId="3" applyFont="1" applyBorder="1" applyAlignment="1" applyProtection="1">
      <alignment vertical="justify" wrapText="1"/>
      <protection locked="0"/>
    </xf>
    <xf numFmtId="0" fontId="15" fillId="0" borderId="6" xfId="3" applyFont="1" applyBorder="1" applyAlignment="1" applyProtection="1">
      <alignment vertical="top" wrapText="1"/>
      <protection locked="0"/>
    </xf>
    <xf numFmtId="0" fontId="15" fillId="0" borderId="6" xfId="3" applyFont="1" applyBorder="1" applyAlignment="1" applyProtection="1">
      <alignment vertical="top" shrinkToFit="1"/>
      <protection locked="0"/>
    </xf>
    <xf numFmtId="0" fontId="15" fillId="0" borderId="0" xfId="3" applyFont="1" applyAlignment="1" applyProtection="1">
      <alignment vertical="center" wrapText="1"/>
      <protection locked="0"/>
    </xf>
    <xf numFmtId="180" fontId="12" fillId="0" borderId="0" xfId="3" applyNumberFormat="1" applyFont="1" applyAlignment="1" applyProtection="1">
      <alignment horizontal="right" vertical="center" indent="1"/>
      <protection locked="0"/>
    </xf>
    <xf numFmtId="0" fontId="12" fillId="0" borderId="17" xfId="3" applyFont="1" applyBorder="1" applyAlignment="1" applyProtection="1">
      <alignment vertical="distributed"/>
      <protection locked="0"/>
    </xf>
    <xf numFmtId="0" fontId="47" fillId="0" borderId="0" xfId="0" applyFont="1" applyProtection="1">
      <alignment vertical="center"/>
      <protection locked="0"/>
    </xf>
    <xf numFmtId="0" fontId="12" fillId="0" borderId="0" xfId="3" applyFont="1" applyAlignment="1" applyProtection="1">
      <protection locked="0"/>
    </xf>
    <xf numFmtId="0" fontId="12" fillId="0" borderId="0" xfId="3" applyFont="1" applyAlignment="1" applyProtection="1">
      <alignment horizontal="right"/>
      <protection locked="0"/>
    </xf>
    <xf numFmtId="176" fontId="12" fillId="0" borderId="2" xfId="2" applyNumberFormat="1" applyFont="1" applyBorder="1" applyAlignment="1" applyProtection="1">
      <alignment vertical="center"/>
      <protection locked="0"/>
    </xf>
    <xf numFmtId="0" fontId="12" fillId="0" borderId="29" xfId="3" applyFont="1" applyBorder="1" applyProtection="1">
      <alignment vertical="center"/>
      <protection locked="0"/>
    </xf>
    <xf numFmtId="176" fontId="12" fillId="0" borderId="4" xfId="2" applyNumberFormat="1" applyFont="1" applyBorder="1" applyAlignment="1" applyProtection="1">
      <alignment vertical="center"/>
      <protection locked="0"/>
    </xf>
    <xf numFmtId="38" fontId="12" fillId="0" borderId="4" xfId="2" applyFont="1" applyBorder="1" applyAlignment="1" applyProtection="1">
      <alignment horizontal="center" vertical="center"/>
      <protection locked="0"/>
    </xf>
    <xf numFmtId="176" fontId="12" fillId="0" borderId="6" xfId="2" applyNumberFormat="1" applyFont="1" applyBorder="1" applyProtection="1">
      <alignment vertical="center"/>
      <protection locked="0"/>
    </xf>
    <xf numFmtId="0" fontId="12" fillId="0" borderId="1" xfId="4" applyFont="1" applyBorder="1" applyProtection="1">
      <alignment vertical="center"/>
      <protection locked="0"/>
    </xf>
    <xf numFmtId="0" fontId="12" fillId="0" borderId="21" xfId="4" applyFont="1" applyBorder="1" applyProtection="1">
      <alignment vertical="center"/>
      <protection locked="0"/>
    </xf>
    <xf numFmtId="0" fontId="12" fillId="0" borderId="2" xfId="3" applyFont="1" applyBorder="1" applyAlignment="1" applyProtection="1">
      <alignment horizontal="left" vertical="center" indent="1"/>
      <protection locked="0"/>
    </xf>
    <xf numFmtId="0" fontId="12" fillId="0" borderId="11" xfId="3" applyFont="1" applyBorder="1" applyAlignment="1" applyProtection="1">
      <alignment horizontal="left" vertical="center" indent="1"/>
      <protection locked="0"/>
    </xf>
    <xf numFmtId="0" fontId="12" fillId="0" borderId="42" xfId="3" applyFont="1" applyBorder="1" applyProtection="1">
      <alignment vertical="center"/>
      <protection locked="0"/>
    </xf>
    <xf numFmtId="0" fontId="12" fillId="0" borderId="43" xfId="3" applyFont="1" applyBorder="1" applyAlignment="1" applyProtection="1">
      <alignment vertical="distributed"/>
      <protection locked="0"/>
    </xf>
    <xf numFmtId="0" fontId="12" fillId="0" borderId="44" xfId="3" applyFont="1" applyBorder="1" applyAlignment="1" applyProtection="1">
      <alignment vertical="distributed"/>
      <protection locked="0"/>
    </xf>
    <xf numFmtId="38" fontId="18" fillId="0" borderId="123" xfId="6" applyFont="1" applyFill="1" applyBorder="1" applyAlignment="1" applyProtection="1">
      <alignment horizontal="center" vertical="center"/>
      <protection locked="0"/>
    </xf>
    <xf numFmtId="38" fontId="18" fillId="0" borderId="48" xfId="6" applyFont="1" applyFill="1" applyBorder="1" applyAlignment="1" applyProtection="1">
      <alignment horizontal="center" vertical="center"/>
      <protection locked="0"/>
    </xf>
    <xf numFmtId="38" fontId="18" fillId="0" borderId="102" xfId="6" applyFont="1" applyFill="1" applyBorder="1" applyAlignment="1" applyProtection="1">
      <alignment horizontal="center" vertical="center"/>
      <protection locked="0"/>
    </xf>
    <xf numFmtId="38" fontId="18" fillId="0" borderId="58" xfId="6" applyFont="1" applyFill="1" applyBorder="1" applyAlignment="1" applyProtection="1">
      <alignment horizontal="center" vertical="center"/>
      <protection locked="0"/>
    </xf>
    <xf numFmtId="38" fontId="18" fillId="0" borderId="110" xfId="6" applyFont="1" applyFill="1" applyBorder="1" applyAlignment="1" applyProtection="1">
      <alignment horizontal="center" vertical="center"/>
      <protection locked="0"/>
    </xf>
    <xf numFmtId="38" fontId="18" fillId="0" borderId="83" xfId="6" applyFont="1" applyFill="1" applyBorder="1" applyAlignment="1" applyProtection="1">
      <alignment horizontal="center" vertical="center"/>
      <protection locked="0"/>
    </xf>
    <xf numFmtId="38" fontId="18" fillId="0" borderId="163" xfId="6" applyFont="1" applyFill="1" applyBorder="1" applyAlignment="1" applyProtection="1">
      <alignment horizontal="center" vertical="center"/>
      <protection locked="0"/>
    </xf>
    <xf numFmtId="0" fontId="24" fillId="0" borderId="0" xfId="6" applyNumberFormat="1" applyFont="1" applyFill="1" applyBorder="1" applyAlignment="1" applyProtection="1">
      <alignment vertical="center" shrinkToFit="1"/>
      <protection locked="0" hidden="1"/>
    </xf>
    <xf numFmtId="0" fontId="12" fillId="22" borderId="22" xfId="3" applyFont="1" applyFill="1" applyBorder="1" applyAlignment="1" applyProtection="1">
      <alignment horizontal="justify" vertical="center"/>
      <protection locked="0"/>
    </xf>
    <xf numFmtId="0" fontId="12" fillId="22" borderId="0" xfId="3" applyFont="1" applyFill="1" applyAlignment="1" applyProtection="1">
      <alignment horizontal="justify" vertical="center"/>
      <protection locked="0"/>
    </xf>
    <xf numFmtId="0" fontId="12" fillId="22" borderId="17" xfId="3" applyFont="1" applyFill="1" applyBorder="1" applyAlignment="1" applyProtection="1">
      <alignment horizontal="justify" vertical="center"/>
      <protection locked="0"/>
    </xf>
    <xf numFmtId="0" fontId="12" fillId="22" borderId="52" xfId="3" applyFont="1" applyFill="1" applyBorder="1" applyAlignment="1" applyProtection="1">
      <alignment horizontal="justify" vertical="center"/>
      <protection locked="0"/>
    </xf>
    <xf numFmtId="0" fontId="12" fillId="22" borderId="6" xfId="3" applyFont="1" applyFill="1" applyBorder="1" applyAlignment="1" applyProtection="1">
      <alignment horizontal="justify" vertical="center"/>
      <protection locked="0"/>
    </xf>
    <xf numFmtId="0" fontId="12" fillId="22" borderId="138" xfId="3" applyFont="1" applyFill="1" applyBorder="1" applyAlignment="1" applyProtection="1">
      <alignment horizontal="justify" vertical="center"/>
      <protection locked="0"/>
    </xf>
    <xf numFmtId="0" fontId="12" fillId="0" borderId="3" xfId="3" applyFont="1" applyBorder="1" applyAlignment="1" applyProtection="1">
      <alignment horizontal="center" vertical="distributed"/>
      <protection locked="0"/>
    </xf>
    <xf numFmtId="0" fontId="12" fillId="0" borderId="31" xfId="3" applyFont="1" applyBorder="1" applyAlignment="1" applyProtection="1">
      <alignment horizontal="center" vertical="distributed"/>
      <protection locked="0"/>
    </xf>
    <xf numFmtId="0" fontId="12" fillId="23" borderId="0" xfId="3" applyFont="1" applyFill="1" applyProtection="1">
      <alignment vertical="center"/>
      <protection locked="0"/>
    </xf>
    <xf numFmtId="0" fontId="14" fillId="23" borderId="0" xfId="0" applyFont="1" applyFill="1" applyProtection="1">
      <alignment vertical="center"/>
      <protection locked="0"/>
    </xf>
    <xf numFmtId="0" fontId="12" fillId="23" borderId="0" xfId="0" applyFont="1" applyFill="1" applyProtection="1">
      <alignment vertical="center"/>
      <protection locked="0"/>
    </xf>
    <xf numFmtId="0" fontId="12" fillId="23" borderId="6" xfId="0" applyFont="1" applyFill="1" applyBorder="1" applyAlignment="1" applyProtection="1">
      <alignment horizontal="left" vertical="center"/>
      <protection locked="0"/>
    </xf>
    <xf numFmtId="0" fontId="12" fillId="23" borderId="6" xfId="0" applyFont="1" applyFill="1" applyBorder="1" applyProtection="1">
      <alignment vertical="center"/>
      <protection locked="0"/>
    </xf>
    <xf numFmtId="0" fontId="14" fillId="23" borderId="6" xfId="0" applyFont="1" applyFill="1" applyBorder="1" applyProtection="1">
      <alignment vertical="center"/>
      <protection locked="0"/>
    </xf>
    <xf numFmtId="0" fontId="12" fillId="23" borderId="2" xfId="0" applyFont="1" applyFill="1" applyBorder="1" applyProtection="1">
      <alignment vertical="center"/>
      <protection locked="0"/>
    </xf>
    <xf numFmtId="0" fontId="14" fillId="23" borderId="2" xfId="0" applyFont="1" applyFill="1" applyBorder="1" applyProtection="1">
      <alignment vertical="center"/>
      <protection locked="0"/>
    </xf>
    <xf numFmtId="0" fontId="12" fillId="23" borderId="0" xfId="0" applyFont="1" applyFill="1" applyAlignment="1" applyProtection="1">
      <alignment vertical="top"/>
      <protection locked="0"/>
    </xf>
    <xf numFmtId="0" fontId="60" fillId="0" borderId="0" xfId="3" applyFont="1" applyProtection="1">
      <alignment vertical="center"/>
      <protection locked="0"/>
    </xf>
    <xf numFmtId="38" fontId="12" fillId="0" borderId="0" xfId="2" applyFont="1" applyBorder="1" applyAlignment="1" applyProtection="1">
      <alignment horizontal="center" vertical="center"/>
      <protection locked="0"/>
    </xf>
    <xf numFmtId="176" fontId="12" fillId="0" borderId="0" xfId="2" applyNumberFormat="1" applyFont="1" applyBorder="1" applyAlignment="1" applyProtection="1">
      <alignment vertical="center"/>
      <protection locked="0"/>
    </xf>
    <xf numFmtId="176" fontId="14" fillId="0" borderId="0" xfId="2" applyNumberFormat="1" applyFont="1" applyBorder="1" applyAlignment="1" applyProtection="1">
      <alignment vertical="center"/>
      <protection locked="0"/>
    </xf>
    <xf numFmtId="38" fontId="14" fillId="0" borderId="0" xfId="2" applyFont="1" applyBorder="1" applyAlignment="1" applyProtection="1">
      <alignment horizontal="center" vertical="center"/>
      <protection locked="0"/>
    </xf>
    <xf numFmtId="0" fontId="87" fillId="0" borderId="0" xfId="3" applyFont="1" applyProtection="1">
      <alignment vertical="center"/>
      <protection locked="0"/>
    </xf>
    <xf numFmtId="0" fontId="45" fillId="0" borderId="0" xfId="3" applyFont="1" applyProtection="1">
      <alignment vertical="center"/>
      <protection locked="0"/>
    </xf>
    <xf numFmtId="176" fontId="14" fillId="0" borderId="0" xfId="2" applyNumberFormat="1" applyFont="1" applyAlignment="1" applyProtection="1">
      <alignment vertical="center"/>
      <protection locked="0"/>
    </xf>
    <xf numFmtId="0" fontId="34" fillId="0" borderId="48" xfId="0" applyFont="1" applyBorder="1" applyAlignment="1" applyProtection="1">
      <alignment vertical="center" wrapText="1"/>
      <protection locked="0"/>
    </xf>
    <xf numFmtId="0" fontId="34" fillId="0" borderId="30" xfId="0" applyFont="1" applyBorder="1" applyAlignment="1" applyProtection="1">
      <alignment vertical="center" wrapText="1"/>
      <protection locked="0"/>
    </xf>
    <xf numFmtId="0" fontId="34" fillId="0" borderId="58" xfId="0" applyFont="1" applyBorder="1" applyAlignment="1" applyProtection="1">
      <alignment vertical="top" wrapText="1"/>
      <protection locked="0"/>
    </xf>
    <xf numFmtId="0" fontId="12" fillId="0" borderId="0" xfId="3" applyFont="1" applyAlignment="1" applyProtection="1">
      <alignment vertical="distributed" wrapText="1"/>
      <protection locked="0"/>
    </xf>
    <xf numFmtId="38" fontId="12" fillId="0" borderId="0" xfId="2" applyFont="1" applyAlignment="1" applyProtection="1">
      <alignment horizontal="center" vertical="center"/>
      <protection locked="0"/>
    </xf>
    <xf numFmtId="40" fontId="12" fillId="0" borderId="8" xfId="3" applyNumberFormat="1" applyFont="1" applyBorder="1" applyProtection="1">
      <alignment vertical="center"/>
      <protection locked="0"/>
    </xf>
    <xf numFmtId="40" fontId="25" fillId="0" borderId="73" xfId="6" applyNumberFormat="1" applyFont="1" applyFill="1" applyBorder="1" applyAlignment="1" applyProtection="1">
      <alignment vertical="center" shrinkToFit="1"/>
      <protection locked="0" hidden="1"/>
    </xf>
    <xf numFmtId="40" fontId="25" fillId="0" borderId="72" xfId="6" applyNumberFormat="1" applyFont="1" applyFill="1" applyBorder="1" applyAlignment="1" applyProtection="1">
      <alignment vertical="center" shrinkToFit="1"/>
      <protection locked="0" hidden="1"/>
    </xf>
    <xf numFmtId="0" fontId="24" fillId="0" borderId="4" xfId="6" applyNumberFormat="1" applyFont="1" applyFill="1" applyBorder="1" applyAlignment="1" applyProtection="1">
      <alignment vertical="center" shrinkToFit="1"/>
      <protection locked="0" hidden="1"/>
    </xf>
    <xf numFmtId="0" fontId="18" fillId="0" borderId="0" xfId="5" applyAlignment="1" applyProtection="1">
      <alignment vertical="center" shrinkToFit="1"/>
      <protection locked="0" hidden="1"/>
    </xf>
    <xf numFmtId="0" fontId="12" fillId="0" borderId="6" xfId="3" applyFont="1" applyBorder="1" applyAlignment="1" applyProtection="1">
      <protection locked="0"/>
    </xf>
    <xf numFmtId="0" fontId="12" fillId="0" borderId="138" xfId="3" applyFont="1" applyBorder="1" applyAlignment="1" applyProtection="1">
      <protection locked="0"/>
    </xf>
    <xf numFmtId="0" fontId="40" fillId="0" borderId="0" xfId="0" applyFont="1" applyAlignment="1" applyProtection="1">
      <alignment horizontal="right" vertical="center"/>
      <protection locked="0"/>
    </xf>
    <xf numFmtId="0" fontId="58" fillId="15" borderId="3" xfId="15" applyFont="1" applyFill="1" applyBorder="1" applyAlignment="1" applyProtection="1">
      <alignment horizontal="center" vertical="top" wrapText="1"/>
      <protection locked="0"/>
    </xf>
    <xf numFmtId="0" fontId="57" fillId="14" borderId="0" xfId="15" applyFont="1" applyFill="1" applyAlignment="1" applyProtection="1">
      <alignment horizontal="center" vertical="center"/>
      <protection locked="0"/>
    </xf>
    <xf numFmtId="0" fontId="57" fillId="0" borderId="0" xfId="15" applyFont="1" applyAlignment="1" applyProtection="1">
      <alignment horizontal="center" vertical="center"/>
      <protection locked="0"/>
    </xf>
    <xf numFmtId="0" fontId="57" fillId="0" borderId="0" xfId="15" applyFont="1" applyAlignment="1" applyProtection="1">
      <alignment horizontal="left" vertical="center"/>
      <protection locked="0"/>
    </xf>
    <xf numFmtId="0" fontId="67" fillId="0" borderId="0" xfId="15" applyFont="1" applyAlignment="1" applyProtection="1">
      <alignment horizontal="left" vertical="top" wrapText="1" shrinkToFit="1"/>
      <protection locked="0"/>
    </xf>
    <xf numFmtId="0" fontId="67" fillId="0" borderId="0" xfId="15" applyFont="1" applyAlignment="1" applyProtection="1">
      <alignment horizontal="left" vertical="top" wrapText="1"/>
      <protection locked="0"/>
    </xf>
    <xf numFmtId="0" fontId="58" fillId="0" borderId="0" xfId="15" applyFont="1" applyAlignment="1" applyProtection="1">
      <alignment horizontal="left" vertical="top" wrapText="1"/>
      <protection locked="0"/>
    </xf>
    <xf numFmtId="0" fontId="12" fillId="0" borderId="57" xfId="3" applyFont="1" applyBorder="1" applyAlignment="1">
      <alignment horizontal="center" vertical="center"/>
    </xf>
    <xf numFmtId="180" fontId="12" fillId="0" borderId="0" xfId="3" applyNumberFormat="1" applyFont="1" applyAlignment="1">
      <alignment horizontal="right" vertical="center" indent="1"/>
    </xf>
    <xf numFmtId="0" fontId="18" fillId="0" borderId="58" xfId="5" applyBorder="1" applyAlignment="1">
      <alignment vertical="center" shrinkToFit="1"/>
    </xf>
    <xf numFmtId="186" fontId="18" fillId="0" borderId="123" xfId="6" applyNumberFormat="1" applyFont="1" applyFill="1" applyBorder="1" applyAlignment="1" applyProtection="1">
      <alignment vertical="center"/>
    </xf>
    <xf numFmtId="185" fontId="18" fillId="0" borderId="121" xfId="6" applyNumberFormat="1" applyFont="1" applyFill="1" applyBorder="1" applyAlignment="1" applyProtection="1">
      <alignment vertical="center"/>
    </xf>
    <xf numFmtId="186" fontId="18" fillId="0" borderId="48" xfId="6" applyNumberFormat="1" applyFont="1" applyFill="1" applyBorder="1" applyAlignment="1" applyProtection="1">
      <alignment vertical="center"/>
    </xf>
    <xf numFmtId="185" fontId="18" fillId="0" borderId="49" xfId="6" applyNumberFormat="1" applyFont="1" applyFill="1" applyBorder="1" applyAlignment="1" applyProtection="1">
      <alignment vertical="center"/>
    </xf>
    <xf numFmtId="186" fontId="18" fillId="0" borderId="100" xfId="6" applyNumberFormat="1" applyFont="1" applyFill="1" applyBorder="1" applyAlignment="1" applyProtection="1">
      <alignment vertical="center"/>
    </xf>
    <xf numFmtId="0" fontId="18" fillId="0" borderId="149" xfId="5" applyBorder="1">
      <alignment vertical="center"/>
    </xf>
    <xf numFmtId="185" fontId="18" fillId="0" borderId="108" xfId="6" applyNumberFormat="1" applyFont="1" applyFill="1" applyBorder="1" applyAlignment="1" applyProtection="1">
      <alignment vertical="center"/>
    </xf>
    <xf numFmtId="186" fontId="18" fillId="0" borderId="106" xfId="6" applyNumberFormat="1" applyFont="1" applyFill="1" applyBorder="1" applyAlignment="1" applyProtection="1">
      <alignment vertical="center"/>
    </xf>
    <xf numFmtId="0" fontId="18" fillId="0" borderId="138" xfId="5" applyBorder="1">
      <alignment vertical="center"/>
    </xf>
    <xf numFmtId="185" fontId="18" fillId="0" borderId="112" xfId="6" applyNumberFormat="1" applyFont="1" applyFill="1" applyBorder="1" applyAlignment="1" applyProtection="1">
      <alignment vertical="center"/>
    </xf>
    <xf numFmtId="0" fontId="18" fillId="0" borderId="133" xfId="5" applyBorder="1">
      <alignment vertical="center"/>
    </xf>
    <xf numFmtId="186" fontId="18" fillId="0" borderId="50" xfId="6" applyNumberFormat="1" applyFont="1" applyFill="1" applyBorder="1" applyAlignment="1" applyProtection="1">
      <alignment vertical="center"/>
    </xf>
    <xf numFmtId="0" fontId="18" fillId="0" borderId="11" xfId="5" applyBorder="1">
      <alignment vertical="center"/>
    </xf>
    <xf numFmtId="0" fontId="18" fillId="0" borderId="178" xfId="5" applyBorder="1">
      <alignment vertical="center"/>
    </xf>
    <xf numFmtId="184" fontId="18" fillId="0" borderId="48" xfId="6" applyNumberFormat="1" applyFont="1" applyFill="1" applyBorder="1" applyAlignment="1" applyProtection="1">
      <alignment vertical="center"/>
    </xf>
    <xf numFmtId="186" fontId="18" fillId="0" borderId="102" xfId="6" applyNumberFormat="1" applyFont="1" applyFill="1" applyBorder="1" applyAlignment="1" applyProtection="1">
      <alignment vertical="center"/>
    </xf>
    <xf numFmtId="184" fontId="18" fillId="0" borderId="108" xfId="6" applyNumberFormat="1" applyFont="1" applyFill="1" applyBorder="1" applyAlignment="1" applyProtection="1">
      <alignment vertical="center"/>
    </xf>
    <xf numFmtId="184" fontId="18" fillId="0" borderId="55" xfId="6" applyNumberFormat="1" applyFont="1" applyFill="1" applyBorder="1" applyAlignment="1" applyProtection="1">
      <alignment vertical="center"/>
    </xf>
    <xf numFmtId="185" fontId="18" fillId="0" borderId="63" xfId="6" applyNumberFormat="1" applyFont="1" applyFill="1" applyBorder="1" applyAlignment="1" applyProtection="1">
      <alignment vertical="center"/>
    </xf>
    <xf numFmtId="184" fontId="18" fillId="0" borderId="173" xfId="6" applyNumberFormat="1" applyFont="1" applyFill="1" applyBorder="1" applyAlignment="1" applyProtection="1">
      <alignment vertical="center"/>
    </xf>
    <xf numFmtId="0" fontId="21" fillId="0" borderId="168" xfId="5" applyFont="1" applyBorder="1" applyAlignment="1">
      <alignment vertical="center" wrapText="1"/>
    </xf>
    <xf numFmtId="183" fontId="18" fillId="0" borderId="172" xfId="6" applyNumberFormat="1" applyFont="1" applyFill="1" applyBorder="1" applyAlignment="1" applyProtection="1">
      <alignment vertical="center"/>
    </xf>
    <xf numFmtId="0" fontId="18" fillId="0" borderId="174" xfId="5" applyBorder="1">
      <alignment vertical="center"/>
    </xf>
    <xf numFmtId="0" fontId="27" fillId="0" borderId="168" xfId="5" applyFont="1" applyBorder="1">
      <alignment vertical="center"/>
    </xf>
    <xf numFmtId="180" fontId="12" fillId="0" borderId="0" xfId="3" applyNumberFormat="1" applyFont="1" applyAlignment="1">
      <alignment horizontal="center" vertical="center"/>
    </xf>
    <xf numFmtId="186" fontId="18" fillId="0" borderId="58" xfId="6" applyNumberFormat="1" applyFont="1" applyFill="1" applyBorder="1" applyAlignment="1" applyProtection="1">
      <alignment vertical="center"/>
    </xf>
    <xf numFmtId="3" fontId="12" fillId="0" borderId="0" xfId="8" applyNumberFormat="1" applyFont="1" applyFill="1" applyBorder="1" applyAlignment="1">
      <alignment horizontal="right" vertical="center"/>
    </xf>
    <xf numFmtId="186" fontId="18" fillId="0" borderId="66" xfId="6" applyNumberFormat="1" applyFont="1" applyFill="1" applyBorder="1" applyAlignment="1" applyProtection="1">
      <alignment vertical="center"/>
    </xf>
    <xf numFmtId="178" fontId="12" fillId="0" borderId="2" xfId="3" applyNumberFormat="1" applyFont="1" applyBorder="1">
      <alignment vertical="center"/>
    </xf>
    <xf numFmtId="178" fontId="12" fillId="0" borderId="1" xfId="3" applyNumberFormat="1" applyFont="1" applyBorder="1">
      <alignment vertical="center"/>
    </xf>
    <xf numFmtId="184" fontId="18" fillId="0" borderId="108" xfId="6" applyNumberFormat="1" applyFont="1" applyFill="1" applyBorder="1" applyAlignment="1" applyProtection="1">
      <alignment vertical="center"/>
      <protection locked="0"/>
    </xf>
    <xf numFmtId="0" fontId="118" fillId="0" borderId="0" xfId="0" applyFont="1">
      <alignment vertical="center"/>
    </xf>
    <xf numFmtId="176" fontId="12" fillId="0" borderId="0" xfId="8" applyNumberFormat="1" applyFont="1" applyProtection="1">
      <alignment vertical="center"/>
      <protection locked="0"/>
    </xf>
    <xf numFmtId="0" fontId="119" fillId="0" borderId="0" xfId="0" applyFont="1">
      <alignment vertical="center"/>
    </xf>
    <xf numFmtId="0" fontId="120" fillId="0" borderId="0" xfId="0" applyFont="1">
      <alignment vertical="center"/>
    </xf>
    <xf numFmtId="0" fontId="96" fillId="23" borderId="0" xfId="0" applyFont="1" applyFill="1" applyProtection="1">
      <alignment vertical="center"/>
      <protection locked="0"/>
    </xf>
    <xf numFmtId="0" fontId="12" fillId="2" borderId="0" xfId="3" applyFont="1" applyFill="1" applyAlignment="1">
      <alignment shrinkToFit="1"/>
    </xf>
    <xf numFmtId="0" fontId="36" fillId="22" borderId="6" xfId="0" applyFont="1" applyFill="1" applyBorder="1" applyProtection="1">
      <alignment vertical="center"/>
      <protection locked="0"/>
    </xf>
    <xf numFmtId="0" fontId="40" fillId="0" borderId="6" xfId="0" applyFont="1" applyBorder="1">
      <alignment vertical="center"/>
    </xf>
    <xf numFmtId="0" fontId="12" fillId="0" borderId="138" xfId="3" applyFont="1" applyBorder="1" applyAlignment="1" applyProtection="1">
      <alignment horizontal="center" vertical="center"/>
      <protection locked="0"/>
    </xf>
    <xf numFmtId="195" fontId="0" fillId="0" borderId="2" xfId="0" applyNumberFormat="1" applyBorder="1">
      <alignment vertical="center"/>
    </xf>
    <xf numFmtId="195" fontId="40" fillId="0" borderId="2" xfId="0" applyNumberFormat="1" applyFont="1" applyBorder="1">
      <alignment vertical="center"/>
    </xf>
    <xf numFmtId="0" fontId="12" fillId="0" borderId="48" xfId="3" applyFont="1" applyBorder="1" applyAlignment="1" applyProtection="1">
      <alignment horizontal="center" vertical="center"/>
      <protection locked="0"/>
    </xf>
    <xf numFmtId="0" fontId="68" fillId="0" borderId="4" xfId="10" applyFont="1" applyBorder="1"/>
    <xf numFmtId="0" fontId="76" fillId="0" borderId="4" xfId="10" applyFont="1" applyBorder="1"/>
    <xf numFmtId="0" fontId="15" fillId="0" borderId="29" xfId="3" applyFont="1" applyBorder="1" applyProtection="1">
      <alignment vertical="center"/>
      <protection locked="0"/>
    </xf>
    <xf numFmtId="0" fontId="12" fillId="0" borderId="57" xfId="3" applyFont="1" applyBorder="1" applyAlignment="1" applyProtection="1">
      <alignment horizontal="center" vertical="center"/>
      <protection locked="0"/>
    </xf>
    <xf numFmtId="178" fontId="12" fillId="0" borderId="57" xfId="3" applyNumberFormat="1" applyFont="1" applyBorder="1" applyAlignment="1" applyProtection="1">
      <alignment horizontal="right" vertical="center" shrinkToFit="1"/>
      <protection locked="0"/>
    </xf>
    <xf numFmtId="0" fontId="15" fillId="0" borderId="0" xfId="3" applyFont="1" applyProtection="1">
      <alignment vertical="center"/>
      <protection locked="0"/>
    </xf>
    <xf numFmtId="0" fontId="116" fillId="0" borderId="48" xfId="10" applyFont="1" applyBorder="1" applyAlignment="1">
      <alignment horizontal="center" vertical="center" wrapText="1"/>
    </xf>
    <xf numFmtId="0" fontId="55" fillId="2" borderId="48" xfId="10" applyFill="1" applyBorder="1" applyAlignment="1">
      <alignment horizontal="center" vertical="center"/>
    </xf>
    <xf numFmtId="0" fontId="55" fillId="24" borderId="57" xfId="10" applyFill="1" applyBorder="1" applyAlignment="1">
      <alignment horizontal="center" vertical="center" wrapText="1"/>
    </xf>
    <xf numFmtId="0" fontId="0" fillId="24" borderId="58" xfId="0" applyFill="1" applyBorder="1" applyAlignment="1">
      <alignment horizontal="center" vertical="center" wrapText="1"/>
    </xf>
    <xf numFmtId="0" fontId="55" fillId="16" borderId="57" xfId="10" applyFill="1" applyBorder="1" applyAlignment="1">
      <alignment horizontal="center" vertical="center"/>
    </xf>
    <xf numFmtId="0" fontId="55" fillId="16" borderId="117" xfId="10" applyFill="1" applyBorder="1" applyAlignment="1">
      <alignment horizontal="center" vertical="center"/>
    </xf>
    <xf numFmtId="0" fontId="55" fillId="0" borderId="57" xfId="10" applyBorder="1" applyAlignment="1">
      <alignment horizontal="left" vertical="center" indent="1"/>
    </xf>
    <xf numFmtId="0" fontId="55" fillId="0" borderId="58" xfId="10" applyBorder="1" applyAlignment="1">
      <alignment horizontal="left" vertical="center" indent="1"/>
    </xf>
    <xf numFmtId="0" fontId="55" fillId="17" borderId="57" xfId="10" applyFill="1" applyBorder="1" applyAlignment="1">
      <alignment horizontal="center" vertical="center"/>
    </xf>
    <xf numFmtId="0" fontId="55" fillId="17" borderId="117" xfId="10" applyFill="1" applyBorder="1" applyAlignment="1">
      <alignment horizontal="center" vertical="center"/>
    </xf>
    <xf numFmtId="0" fontId="0" fillId="0" borderId="58" xfId="0" applyBorder="1" applyAlignment="1">
      <alignment horizontal="center" vertical="center"/>
    </xf>
    <xf numFmtId="187" fontId="12" fillId="22" borderId="0" xfId="3" applyNumberFormat="1" applyFont="1" applyFill="1" applyAlignment="1" applyProtection="1">
      <alignment horizontal="distributed" vertical="center" indent="1"/>
      <protection locked="0"/>
    </xf>
    <xf numFmtId="0" fontId="12" fillId="0" borderId="0" xfId="3"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justify" vertical="center" wrapText="1"/>
    </xf>
    <xf numFmtId="0" fontId="12" fillId="22" borderId="0" xfId="3" applyFont="1" applyFill="1" applyAlignment="1" applyProtection="1">
      <alignment shrinkToFit="1"/>
      <protection locked="0"/>
    </xf>
    <xf numFmtId="0" fontId="12" fillId="22" borderId="0" xfId="3" applyFont="1" applyFill="1" applyProtection="1">
      <alignment vertical="center"/>
      <protection locked="0"/>
    </xf>
    <xf numFmtId="14" fontId="12" fillId="22" borderId="0" xfId="3" applyNumberFormat="1" applyFont="1" applyFill="1" applyAlignment="1" applyProtection="1">
      <alignment wrapText="1"/>
      <protection locked="0"/>
    </xf>
    <xf numFmtId="0" fontId="12" fillId="22" borderId="0" xfId="3" applyFont="1" applyFill="1" applyAlignment="1" applyProtection="1">
      <alignment wrapText="1"/>
      <protection locked="0"/>
    </xf>
    <xf numFmtId="0" fontId="12" fillId="0" borderId="0" xfId="3" applyFont="1">
      <alignment vertical="center"/>
    </xf>
    <xf numFmtId="0" fontId="12" fillId="0" borderId="0" xfId="3" applyFont="1" applyAlignment="1">
      <alignment horizontal="left" vertical="center" wrapText="1"/>
    </xf>
    <xf numFmtId="0" fontId="47" fillId="0" borderId="0" xfId="3" applyFont="1" applyAlignment="1">
      <alignment horizontal="left" vertical="center" wrapText="1"/>
    </xf>
    <xf numFmtId="38" fontId="80" fillId="22" borderId="0" xfId="2" applyFont="1" applyFill="1" applyBorder="1" applyAlignment="1" applyProtection="1">
      <alignment horizontal="center" vertical="center"/>
      <protection locked="0"/>
    </xf>
    <xf numFmtId="38" fontId="80" fillId="22" borderId="6" xfId="2" applyFont="1" applyFill="1" applyBorder="1" applyAlignment="1" applyProtection="1">
      <alignment horizontal="center" vertical="center"/>
      <protection locked="0"/>
    </xf>
    <xf numFmtId="0" fontId="117" fillId="0" borderId="0" xfId="3" applyFont="1" applyAlignment="1">
      <alignment horizontal="left" vertical="top"/>
    </xf>
    <xf numFmtId="0" fontId="113" fillId="0" borderId="0" xfId="0" applyFont="1" applyAlignment="1">
      <alignment horizontal="left" vertical="top"/>
    </xf>
    <xf numFmtId="0" fontId="14" fillId="0" borderId="0" xfId="3" applyFont="1" applyAlignment="1">
      <alignment horizontal="left" vertical="center" wrapText="1"/>
    </xf>
    <xf numFmtId="0" fontId="14" fillId="0" borderId="0" xfId="3" applyFont="1" applyAlignment="1">
      <alignment horizontal="center" vertical="center" wrapText="1"/>
    </xf>
    <xf numFmtId="0" fontId="14" fillId="0" borderId="0" xfId="3" applyFont="1" applyAlignment="1">
      <alignment vertical="center" wrapText="1"/>
    </xf>
    <xf numFmtId="0" fontId="14" fillId="0" borderId="0" xfId="3" applyFont="1">
      <alignment vertical="center"/>
    </xf>
    <xf numFmtId="0" fontId="12" fillId="0" borderId="0" xfId="3" quotePrefix="1" applyFont="1">
      <alignment vertical="center"/>
    </xf>
    <xf numFmtId="0" fontId="12" fillId="0" borderId="10"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12" fillId="0" borderId="3" xfId="3" applyFont="1" applyBorder="1" applyAlignment="1" applyProtection="1">
      <alignment horizontal="center" vertical="center"/>
      <protection locked="0"/>
    </xf>
    <xf numFmtId="0" fontId="12" fillId="22" borderId="1" xfId="3" applyFont="1" applyFill="1" applyBorder="1" applyAlignment="1" applyProtection="1">
      <alignment horizontal="left" vertical="center" indent="1"/>
      <protection locked="0"/>
    </xf>
    <xf numFmtId="0" fontId="12" fillId="22" borderId="2" xfId="3" applyFont="1" applyFill="1" applyBorder="1" applyAlignment="1" applyProtection="1">
      <alignment horizontal="left" vertical="center" indent="1"/>
      <protection locked="0"/>
    </xf>
    <xf numFmtId="0" fontId="12" fillId="22" borderId="11" xfId="3" applyFont="1" applyFill="1" applyBorder="1" applyAlignment="1" applyProtection="1">
      <alignment horizontal="left" vertical="center" indent="1"/>
      <protection locked="0"/>
    </xf>
    <xf numFmtId="0" fontId="15" fillId="0" borderId="10" xfId="3" applyFont="1" applyBorder="1" applyAlignment="1" applyProtection="1">
      <alignment horizontal="center" vertical="center"/>
      <protection locked="0"/>
    </xf>
    <xf numFmtId="0" fontId="15" fillId="0" borderId="2" xfId="3" applyFont="1" applyBorder="1" applyAlignment="1" applyProtection="1">
      <alignment horizontal="center" vertical="center"/>
      <protection locked="0"/>
    </xf>
    <xf numFmtId="0" fontId="15" fillId="0" borderId="3" xfId="3" applyFont="1" applyBorder="1" applyAlignment="1" applyProtection="1">
      <alignment horizontal="center" vertical="center"/>
      <protection locked="0"/>
    </xf>
    <xf numFmtId="0" fontId="12" fillId="22" borderId="3" xfId="3" applyFont="1" applyFill="1" applyBorder="1" applyAlignment="1" applyProtection="1">
      <alignment horizontal="left" vertical="center" indent="1"/>
      <protection locked="0"/>
    </xf>
    <xf numFmtId="0" fontId="15" fillId="0" borderId="48" xfId="3" applyFont="1" applyBorder="1" applyAlignment="1" applyProtection="1">
      <alignment horizontal="center" vertical="center"/>
      <protection locked="0"/>
    </xf>
    <xf numFmtId="0" fontId="12" fillId="22" borderId="1" xfId="3" applyFont="1" applyFill="1" applyBorder="1" applyAlignment="1" applyProtection="1">
      <alignment horizontal="left" vertical="center" wrapText="1" indent="1"/>
      <protection locked="0"/>
    </xf>
    <xf numFmtId="0" fontId="12" fillId="22" borderId="2" xfId="3" applyFont="1" applyFill="1" applyBorder="1" applyAlignment="1" applyProtection="1">
      <alignment horizontal="left" vertical="center" wrapText="1" indent="1"/>
      <protection locked="0"/>
    </xf>
    <xf numFmtId="0" fontId="12" fillId="22" borderId="11" xfId="3" applyFont="1" applyFill="1" applyBorder="1" applyAlignment="1" applyProtection="1">
      <alignment horizontal="left" vertical="center" wrapText="1" indent="1"/>
      <protection locked="0"/>
    </xf>
    <xf numFmtId="0" fontId="13" fillId="0" borderId="0" xfId="3" applyFont="1" applyAlignment="1" applyProtection="1">
      <alignment horizontal="center" vertical="center"/>
      <protection locked="0"/>
    </xf>
    <xf numFmtId="0" fontId="12" fillId="0" borderId="7" xfId="3" applyFont="1" applyBorder="1" applyAlignment="1" applyProtection="1">
      <alignment horizontal="center" vertical="center" wrapText="1"/>
      <protection locked="0"/>
    </xf>
    <xf numFmtId="0" fontId="12" fillId="0" borderId="8" xfId="3" applyFont="1" applyBorder="1" applyAlignment="1" applyProtection="1">
      <alignment horizontal="center" vertical="center" wrapText="1"/>
      <protection locked="0"/>
    </xf>
    <xf numFmtId="0" fontId="12" fillId="0" borderId="9" xfId="3" applyFont="1" applyBorder="1" applyAlignment="1" applyProtection="1">
      <alignment horizontal="center" vertical="center" wrapText="1"/>
      <protection locked="0"/>
    </xf>
    <xf numFmtId="0" fontId="12" fillId="2" borderId="14" xfId="3" applyFont="1" applyFill="1" applyBorder="1" applyAlignment="1">
      <alignment horizontal="center" vertical="center"/>
    </xf>
    <xf numFmtId="0" fontId="12" fillId="2" borderId="8" xfId="3" applyFont="1" applyFill="1" applyBorder="1" applyAlignment="1">
      <alignment horizontal="center" vertical="center"/>
    </xf>
    <xf numFmtId="0" fontId="12" fillId="2" borderId="15" xfId="3" applyFont="1" applyFill="1" applyBorder="1" applyAlignment="1">
      <alignment horizontal="center" vertical="center"/>
    </xf>
    <xf numFmtId="0" fontId="12" fillId="2" borderId="2" xfId="3" applyFont="1" applyFill="1" applyBorder="1" applyAlignment="1">
      <alignment vertical="top"/>
    </xf>
    <xf numFmtId="0" fontId="12" fillId="2" borderId="169" xfId="3" applyFont="1" applyFill="1" applyBorder="1" applyAlignment="1">
      <alignment vertical="top"/>
    </xf>
    <xf numFmtId="0" fontId="12" fillId="2" borderId="2" xfId="3" applyFont="1" applyFill="1" applyBorder="1" applyAlignment="1">
      <alignment vertical="center" wrapText="1"/>
    </xf>
    <xf numFmtId="0" fontId="12" fillId="2" borderId="11" xfId="3" applyFont="1" applyFill="1" applyBorder="1" applyAlignment="1">
      <alignment vertical="center" wrapText="1"/>
    </xf>
    <xf numFmtId="0" fontId="12" fillId="2" borderId="1" xfId="3" applyFont="1" applyFill="1" applyBorder="1" applyAlignment="1">
      <alignment horizontal="left" vertical="center"/>
    </xf>
    <xf numFmtId="0" fontId="12" fillId="2" borderId="2" xfId="3" applyFont="1" applyFill="1" applyBorder="1" applyAlignment="1">
      <alignment horizontal="left" vertical="center"/>
    </xf>
    <xf numFmtId="0" fontId="12" fillId="2" borderId="169" xfId="3" applyFont="1" applyFill="1" applyBorder="1" applyAlignment="1">
      <alignment horizontal="left" vertical="center"/>
    </xf>
    <xf numFmtId="0" fontId="12" fillId="0" borderId="1" xfId="3" applyFont="1" applyBorder="1" applyAlignment="1" applyProtection="1">
      <alignment horizontal="center" vertical="center"/>
      <protection locked="0"/>
    </xf>
    <xf numFmtId="177" fontId="12" fillId="22" borderId="1" xfId="2" applyNumberFormat="1" applyFont="1" applyFill="1" applyBorder="1" applyAlignment="1" applyProtection="1">
      <alignment horizontal="center" vertical="center"/>
      <protection locked="0"/>
    </xf>
    <xf numFmtId="177" fontId="12" fillId="22" borderId="2" xfId="2" applyNumberFormat="1" applyFont="1" applyFill="1" applyBorder="1" applyAlignment="1" applyProtection="1">
      <alignment horizontal="center" vertical="center"/>
      <protection locked="0"/>
    </xf>
    <xf numFmtId="0" fontId="12" fillId="0" borderId="2" xfId="3" applyFont="1" applyBorder="1" applyAlignment="1" applyProtection="1">
      <alignment horizontal="right" vertical="center"/>
      <protection locked="0"/>
    </xf>
    <xf numFmtId="0" fontId="12" fillId="0" borderId="3" xfId="3" applyFont="1" applyBorder="1" applyAlignment="1" applyProtection="1">
      <alignment horizontal="right" vertical="center"/>
      <protection locked="0"/>
    </xf>
    <xf numFmtId="0" fontId="12" fillId="22" borderId="1" xfId="3" applyFont="1" applyFill="1" applyBorder="1" applyAlignment="1" applyProtection="1">
      <alignment horizontal="center" vertical="center"/>
      <protection locked="0"/>
    </xf>
    <xf numFmtId="0" fontId="12" fillId="22" borderId="2" xfId="3" applyFont="1" applyFill="1" applyBorder="1" applyAlignment="1" applyProtection="1">
      <alignment horizontal="center" vertical="center"/>
      <protection locked="0"/>
    </xf>
    <xf numFmtId="0" fontId="14" fillId="0" borderId="1" xfId="3" applyFont="1" applyBorder="1" applyAlignment="1" applyProtection="1">
      <alignment horizontal="center" vertical="center" wrapText="1"/>
      <protection locked="0"/>
    </xf>
    <xf numFmtId="0" fontId="14" fillId="0" borderId="2" xfId="3" applyFont="1" applyBorder="1" applyAlignment="1" applyProtection="1">
      <alignment horizontal="center" vertical="center" wrapText="1"/>
      <protection locked="0"/>
    </xf>
    <xf numFmtId="0" fontId="14" fillId="0" borderId="3" xfId="3" applyFont="1" applyBorder="1" applyAlignment="1" applyProtection="1">
      <alignment horizontal="center" vertical="center" wrapText="1"/>
      <protection locked="0"/>
    </xf>
    <xf numFmtId="0" fontId="0" fillId="0" borderId="33" xfId="0" applyBorder="1" applyAlignment="1" applyProtection="1">
      <protection locked="0"/>
    </xf>
    <xf numFmtId="0" fontId="12" fillId="0" borderId="7" xfId="3" applyFont="1" applyBorder="1" applyAlignment="1" applyProtection="1">
      <alignment horizontal="center" vertical="center"/>
      <protection locked="0"/>
    </xf>
    <xf numFmtId="0" fontId="12" fillId="0" borderId="8" xfId="3" applyFont="1" applyBorder="1" applyAlignment="1" applyProtection="1">
      <alignment horizontal="center" vertical="center"/>
      <protection locked="0"/>
    </xf>
    <xf numFmtId="0" fontId="12" fillId="0" borderId="9" xfId="3" applyFont="1" applyBorder="1" applyAlignment="1" applyProtection="1">
      <alignment horizontal="center" vertical="center"/>
      <protection locked="0"/>
    </xf>
    <xf numFmtId="187" fontId="12" fillId="0" borderId="14" xfId="3" applyNumberFormat="1" applyFont="1" applyBorder="1" applyAlignment="1" applyProtection="1">
      <alignment horizontal="center" vertical="center"/>
      <protection locked="0"/>
    </xf>
    <xf numFmtId="187" fontId="12" fillId="0" borderId="8" xfId="3" applyNumberFormat="1" applyFont="1" applyBorder="1" applyAlignment="1" applyProtection="1">
      <alignment horizontal="center" vertical="center"/>
      <protection locked="0"/>
    </xf>
    <xf numFmtId="187" fontId="12" fillId="0" borderId="9" xfId="3" applyNumberFormat="1" applyFont="1" applyBorder="1" applyAlignment="1" applyProtection="1">
      <alignment horizontal="center" vertical="center"/>
      <protection locked="0"/>
    </xf>
    <xf numFmtId="180" fontId="12" fillId="2" borderId="1" xfId="3" applyNumberFormat="1" applyFont="1" applyFill="1" applyBorder="1" applyAlignment="1">
      <alignment horizontal="right" vertical="center"/>
    </xf>
    <xf numFmtId="180" fontId="12" fillId="2" borderId="2" xfId="3" applyNumberFormat="1" applyFont="1" applyFill="1" applyBorder="1" applyAlignment="1">
      <alignment horizontal="right" vertical="center"/>
    </xf>
    <xf numFmtId="180" fontId="12" fillId="2" borderId="3" xfId="3" applyNumberFormat="1" applyFont="1" applyFill="1" applyBorder="1" applyAlignment="1">
      <alignment horizontal="right" vertical="center"/>
    </xf>
    <xf numFmtId="0" fontId="12" fillId="0" borderId="0" xfId="3" applyFont="1" applyAlignment="1" applyProtection="1">
      <alignment horizontal="left" vertical="center"/>
      <protection locked="0"/>
    </xf>
    <xf numFmtId="0" fontId="12" fillId="2" borderId="1" xfId="3" applyFont="1" applyFill="1" applyBorder="1" applyAlignment="1">
      <alignment horizontal="center" vertical="center"/>
    </xf>
    <xf numFmtId="0" fontId="12" fillId="2" borderId="2" xfId="3" applyFont="1" applyFill="1" applyBorder="1" applyAlignment="1">
      <alignment horizontal="center" vertical="center"/>
    </xf>
    <xf numFmtId="0" fontId="12" fillId="2" borderId="11" xfId="3" applyFont="1" applyFill="1" applyBorder="1" applyAlignment="1">
      <alignment horizontal="center" vertical="center"/>
    </xf>
    <xf numFmtId="0" fontId="12" fillId="17" borderId="1" xfId="3" applyFont="1" applyFill="1" applyBorder="1" applyAlignment="1" applyProtection="1">
      <alignment horizontal="center" vertical="center"/>
      <protection locked="0"/>
    </xf>
    <xf numFmtId="0" fontId="12" fillId="17" borderId="2" xfId="3" applyFont="1" applyFill="1" applyBorder="1" applyAlignment="1" applyProtection="1">
      <alignment horizontal="center" vertical="center"/>
      <protection locked="0"/>
    </xf>
    <xf numFmtId="0" fontId="12" fillId="17" borderId="3" xfId="3" applyFont="1" applyFill="1" applyBorder="1" applyAlignment="1" applyProtection="1">
      <alignment horizontal="center" vertical="center"/>
      <protection locked="0"/>
    </xf>
    <xf numFmtId="0" fontId="12" fillId="17" borderId="1" xfId="3" applyFont="1" applyFill="1" applyBorder="1" applyAlignment="1" applyProtection="1">
      <alignment horizontal="center" vertical="center" wrapText="1" shrinkToFit="1"/>
      <protection locked="0"/>
    </xf>
    <xf numFmtId="0" fontId="12" fillId="17" borderId="2" xfId="3" applyFont="1" applyFill="1" applyBorder="1" applyAlignment="1" applyProtection="1">
      <alignment horizontal="center" vertical="center" shrinkToFit="1"/>
      <protection locked="0"/>
    </xf>
    <xf numFmtId="0" fontId="12" fillId="17" borderId="3" xfId="3" applyFont="1" applyFill="1" applyBorder="1" applyAlignment="1" applyProtection="1">
      <alignment horizontal="center" vertical="center" shrinkToFit="1"/>
      <protection locked="0"/>
    </xf>
    <xf numFmtId="187" fontId="12" fillId="0" borderId="15" xfId="3" applyNumberFormat="1" applyFont="1" applyBorder="1" applyAlignment="1" applyProtection="1">
      <alignment horizontal="center" vertical="center"/>
      <protection locked="0"/>
    </xf>
    <xf numFmtId="0" fontId="12" fillId="0" borderId="14" xfId="3" applyFont="1" applyBorder="1" applyAlignment="1" applyProtection="1">
      <alignment horizontal="distributed" vertical="center" indent="1"/>
      <protection locked="0"/>
    </xf>
    <xf numFmtId="0" fontId="12" fillId="0" borderId="8" xfId="3" applyFont="1" applyBorder="1" applyAlignment="1" applyProtection="1">
      <alignment horizontal="distributed" vertical="center" indent="1"/>
      <protection locked="0"/>
    </xf>
    <xf numFmtId="0" fontId="12" fillId="0" borderId="9" xfId="3" applyFont="1" applyBorder="1" applyAlignment="1" applyProtection="1">
      <alignment horizontal="distributed" vertical="center" indent="1"/>
      <protection locked="0"/>
    </xf>
    <xf numFmtId="0" fontId="12" fillId="0" borderId="48" xfId="3" applyFont="1" applyBorder="1" applyAlignment="1" applyProtection="1">
      <alignment horizontal="center" vertical="center"/>
      <protection locked="0"/>
    </xf>
    <xf numFmtId="0" fontId="73" fillId="22" borderId="1" xfId="14" applyFill="1" applyBorder="1" applyAlignment="1" applyProtection="1">
      <alignment horizontal="left" vertical="center" indent="1"/>
      <protection locked="0"/>
    </xf>
    <xf numFmtId="0" fontId="12" fillId="0" borderId="12" xfId="3" applyFont="1" applyBorder="1" applyAlignment="1" applyProtection="1">
      <alignment horizontal="center" vertical="center" wrapText="1"/>
      <protection locked="0"/>
    </xf>
    <xf numFmtId="0" fontId="12" fillId="0" borderId="13" xfId="3" applyFont="1" applyBorder="1" applyAlignment="1" applyProtection="1">
      <alignment horizontal="center" vertical="center" wrapText="1"/>
      <protection locked="0"/>
    </xf>
    <xf numFmtId="0" fontId="12" fillId="0" borderId="18" xfId="3" applyFont="1" applyBorder="1" applyAlignment="1" applyProtection="1">
      <alignment horizontal="center" vertical="center" wrapText="1"/>
      <protection locked="0"/>
    </xf>
    <xf numFmtId="0" fontId="12" fillId="22" borderId="13" xfId="3" applyFont="1" applyFill="1" applyBorder="1" applyAlignment="1" applyProtection="1">
      <alignment horizontal="center" vertical="center"/>
      <protection locked="0"/>
    </xf>
    <xf numFmtId="0" fontId="12" fillId="22" borderId="216" xfId="3" applyFont="1" applyFill="1" applyBorder="1" applyAlignment="1" applyProtection="1">
      <alignment horizontal="center" vertical="center"/>
      <protection locked="0"/>
    </xf>
    <xf numFmtId="0" fontId="12" fillId="22" borderId="13" xfId="3" applyFont="1" applyFill="1" applyBorder="1" applyAlignment="1" applyProtection="1">
      <alignment horizontal="left" vertical="center" wrapText="1"/>
      <protection locked="0"/>
    </xf>
    <xf numFmtId="0" fontId="12" fillId="22" borderId="20" xfId="3" applyFont="1" applyFill="1" applyBorder="1" applyAlignment="1" applyProtection="1">
      <alignment horizontal="left" vertical="center" wrapText="1"/>
      <protection locked="0"/>
    </xf>
    <xf numFmtId="0" fontId="12" fillId="17" borderId="1" xfId="3" applyFont="1" applyFill="1" applyBorder="1" applyAlignment="1" applyProtection="1">
      <alignment horizontal="center" vertical="center" shrinkToFit="1"/>
      <protection locked="0"/>
    </xf>
    <xf numFmtId="0" fontId="12" fillId="0" borderId="2" xfId="3" applyFont="1" applyBorder="1" applyAlignment="1" applyProtection="1">
      <alignment horizontal="distributed" vertical="distributed"/>
      <protection locked="0"/>
    </xf>
    <xf numFmtId="0" fontId="12" fillId="22" borderId="1" xfId="3" applyFont="1" applyFill="1" applyBorder="1" applyAlignment="1" applyProtection="1">
      <alignment horizontal="center" vertical="distributed"/>
      <protection locked="0"/>
    </xf>
    <xf numFmtId="0" fontId="12" fillId="22" borderId="2" xfId="3" applyFont="1" applyFill="1" applyBorder="1" applyAlignment="1" applyProtection="1">
      <alignment horizontal="center" vertical="distributed"/>
      <protection locked="0"/>
    </xf>
    <xf numFmtId="0" fontId="15" fillId="0" borderId="2" xfId="3" applyFont="1" applyBorder="1" applyAlignment="1" applyProtection="1">
      <alignment horizontal="center" vertical="distributed"/>
      <protection locked="0"/>
    </xf>
    <xf numFmtId="0" fontId="12" fillId="22" borderId="2" xfId="3" quotePrefix="1" applyFont="1" applyFill="1" applyBorder="1" applyAlignment="1" applyProtection="1">
      <alignment horizontal="center" vertical="distributed"/>
      <protection locked="0"/>
    </xf>
    <xf numFmtId="0" fontId="12" fillId="0" borderId="41" xfId="3" applyFont="1" applyBorder="1" applyAlignment="1" applyProtection="1">
      <alignment horizontal="distributed" vertical="distributed"/>
      <protection locked="0"/>
    </xf>
    <xf numFmtId="0" fontId="12" fillId="22" borderId="62" xfId="3" applyFont="1" applyFill="1" applyBorder="1" applyAlignment="1" applyProtection="1">
      <alignment horizontal="left" vertical="distributed" indent="1"/>
      <protection locked="0"/>
    </xf>
    <xf numFmtId="0" fontId="12" fillId="22" borderId="41" xfId="3" applyFont="1" applyFill="1" applyBorder="1" applyAlignment="1" applyProtection="1">
      <alignment horizontal="left" vertical="distributed" indent="1"/>
      <protection locked="0"/>
    </xf>
    <xf numFmtId="0" fontId="12" fillId="22" borderId="40" xfId="3" applyFont="1" applyFill="1" applyBorder="1" applyAlignment="1" applyProtection="1">
      <alignment horizontal="left" vertical="distributed" indent="1"/>
      <protection locked="0"/>
    </xf>
    <xf numFmtId="0" fontId="12" fillId="0" borderId="2" xfId="3" applyFont="1" applyBorder="1" applyAlignment="1" applyProtection="1">
      <alignment vertical="distributed"/>
      <protection locked="0"/>
    </xf>
    <xf numFmtId="0" fontId="0" fillId="0" borderId="2" xfId="0" applyBorder="1" applyAlignment="1" applyProtection="1">
      <alignment vertical="distributed"/>
      <protection locked="0"/>
    </xf>
    <xf numFmtId="0" fontId="12" fillId="22" borderId="1" xfId="3" applyFont="1" applyFill="1" applyBorder="1" applyAlignment="1" applyProtection="1">
      <alignment horizontal="left" vertical="distributed" indent="1"/>
      <protection locked="0"/>
    </xf>
    <xf numFmtId="0" fontId="12" fillId="22" borderId="2" xfId="3" applyFont="1" applyFill="1" applyBorder="1" applyAlignment="1" applyProtection="1">
      <alignment horizontal="left" vertical="distributed" indent="1"/>
      <protection locked="0"/>
    </xf>
    <xf numFmtId="0" fontId="12" fillId="22" borderId="11" xfId="3" applyFont="1" applyFill="1" applyBorder="1" applyAlignment="1" applyProtection="1">
      <alignment horizontal="left" vertical="distributed" indent="1"/>
      <protection locked="0"/>
    </xf>
    <xf numFmtId="0" fontId="12" fillId="0" borderId="37" xfId="3" applyFont="1" applyBorder="1" applyAlignment="1" applyProtection="1">
      <alignment horizontal="distributed" vertical="distributed"/>
      <protection locked="0"/>
    </xf>
    <xf numFmtId="0" fontId="14" fillId="22" borderId="38" xfId="3" applyFont="1" applyFill="1" applyBorder="1" applyAlignment="1" applyProtection="1">
      <alignment horizontal="left" vertical="distributed" indent="1"/>
      <protection locked="0"/>
    </xf>
    <xf numFmtId="0" fontId="14" fillId="22" borderId="37" xfId="3" applyFont="1" applyFill="1" applyBorder="1" applyAlignment="1" applyProtection="1">
      <alignment horizontal="left" vertical="distributed" indent="1"/>
      <protection locked="0"/>
    </xf>
    <xf numFmtId="0" fontId="14" fillId="22" borderId="39" xfId="3" applyFont="1" applyFill="1" applyBorder="1" applyAlignment="1" applyProtection="1">
      <alignment horizontal="left" vertical="distributed" indent="1"/>
      <protection locked="0"/>
    </xf>
    <xf numFmtId="0" fontId="0" fillId="0" borderId="0" xfId="0" applyAlignment="1" applyProtection="1">
      <protection locked="0"/>
    </xf>
    <xf numFmtId="0" fontId="12" fillId="0" borderId="1" xfId="3" applyFont="1" applyBorder="1" applyAlignment="1" applyProtection="1">
      <alignment horizontal="distributed" vertical="center" indent="1"/>
      <protection locked="0"/>
    </xf>
    <xf numFmtId="0" fontId="12" fillId="0" borderId="2" xfId="3" applyFont="1" applyBorder="1" applyAlignment="1" applyProtection="1">
      <alignment horizontal="distributed" vertical="center" indent="1"/>
      <protection locked="0"/>
    </xf>
    <xf numFmtId="0" fontId="12" fillId="0" borderId="3" xfId="3" applyFont="1" applyBorder="1" applyAlignment="1" applyProtection="1">
      <alignment horizontal="distributed" vertical="center" indent="1"/>
      <protection locked="0"/>
    </xf>
    <xf numFmtId="0" fontId="12" fillId="0" borderId="19" xfId="3" applyFont="1" applyBorder="1" applyAlignment="1" applyProtection="1">
      <alignment horizontal="center" vertical="center" wrapText="1" shrinkToFit="1"/>
      <protection locked="0"/>
    </xf>
    <xf numFmtId="0" fontId="12" fillId="0" borderId="13" xfId="3" applyFont="1" applyBorder="1" applyAlignment="1" applyProtection="1">
      <alignment horizontal="center" vertical="center" shrinkToFit="1"/>
      <protection locked="0"/>
    </xf>
    <xf numFmtId="0" fontId="12" fillId="0" borderId="18" xfId="3" applyFont="1" applyBorder="1" applyAlignment="1" applyProtection="1">
      <alignment horizontal="center" vertical="center" shrinkToFit="1"/>
      <protection locked="0"/>
    </xf>
    <xf numFmtId="0" fontId="12" fillId="22" borderId="19" xfId="3" applyFont="1" applyFill="1" applyBorder="1" applyAlignment="1" applyProtection="1">
      <alignment horizontal="left" vertical="center" indent="1"/>
      <protection locked="0"/>
    </xf>
    <xf numFmtId="0" fontId="12" fillId="22" borderId="13" xfId="3" applyFont="1" applyFill="1" applyBorder="1" applyAlignment="1" applyProtection="1">
      <alignment horizontal="left" vertical="center" indent="1"/>
      <protection locked="0"/>
    </xf>
    <xf numFmtId="0" fontId="12" fillId="22" borderId="20" xfId="3" applyFont="1" applyFill="1" applyBorder="1" applyAlignment="1" applyProtection="1">
      <alignment horizontal="left" vertical="center" indent="1"/>
      <protection locked="0"/>
    </xf>
    <xf numFmtId="0" fontId="12" fillId="0" borderId="22" xfId="3" applyFont="1" applyBorder="1" applyAlignment="1" applyProtection="1">
      <alignment horizontal="center" vertical="center" wrapText="1"/>
      <protection locked="0"/>
    </xf>
    <xf numFmtId="0" fontId="12" fillId="0" borderId="0" xfId="3" applyFont="1" applyAlignment="1" applyProtection="1">
      <alignment horizontal="center" vertical="center"/>
      <protection locked="0"/>
    </xf>
    <xf numFmtId="0" fontId="12" fillId="0" borderId="26" xfId="3" applyFont="1" applyBorder="1" applyAlignment="1" applyProtection="1">
      <alignment horizontal="center" vertical="center"/>
      <protection locked="0"/>
    </xf>
    <xf numFmtId="0" fontId="12" fillId="0" borderId="22" xfId="3" applyFont="1" applyBorder="1" applyAlignment="1" applyProtection="1">
      <alignment horizontal="center" vertical="center"/>
      <protection locked="0"/>
    </xf>
    <xf numFmtId="0" fontId="12" fillId="0" borderId="23" xfId="3" applyFont="1" applyBorder="1" applyAlignment="1" applyProtection="1">
      <alignment horizontal="center" vertical="center"/>
      <protection locked="0"/>
    </xf>
    <xf numFmtId="0" fontId="12" fillId="0" borderId="24" xfId="3" applyFont="1" applyBorder="1" applyAlignment="1" applyProtection="1">
      <alignment horizontal="center" vertical="center"/>
      <protection locked="0"/>
    </xf>
    <xf numFmtId="0" fontId="12" fillId="0" borderId="28" xfId="3" applyFont="1" applyBorder="1" applyAlignment="1" applyProtection="1">
      <alignment horizontal="center" vertical="center"/>
      <protection locked="0"/>
    </xf>
    <xf numFmtId="0" fontId="12" fillId="0" borderId="5" xfId="3" applyFont="1" applyBorder="1" applyAlignment="1" applyProtection="1">
      <alignment horizontal="distributed" vertical="center" indent="1"/>
      <protection locked="0"/>
    </xf>
    <xf numFmtId="0" fontId="12" fillId="0" borderId="6" xfId="3" applyFont="1" applyBorder="1" applyAlignment="1" applyProtection="1">
      <alignment horizontal="distributed" vertical="center" indent="1"/>
      <protection locked="0"/>
    </xf>
    <xf numFmtId="0" fontId="12" fillId="0" borderId="31" xfId="3" applyFont="1" applyBorder="1" applyAlignment="1" applyProtection="1">
      <alignment horizontal="distributed" vertical="center" indent="1"/>
      <protection locked="0"/>
    </xf>
    <xf numFmtId="0" fontId="12" fillId="0" borderId="1" xfId="3" applyFont="1" applyBorder="1" applyAlignment="1" applyProtection="1">
      <alignment horizontal="center" vertical="center" shrinkToFit="1"/>
      <protection locked="0"/>
    </xf>
    <xf numFmtId="0" fontId="12" fillId="0" borderId="2" xfId="3" applyFont="1" applyBorder="1" applyAlignment="1" applyProtection="1">
      <alignment horizontal="center" vertical="center" shrinkToFit="1"/>
      <protection locked="0"/>
    </xf>
    <xf numFmtId="0" fontId="12" fillId="0" borderId="3" xfId="3" applyFont="1" applyBorder="1" applyAlignment="1" applyProtection="1">
      <alignment horizontal="center" vertical="center" shrinkToFit="1"/>
      <protection locked="0"/>
    </xf>
    <xf numFmtId="192" fontId="12" fillId="22" borderId="1" xfId="3" applyNumberFormat="1" applyFont="1" applyFill="1" applyBorder="1" applyAlignment="1" applyProtection="1">
      <alignment horizontal="center" vertical="center"/>
      <protection locked="0"/>
    </xf>
    <xf numFmtId="192" fontId="12" fillId="22" borderId="2" xfId="3" applyNumberFormat="1" applyFont="1" applyFill="1" applyBorder="1" applyAlignment="1" applyProtection="1">
      <alignment horizontal="center" vertical="center"/>
      <protection locked="0"/>
    </xf>
    <xf numFmtId="0" fontId="12" fillId="0" borderId="8" xfId="3" applyFont="1" applyBorder="1" applyAlignment="1" applyProtection="1">
      <alignment horizontal="distributed" vertical="distributed"/>
      <protection locked="0"/>
    </xf>
    <xf numFmtId="0" fontId="12" fillId="22" borderId="14" xfId="3" applyFont="1" applyFill="1" applyBorder="1" applyAlignment="1" applyProtection="1">
      <alignment horizontal="center" vertical="distributed"/>
      <protection locked="0"/>
    </xf>
    <xf numFmtId="0" fontId="12" fillId="22" borderId="8" xfId="3" applyFont="1" applyFill="1" applyBorder="1" applyAlignment="1" applyProtection="1">
      <alignment horizontal="center" vertical="distributed"/>
      <protection locked="0"/>
    </xf>
    <xf numFmtId="0" fontId="15" fillId="0" borderId="33" xfId="3" applyFont="1" applyBorder="1" applyAlignment="1" applyProtection="1">
      <alignment horizontal="center" vertical="distributed"/>
      <protection locked="0"/>
    </xf>
    <xf numFmtId="0" fontId="11" fillId="0" borderId="24" xfId="3" applyFont="1" applyBorder="1" applyProtection="1">
      <alignment vertical="center"/>
      <protection locked="0"/>
    </xf>
    <xf numFmtId="0" fontId="101" fillId="0" borderId="24" xfId="0" applyFont="1" applyBorder="1" applyProtection="1">
      <alignment vertical="center"/>
      <protection locked="0"/>
    </xf>
    <xf numFmtId="0" fontId="12" fillId="0" borderId="53" xfId="3" applyFont="1" applyBorder="1" applyAlignment="1" applyProtection="1">
      <alignment horizontal="center" vertical="center"/>
      <protection locked="0"/>
    </xf>
    <xf numFmtId="0" fontId="12" fillId="0" borderId="47" xfId="3" applyFont="1" applyBorder="1" applyAlignment="1" applyProtection="1">
      <alignment horizontal="center" vertical="center"/>
      <protection locked="0"/>
    </xf>
    <xf numFmtId="0" fontId="15" fillId="22" borderId="47" xfId="3" applyFont="1" applyFill="1" applyBorder="1" applyAlignment="1" applyProtection="1">
      <alignment horizontal="center" vertical="center"/>
      <protection locked="0"/>
    </xf>
    <xf numFmtId="0" fontId="15" fillId="22" borderId="14" xfId="3" applyFont="1" applyFill="1" applyBorder="1" applyAlignment="1" applyProtection="1">
      <alignment horizontal="center" vertical="center"/>
      <protection locked="0"/>
    </xf>
    <xf numFmtId="38" fontId="12" fillId="2" borderId="19" xfId="2" applyFont="1" applyFill="1" applyBorder="1" applyAlignment="1" applyProtection="1">
      <alignment horizontal="right" vertical="center"/>
    </xf>
    <xf numFmtId="38" fontId="12" fillId="2" borderId="13" xfId="2" applyFont="1" applyFill="1" applyBorder="1" applyAlignment="1" applyProtection="1">
      <alignment horizontal="right" vertical="center"/>
    </xf>
    <xf numFmtId="38" fontId="12" fillId="2" borderId="18" xfId="2" applyFont="1" applyFill="1" applyBorder="1" applyAlignment="1" applyProtection="1">
      <alignment horizontal="right" vertical="center"/>
    </xf>
    <xf numFmtId="0" fontId="12" fillId="0" borderId="25" xfId="3" applyFont="1" applyBorder="1" applyAlignment="1" applyProtection="1">
      <alignment horizontal="center" vertical="center"/>
      <protection locked="0"/>
    </xf>
    <xf numFmtId="0" fontId="12" fillId="0" borderId="12" xfId="3" applyFont="1" applyBorder="1" applyAlignment="1" applyProtection="1">
      <alignment horizontal="center" vertical="center"/>
      <protection locked="0"/>
    </xf>
    <xf numFmtId="0" fontId="12" fillId="0" borderId="13" xfId="3" applyFont="1" applyBorder="1" applyAlignment="1" applyProtection="1">
      <alignment horizontal="center" vertical="center"/>
      <protection locked="0"/>
    </xf>
    <xf numFmtId="0" fontId="12" fillId="0" borderId="18" xfId="3" applyFont="1" applyBorder="1" applyAlignment="1" applyProtection="1">
      <alignment horizontal="center" vertical="center"/>
      <protection locked="0"/>
    </xf>
    <xf numFmtId="0" fontId="12" fillId="0" borderId="15" xfId="3" applyFont="1" applyBorder="1" applyAlignment="1" applyProtection="1">
      <alignment horizontal="center" vertical="center"/>
      <protection locked="0"/>
    </xf>
    <xf numFmtId="0" fontId="18" fillId="0" borderId="14" xfId="5" applyBorder="1" applyAlignment="1" applyProtection="1">
      <alignment horizontal="center" vertical="center" wrapText="1"/>
      <protection locked="0"/>
    </xf>
    <xf numFmtId="0" fontId="18" fillId="0" borderId="9" xfId="5" applyBorder="1" applyAlignment="1" applyProtection="1">
      <alignment horizontal="center" vertical="center"/>
      <protection locked="0"/>
    </xf>
    <xf numFmtId="0" fontId="18" fillId="0" borderId="135" xfId="5" applyBorder="1" applyAlignment="1" applyProtection="1">
      <alignment horizontal="center" vertical="center" wrapText="1"/>
      <protection locked="0"/>
    </xf>
    <xf numFmtId="0" fontId="18" fillId="0" borderId="133" xfId="5" applyBorder="1" applyAlignment="1" applyProtection="1">
      <alignment horizontal="center" vertical="center" wrapText="1"/>
      <protection locked="0"/>
    </xf>
    <xf numFmtId="0" fontId="18" fillId="0" borderId="126" xfId="5" applyBorder="1" applyAlignment="1" applyProtection="1">
      <alignment horizontal="center" vertical="center" wrapText="1"/>
      <protection locked="0"/>
    </xf>
    <xf numFmtId="0" fontId="18" fillId="0" borderId="53" xfId="5" applyBorder="1" applyAlignment="1" applyProtection="1">
      <alignment horizontal="center" vertical="center"/>
      <protection locked="0"/>
    </xf>
    <xf numFmtId="0" fontId="18" fillId="0" borderId="47" xfId="5" applyBorder="1" applyAlignment="1" applyProtection="1">
      <alignment horizontal="center" vertical="center"/>
      <protection locked="0"/>
    </xf>
    <xf numFmtId="0" fontId="18" fillId="2" borderId="14" xfId="5" applyFill="1" applyBorder="1" applyAlignment="1">
      <alignment horizontal="left" vertical="center" indent="1"/>
    </xf>
    <xf numFmtId="0" fontId="18" fillId="2" borderId="8" xfId="5" applyFill="1" applyBorder="1" applyAlignment="1">
      <alignment horizontal="left" vertical="center" indent="1"/>
    </xf>
    <xf numFmtId="0" fontId="18" fillId="2" borderId="15" xfId="5" applyFill="1" applyBorder="1" applyAlignment="1">
      <alignment horizontal="left" vertical="center" indent="1"/>
    </xf>
    <xf numFmtId="0" fontId="18" fillId="0" borderId="10" xfId="5" applyBorder="1" applyAlignment="1" applyProtection="1">
      <alignment horizontal="center" vertical="center"/>
      <protection locked="0"/>
    </xf>
    <xf numFmtId="0" fontId="18" fillId="0" borderId="2" xfId="5" applyBorder="1" applyAlignment="1" applyProtection="1">
      <alignment horizontal="center" vertical="center"/>
      <protection locked="0"/>
    </xf>
    <xf numFmtId="0" fontId="18" fillId="0" borderId="3" xfId="5" applyBorder="1" applyAlignment="1" applyProtection="1">
      <alignment horizontal="center" vertical="center"/>
      <protection locked="0"/>
    </xf>
    <xf numFmtId="0" fontId="18" fillId="2" borderId="1" xfId="5" applyFill="1" applyBorder="1" applyAlignment="1">
      <alignment horizontal="left" vertical="center" indent="1"/>
    </xf>
    <xf numFmtId="0" fontId="18" fillId="2" borderId="2" xfId="5" applyFill="1" applyBorder="1" applyAlignment="1">
      <alignment horizontal="left" vertical="center" indent="1"/>
    </xf>
    <xf numFmtId="0" fontId="18" fillId="2" borderId="11" xfId="5" applyFill="1" applyBorder="1" applyAlignment="1">
      <alignment horizontal="left" vertical="center" indent="1"/>
    </xf>
    <xf numFmtId="0" fontId="18" fillId="0" borderId="12" xfId="5" applyBorder="1" applyAlignment="1" applyProtection="1">
      <alignment horizontal="center" vertical="center"/>
      <protection locked="0"/>
    </xf>
    <xf numFmtId="0" fontId="18" fillId="0" borderId="13" xfId="5" applyBorder="1" applyAlignment="1" applyProtection="1">
      <alignment horizontal="center" vertical="center"/>
      <protection locked="0"/>
    </xf>
    <xf numFmtId="0" fontId="18" fillId="0" borderId="18" xfId="5" applyBorder="1" applyAlignment="1" applyProtection="1">
      <alignment horizontal="center" vertical="center"/>
      <protection locked="0"/>
    </xf>
    <xf numFmtId="0" fontId="18" fillId="22" borderId="19" xfId="5" applyFill="1" applyBorder="1" applyAlignment="1" applyProtection="1">
      <alignment horizontal="center" vertical="center"/>
      <protection locked="0"/>
    </xf>
    <xf numFmtId="0" fontId="18" fillId="22" borderId="13" xfId="5" applyFill="1" applyBorder="1" applyAlignment="1" applyProtection="1">
      <alignment horizontal="center" vertical="center"/>
      <protection locked="0"/>
    </xf>
    <xf numFmtId="0" fontId="18" fillId="22" borderId="20" xfId="5" applyFill="1" applyBorder="1" applyAlignment="1" applyProtection="1">
      <alignment horizontal="center" vertical="center"/>
      <protection locked="0"/>
    </xf>
    <xf numFmtId="0" fontId="18" fillId="0" borderId="57" xfId="5" applyBorder="1" applyAlignment="1" applyProtection="1">
      <alignment horizontal="center" vertical="center" wrapText="1"/>
      <protection locked="0"/>
    </xf>
    <xf numFmtId="0" fontId="18" fillId="0" borderId="129" xfId="5" applyBorder="1" applyAlignment="1" applyProtection="1">
      <alignment horizontal="center" vertical="center" wrapText="1"/>
      <protection locked="0"/>
    </xf>
    <xf numFmtId="0" fontId="18" fillId="0" borderId="32" xfId="5" applyBorder="1" applyAlignment="1" applyProtection="1">
      <alignment horizontal="center" vertical="center"/>
      <protection locked="0"/>
    </xf>
    <xf numFmtId="0" fontId="18" fillId="0" borderId="33" xfId="5" applyBorder="1" applyAlignment="1" applyProtection="1">
      <alignment horizontal="center" vertical="center"/>
      <protection locked="0"/>
    </xf>
    <xf numFmtId="0" fontId="18" fillId="0" borderId="134" xfId="5" applyBorder="1" applyAlignment="1" applyProtection="1">
      <alignment horizontal="center" vertical="center"/>
      <protection locked="0"/>
    </xf>
    <xf numFmtId="0" fontId="18" fillId="0" borderId="22" xfId="5" applyBorder="1" applyAlignment="1" applyProtection="1">
      <alignment horizontal="center" vertical="center"/>
      <protection locked="0"/>
    </xf>
    <xf numFmtId="0" fontId="18" fillId="0" borderId="0" xfId="5" applyAlignment="1" applyProtection="1">
      <alignment horizontal="center" vertical="center"/>
      <protection locked="0"/>
    </xf>
    <xf numFmtId="0" fontId="18" fillId="0" borderId="26" xfId="5" applyBorder="1" applyAlignment="1" applyProtection="1">
      <alignment horizontal="center" vertical="center"/>
      <protection locked="0"/>
    </xf>
    <xf numFmtId="0" fontId="18" fillId="0" borderId="84" xfId="5" applyBorder="1" applyAlignment="1" applyProtection="1">
      <alignment horizontal="center" vertical="center"/>
      <protection locked="0"/>
    </xf>
    <xf numFmtId="0" fontId="18" fillId="0" borderId="131" xfId="5" applyBorder="1" applyAlignment="1" applyProtection="1">
      <alignment horizontal="center" vertical="center"/>
      <protection locked="0"/>
    </xf>
    <xf numFmtId="0" fontId="18" fillId="0" borderId="130" xfId="5" applyBorder="1" applyAlignment="1" applyProtection="1">
      <alignment horizontal="center" vertical="center"/>
      <protection locked="0"/>
    </xf>
    <xf numFmtId="0" fontId="18" fillId="0" borderId="70" xfId="5" applyBorder="1" applyAlignment="1" applyProtection="1">
      <alignment horizontal="center" vertical="center"/>
      <protection locked="0"/>
    </xf>
    <xf numFmtId="0" fontId="18" fillId="0" borderId="117" xfId="5" applyBorder="1" applyAlignment="1" applyProtection="1">
      <alignment horizontal="center" vertical="center"/>
      <protection locked="0"/>
    </xf>
    <xf numFmtId="0" fontId="18" fillId="0" borderId="129" xfId="5" applyBorder="1" applyAlignment="1" applyProtection="1">
      <alignment horizontal="center" vertical="center"/>
      <protection locked="0"/>
    </xf>
    <xf numFmtId="0" fontId="18" fillId="0" borderId="15" xfId="5" applyBorder="1" applyAlignment="1" applyProtection="1">
      <alignment horizontal="center" vertical="center"/>
      <protection locked="0"/>
    </xf>
    <xf numFmtId="0" fontId="18" fillId="0" borderId="134" xfId="5" applyBorder="1" applyAlignment="1">
      <alignment horizontal="center" vertical="center" wrapText="1"/>
    </xf>
    <xf numFmtId="0" fontId="18" fillId="0" borderId="26" xfId="5" applyBorder="1" applyAlignment="1">
      <alignment horizontal="center" vertical="center" wrapText="1"/>
    </xf>
    <xf numFmtId="0" fontId="18" fillId="0" borderId="130" xfId="5" applyBorder="1" applyAlignment="1">
      <alignment horizontal="center" vertical="center" wrapText="1"/>
    </xf>
    <xf numFmtId="0" fontId="18" fillId="0" borderId="32" xfId="5" applyBorder="1" applyAlignment="1">
      <alignment horizontal="center" vertical="center"/>
    </xf>
    <xf numFmtId="0" fontId="18" fillId="0" borderId="33" xfId="5" applyBorder="1" applyAlignment="1">
      <alignment horizontal="center" vertical="center"/>
    </xf>
    <xf numFmtId="0" fontId="18" fillId="0" borderId="134" xfId="5" applyBorder="1" applyAlignment="1">
      <alignment horizontal="center" vertical="center"/>
    </xf>
    <xf numFmtId="0" fontId="18" fillId="0" borderId="22" xfId="5" applyBorder="1" applyAlignment="1">
      <alignment horizontal="center" vertical="center"/>
    </xf>
    <xf numFmtId="0" fontId="18" fillId="0" borderId="0" xfId="5" applyAlignment="1">
      <alignment horizontal="center" vertical="center"/>
    </xf>
    <xf numFmtId="0" fontId="18" fillId="0" borderId="26" xfId="5" applyBorder="1" applyAlignment="1">
      <alignment horizontal="center" vertical="center"/>
    </xf>
    <xf numFmtId="0" fontId="18" fillId="0" borderId="84" xfId="5" applyBorder="1" applyAlignment="1">
      <alignment horizontal="center" vertical="center"/>
    </xf>
    <xf numFmtId="0" fontId="18" fillId="0" borderId="131" xfId="5" applyBorder="1" applyAlignment="1">
      <alignment horizontal="center" vertical="center"/>
    </xf>
    <xf numFmtId="0" fontId="18" fillId="0" borderId="130" xfId="5" applyBorder="1" applyAlignment="1">
      <alignment horizontal="center" vertical="center"/>
    </xf>
    <xf numFmtId="0" fontId="18" fillId="0" borderId="35" xfId="5" applyBorder="1" applyAlignment="1">
      <alignment horizontal="center" vertical="center" wrapText="1"/>
    </xf>
    <xf numFmtId="0" fontId="18" fillId="0" borderId="34" xfId="5" applyBorder="1" applyAlignment="1">
      <alignment horizontal="center" vertical="center" wrapText="1"/>
    </xf>
    <xf numFmtId="0" fontId="18" fillId="0" borderId="7" xfId="5" applyBorder="1" applyAlignment="1">
      <alignment horizontal="center" vertical="center" wrapText="1"/>
    </xf>
    <xf numFmtId="0" fontId="18" fillId="0" borderId="8" xfId="5" applyBorder="1" applyAlignment="1">
      <alignment horizontal="center" vertical="center" wrapText="1"/>
    </xf>
    <xf numFmtId="0" fontId="18" fillId="0" borderId="15" xfId="5" applyBorder="1" applyAlignment="1">
      <alignment horizontal="center" vertical="center" wrapText="1"/>
    </xf>
    <xf numFmtId="0" fontId="18" fillId="0" borderId="57" xfId="5" applyBorder="1" applyAlignment="1">
      <alignment horizontal="center" vertical="center" wrapText="1"/>
    </xf>
    <xf numFmtId="0" fontId="18" fillId="0" borderId="129" xfId="5" applyBorder="1" applyAlignment="1">
      <alignment horizontal="center" vertical="center" wrapText="1"/>
    </xf>
    <xf numFmtId="0" fontId="18" fillId="0" borderId="132" xfId="5" applyBorder="1" applyAlignment="1">
      <alignment horizontal="center" vertical="center" wrapText="1"/>
    </xf>
    <xf numFmtId="0" fontId="18" fillId="0" borderId="126" xfId="5" applyBorder="1" applyAlignment="1">
      <alignment horizontal="center" vertical="center" wrapText="1"/>
    </xf>
    <xf numFmtId="0" fontId="18" fillId="0" borderId="103" xfId="5" applyBorder="1" applyAlignment="1">
      <alignment horizontal="center" vertical="center" wrapText="1"/>
    </xf>
    <xf numFmtId="0" fontId="18" fillId="0" borderId="128" xfId="5" applyBorder="1" applyAlignment="1">
      <alignment horizontal="center" vertical="center" wrapText="1"/>
    </xf>
    <xf numFmtId="0" fontId="18" fillId="0" borderId="109" xfId="5" applyBorder="1" applyAlignment="1">
      <alignment horizontal="center" vertical="center" wrapText="1"/>
    </xf>
    <xf numFmtId="0" fontId="18" fillId="0" borderId="127" xfId="5" applyBorder="1" applyAlignment="1">
      <alignment horizontal="center" vertical="center" wrapText="1"/>
    </xf>
    <xf numFmtId="0" fontId="18" fillId="14" borderId="1" xfId="5" applyFill="1" applyBorder="1" applyProtection="1">
      <alignment vertical="center"/>
      <protection locked="0"/>
    </xf>
    <xf numFmtId="0" fontId="18" fillId="14" borderId="3" xfId="5" applyFill="1" applyBorder="1" applyProtection="1">
      <alignment vertical="center"/>
      <protection locked="0"/>
    </xf>
    <xf numFmtId="0" fontId="18" fillId="0" borderId="1" xfId="5" applyBorder="1">
      <alignment vertical="center"/>
    </xf>
    <xf numFmtId="0" fontId="18" fillId="0" borderId="3" xfId="5" applyBorder="1">
      <alignment vertical="center"/>
    </xf>
    <xf numFmtId="0" fontId="23" fillId="0" borderId="125" xfId="5" applyFont="1" applyBorder="1" applyAlignment="1">
      <alignment horizontal="center" vertical="center" textRotation="255" shrinkToFit="1"/>
    </xf>
    <xf numFmtId="0" fontId="23" fillId="0" borderId="22" xfId="5" applyFont="1" applyBorder="1" applyAlignment="1">
      <alignment horizontal="center" vertical="center" textRotation="255" shrinkToFit="1"/>
    </xf>
    <xf numFmtId="0" fontId="23" fillId="0" borderId="23" xfId="5" applyFont="1" applyBorder="1" applyAlignment="1">
      <alignment horizontal="center" vertical="center" textRotation="255" shrinkToFit="1"/>
    </xf>
    <xf numFmtId="0" fontId="18" fillId="0" borderId="124" xfId="5" applyBorder="1" applyAlignment="1">
      <alignment vertical="center" shrinkToFit="1"/>
    </xf>
    <xf numFmtId="0" fontId="18" fillId="0" borderId="74" xfId="5" applyBorder="1" applyAlignment="1">
      <alignment vertical="center" shrinkToFit="1"/>
    </xf>
    <xf numFmtId="0" fontId="18" fillId="14" borderId="1" xfId="5" applyFill="1" applyBorder="1" applyAlignment="1" applyProtection="1">
      <alignment vertical="center" shrinkToFit="1"/>
      <protection locked="0"/>
    </xf>
    <xf numFmtId="0" fontId="18" fillId="14" borderId="3" xfId="5" applyFill="1" applyBorder="1" applyAlignment="1" applyProtection="1">
      <alignment vertical="center" shrinkToFit="1"/>
      <protection locked="0"/>
    </xf>
    <xf numFmtId="0" fontId="18" fillId="0" borderId="1" xfId="5" applyBorder="1" applyAlignment="1">
      <alignment vertical="center" shrinkToFit="1"/>
    </xf>
    <xf numFmtId="0" fontId="18" fillId="0" borderId="3" xfId="5" applyBorder="1" applyAlignment="1">
      <alignment vertical="center" shrinkToFit="1"/>
    </xf>
    <xf numFmtId="0" fontId="18" fillId="14" borderId="57" xfId="5" applyFill="1" applyBorder="1" applyAlignment="1" applyProtection="1">
      <alignment vertical="center" shrinkToFit="1"/>
      <protection locked="0"/>
    </xf>
    <xf numFmtId="0" fontId="18" fillId="14" borderId="117" xfId="5" applyFill="1" applyBorder="1" applyAlignment="1" applyProtection="1">
      <alignment vertical="center" shrinkToFit="1"/>
      <protection locked="0"/>
    </xf>
    <xf numFmtId="0" fontId="18" fillId="14" borderId="58" xfId="5" applyFill="1" applyBorder="1" applyAlignment="1" applyProtection="1">
      <alignment vertical="center" shrinkToFit="1"/>
      <protection locked="0"/>
    </xf>
    <xf numFmtId="0" fontId="0" fillId="14" borderId="58" xfId="0" applyFill="1" applyBorder="1" applyAlignment="1" applyProtection="1">
      <alignment vertical="center" shrinkToFit="1"/>
      <protection locked="0"/>
    </xf>
    <xf numFmtId="0" fontId="18" fillId="0" borderId="57" xfId="5" applyBorder="1" applyAlignment="1">
      <alignment vertical="center" shrinkToFit="1"/>
    </xf>
    <xf numFmtId="0" fontId="18" fillId="0" borderId="117" xfId="5" applyBorder="1" applyAlignment="1">
      <alignment vertical="center" shrinkToFit="1"/>
    </xf>
    <xf numFmtId="0" fontId="18" fillId="0" borderId="58" xfId="5" applyBorder="1" applyAlignment="1">
      <alignment vertical="center" shrinkToFit="1"/>
    </xf>
    <xf numFmtId="0" fontId="18" fillId="14" borderId="57" xfId="5" applyFill="1" applyBorder="1" applyAlignment="1" applyProtection="1">
      <alignment vertical="center" wrapText="1" shrinkToFit="1"/>
      <protection locked="0"/>
    </xf>
    <xf numFmtId="0" fontId="18" fillId="0" borderId="57" xfId="5" applyBorder="1" applyAlignment="1">
      <alignment vertical="center" wrapText="1" shrinkToFit="1"/>
    </xf>
    <xf numFmtId="0" fontId="0" fillId="14" borderId="3" xfId="0" applyFill="1" applyBorder="1" applyProtection="1">
      <alignment vertical="center"/>
      <protection locked="0"/>
    </xf>
    <xf numFmtId="0" fontId="0" fillId="0" borderId="3" xfId="0" applyBorder="1">
      <alignment vertical="center"/>
    </xf>
    <xf numFmtId="0" fontId="23" fillId="14" borderId="125" xfId="5" applyFont="1" applyFill="1" applyBorder="1" applyAlignment="1" applyProtection="1">
      <alignment horizontal="center" vertical="center" textRotation="255" shrinkToFit="1"/>
      <protection locked="0"/>
    </xf>
    <xf numFmtId="0" fontId="23" fillId="14" borderId="22" xfId="5" applyFont="1" applyFill="1" applyBorder="1" applyAlignment="1" applyProtection="1">
      <alignment horizontal="center" vertical="center" textRotation="255" shrinkToFit="1"/>
      <protection locked="0"/>
    </xf>
    <xf numFmtId="0" fontId="18" fillId="14" borderId="5" xfId="5" applyFill="1" applyBorder="1" applyAlignment="1" applyProtection="1">
      <alignment vertical="center" shrinkToFit="1"/>
      <protection locked="0"/>
    </xf>
    <xf numFmtId="0" fontId="18" fillId="14" borderId="31" xfId="5" applyFill="1" applyBorder="1" applyAlignment="1" applyProtection="1">
      <alignment vertical="center" shrinkToFit="1"/>
      <protection locked="0"/>
    </xf>
    <xf numFmtId="0" fontId="18" fillId="14" borderId="29" xfId="5" applyFill="1" applyBorder="1" applyProtection="1">
      <alignment vertical="center"/>
      <protection locked="0"/>
    </xf>
    <xf numFmtId="0" fontId="18" fillId="14" borderId="30" xfId="5" applyFill="1" applyBorder="1" applyProtection="1">
      <alignment vertical="center"/>
      <protection locked="0"/>
    </xf>
    <xf numFmtId="0" fontId="18" fillId="14" borderId="5" xfId="5" applyFill="1" applyBorder="1" applyProtection="1">
      <alignment vertical="center"/>
      <protection locked="0"/>
    </xf>
    <xf numFmtId="0" fontId="18" fillId="14" borderId="31" xfId="5" applyFill="1" applyBorder="1" applyProtection="1">
      <alignment vertical="center"/>
      <protection locked="0"/>
    </xf>
    <xf numFmtId="0" fontId="18" fillId="0" borderId="5" xfId="5" applyBorder="1">
      <alignment vertical="center"/>
    </xf>
    <xf numFmtId="0" fontId="18" fillId="0" borderId="31" xfId="5" applyBorder="1">
      <alignment vertical="center"/>
    </xf>
    <xf numFmtId="0" fontId="14" fillId="0" borderId="0" xfId="5" applyFont="1" applyAlignment="1" applyProtection="1">
      <alignment vertical="center" wrapText="1"/>
      <protection locked="0"/>
    </xf>
    <xf numFmtId="0" fontId="24" fillId="0" borderId="80" xfId="5" applyFont="1" applyBorder="1" applyAlignment="1" applyProtection="1">
      <alignment horizontal="center" vertical="center"/>
      <protection locked="0"/>
    </xf>
    <xf numFmtId="0" fontId="24" fillId="0" borderId="79" xfId="5" applyFont="1" applyBorder="1" applyAlignment="1" applyProtection="1">
      <alignment horizontal="center" vertical="center"/>
      <protection locked="0"/>
    </xf>
    <xf numFmtId="0" fontId="25" fillId="0" borderId="7" xfId="5" applyFont="1" applyBorder="1" applyAlignment="1" applyProtection="1">
      <alignment horizontal="center" vertical="center"/>
      <protection locked="0"/>
    </xf>
    <xf numFmtId="0" fontId="25" fillId="0" borderId="8" xfId="5" applyFont="1" applyBorder="1" applyAlignment="1" applyProtection="1">
      <alignment horizontal="center" vertical="center"/>
      <protection locked="0"/>
    </xf>
    <xf numFmtId="0" fontId="25" fillId="0" borderId="12" xfId="5" applyFont="1" applyBorder="1" applyAlignment="1" applyProtection="1">
      <alignment horizontal="center" vertical="center"/>
      <protection locked="0"/>
    </xf>
    <xf numFmtId="0" fontId="25" fillId="0" borderId="13" xfId="5" applyFont="1" applyBorder="1" applyAlignment="1" applyProtection="1">
      <alignment horizontal="center" vertical="center"/>
      <protection locked="0"/>
    </xf>
    <xf numFmtId="0" fontId="23" fillId="0" borderId="71" xfId="5" applyFont="1" applyBorder="1" applyAlignment="1" applyProtection="1">
      <alignment horizontal="center" vertical="center" textRotation="255" shrinkToFit="1"/>
      <protection locked="0"/>
    </xf>
    <xf numFmtId="0" fontId="23" fillId="0" borderId="67" xfId="5" applyFont="1" applyBorder="1" applyAlignment="1" applyProtection="1">
      <alignment horizontal="center" vertical="center" textRotation="255" shrinkToFit="1"/>
      <protection locked="0"/>
    </xf>
    <xf numFmtId="0" fontId="18" fillId="0" borderId="70" xfId="5" applyBorder="1" applyProtection="1">
      <alignment vertical="center"/>
      <protection locked="0"/>
    </xf>
    <xf numFmtId="0" fontId="18" fillId="0" borderId="58" xfId="5" applyBorder="1" applyProtection="1">
      <alignment vertical="center"/>
      <protection locked="0"/>
    </xf>
    <xf numFmtId="0" fontId="23" fillId="14" borderId="4" xfId="5" applyFont="1" applyFill="1" applyBorder="1" applyAlignment="1" applyProtection="1">
      <alignment horizontal="center" vertical="center"/>
      <protection locked="0"/>
    </xf>
    <xf numFmtId="0" fontId="23" fillId="0" borderId="13" xfId="5" applyFont="1" applyBorder="1" applyAlignment="1" applyProtection="1">
      <alignment horizontal="center" vertical="center"/>
      <protection locked="0"/>
    </xf>
    <xf numFmtId="0" fontId="23" fillId="0" borderId="206" xfId="5" applyFont="1" applyBorder="1" applyAlignment="1" applyProtection="1">
      <alignment horizontal="center" vertical="center"/>
      <protection locked="0"/>
    </xf>
    <xf numFmtId="0" fontId="98" fillId="0" borderId="203" xfId="0" applyFont="1" applyBorder="1" applyAlignment="1" applyProtection="1">
      <alignment horizontal="center" vertical="center"/>
      <protection locked="0"/>
    </xf>
    <xf numFmtId="0" fontId="98" fillId="0" borderId="207" xfId="0" applyFont="1" applyBorder="1" applyAlignment="1" applyProtection="1">
      <alignment horizontal="center" vertical="center"/>
      <protection locked="0"/>
    </xf>
    <xf numFmtId="0" fontId="18" fillId="0" borderId="61" xfId="5" applyBorder="1" applyAlignment="1">
      <alignment horizontal="center" vertical="center" shrinkToFit="1"/>
    </xf>
    <xf numFmtId="0" fontId="0" fillId="0" borderId="59" xfId="0" applyBorder="1" applyAlignment="1">
      <alignment vertical="center" shrinkToFit="1"/>
    </xf>
    <xf numFmtId="0" fontId="0" fillId="0" borderId="176" xfId="0" applyBorder="1" applyAlignment="1">
      <alignment vertical="center" shrinkToFit="1"/>
    </xf>
    <xf numFmtId="0" fontId="18" fillId="0" borderId="19" xfId="5" applyBorder="1">
      <alignment vertical="center"/>
    </xf>
    <xf numFmtId="0" fontId="18" fillId="0" borderId="18" xfId="5" applyBorder="1">
      <alignment vertical="center"/>
    </xf>
    <xf numFmtId="0" fontId="111" fillId="22" borderId="1" xfId="3" applyFont="1" applyFill="1" applyBorder="1" applyAlignment="1">
      <alignment horizontal="center" vertical="center" wrapText="1"/>
    </xf>
    <xf numFmtId="0" fontId="111" fillId="22" borderId="2" xfId="3" applyFont="1" applyFill="1" applyBorder="1" applyAlignment="1">
      <alignment horizontal="center" vertical="center"/>
    </xf>
    <xf numFmtId="0" fontId="115" fillId="0" borderId="2" xfId="0" applyFont="1" applyBorder="1" applyAlignment="1">
      <alignment horizontal="center" vertical="center"/>
    </xf>
    <xf numFmtId="0" fontId="115" fillId="0" borderId="3" xfId="0" applyFont="1" applyBorder="1" applyAlignment="1">
      <alignment horizontal="center" vertical="center"/>
    </xf>
    <xf numFmtId="0" fontId="12" fillId="0" borderId="2" xfId="3" applyFont="1" applyBorder="1" applyAlignment="1" applyProtection="1">
      <alignment horizontal="left" vertical="center" shrinkToFit="1"/>
      <protection locked="0"/>
    </xf>
    <xf numFmtId="0" fontId="12" fillId="0" borderId="11" xfId="3" applyFont="1" applyBorder="1" applyAlignment="1" applyProtection="1">
      <alignment horizontal="left" vertical="center" shrinkToFit="1"/>
      <protection locked="0"/>
    </xf>
    <xf numFmtId="0" fontId="12" fillId="22" borderId="169" xfId="3" applyFont="1" applyFill="1" applyBorder="1" applyAlignment="1" applyProtection="1">
      <alignment horizontal="center" vertical="center"/>
      <protection locked="0"/>
    </xf>
    <xf numFmtId="0" fontId="12" fillId="22" borderId="170" xfId="3" applyFont="1" applyFill="1" applyBorder="1" applyAlignment="1" applyProtection="1">
      <alignment horizontal="center" vertical="center"/>
      <protection locked="0"/>
    </xf>
    <xf numFmtId="178" fontId="12" fillId="2" borderId="1" xfId="3" applyNumberFormat="1" applyFont="1" applyFill="1" applyBorder="1" applyAlignment="1">
      <alignment horizontal="right" vertical="distributed" indent="1"/>
    </xf>
    <xf numFmtId="178" fontId="12" fillId="2" borderId="2" xfId="3" applyNumberFormat="1" applyFont="1" applyFill="1" applyBorder="1" applyAlignment="1">
      <alignment horizontal="right" vertical="distributed" indent="1"/>
    </xf>
    <xf numFmtId="179" fontId="12" fillId="5" borderId="8" xfId="2" applyNumberFormat="1" applyFont="1" applyFill="1" applyBorder="1" applyAlignment="1" applyProtection="1">
      <alignment horizontal="right" vertical="center"/>
    </xf>
    <xf numFmtId="179" fontId="12" fillId="5" borderId="2" xfId="2" applyNumberFormat="1" applyFont="1" applyFill="1" applyBorder="1" applyAlignment="1" applyProtection="1">
      <alignment horizontal="right" vertical="center"/>
    </xf>
    <xf numFmtId="0" fontId="12" fillId="22" borderId="13" xfId="3" applyFont="1" applyFill="1" applyBorder="1" applyAlignment="1" applyProtection="1">
      <alignment horizontal="center" vertical="distributed"/>
      <protection locked="0"/>
    </xf>
    <xf numFmtId="0" fontId="12" fillId="0" borderId="48" xfId="3" applyFont="1" applyBorder="1" applyAlignment="1" applyProtection="1">
      <alignment horizontal="center" vertical="distributed"/>
      <protection locked="0"/>
    </xf>
    <xf numFmtId="0" fontId="12" fillId="0" borderId="0" xfId="3" applyFont="1" applyAlignment="1" applyProtection="1">
      <alignment horizontal="left" vertical="center" wrapText="1"/>
      <protection locked="0"/>
    </xf>
    <xf numFmtId="0" fontId="12" fillId="0" borderId="55" xfId="3" applyFont="1" applyBorder="1" applyAlignment="1" applyProtection="1">
      <alignment horizontal="center" vertical="distributed"/>
      <protection locked="0"/>
    </xf>
    <xf numFmtId="0" fontId="12" fillId="0" borderId="49" xfId="3" applyFont="1" applyBorder="1" applyAlignment="1" applyProtection="1">
      <alignment horizontal="center" vertical="center" wrapText="1"/>
      <protection locked="0"/>
    </xf>
    <xf numFmtId="0" fontId="12" fillId="0" borderId="63" xfId="3" applyFont="1" applyBorder="1" applyAlignment="1" applyProtection="1">
      <alignment horizontal="center" vertical="center"/>
      <protection locked="0"/>
    </xf>
    <xf numFmtId="0" fontId="12" fillId="0" borderId="55" xfId="3" applyFont="1" applyBorder="1" applyAlignment="1" applyProtection="1">
      <alignment horizontal="center" vertical="center"/>
      <protection locked="0"/>
    </xf>
    <xf numFmtId="0" fontId="12" fillId="22" borderId="11" xfId="3" applyFont="1" applyFill="1" applyBorder="1" applyAlignment="1" applyProtection="1">
      <alignment horizontal="center" vertical="center"/>
      <protection locked="0"/>
    </xf>
    <xf numFmtId="0" fontId="12" fillId="0" borderId="51" xfId="3" applyFont="1" applyBorder="1" applyAlignment="1" applyProtection="1">
      <alignment horizontal="center" vertical="center" wrapText="1"/>
      <protection locked="0"/>
    </xf>
    <xf numFmtId="0" fontId="12" fillId="0" borderId="4" xfId="3" applyFont="1" applyBorder="1" applyAlignment="1" applyProtection="1">
      <alignment horizontal="center" vertical="center" wrapText="1"/>
      <protection locked="0"/>
    </xf>
    <xf numFmtId="0" fontId="12" fillId="0" borderId="30" xfId="3" applyFont="1" applyBorder="1" applyAlignment="1" applyProtection="1">
      <alignment horizontal="center" vertical="center" wrapText="1"/>
      <protection locked="0"/>
    </xf>
    <xf numFmtId="0" fontId="12" fillId="0" borderId="0" xfId="3" applyFont="1" applyAlignment="1" applyProtection="1">
      <alignment horizontal="center" vertical="center" wrapText="1"/>
      <protection locked="0"/>
    </xf>
    <xf numFmtId="0" fontId="12" fillId="0" borderId="26" xfId="3" applyFont="1" applyBorder="1" applyAlignment="1" applyProtection="1">
      <alignment horizontal="center" vertical="center" wrapText="1"/>
      <protection locked="0"/>
    </xf>
    <xf numFmtId="0" fontId="12" fillId="0" borderId="52" xfId="3" applyFont="1" applyBorder="1" applyAlignment="1" applyProtection="1">
      <alignment horizontal="center" vertical="center" wrapText="1"/>
      <protection locked="0"/>
    </xf>
    <xf numFmtId="0" fontId="12" fillId="0" borderId="6" xfId="3" applyFont="1" applyBorder="1" applyAlignment="1" applyProtection="1">
      <alignment horizontal="center" vertical="center" wrapText="1"/>
      <protection locked="0"/>
    </xf>
    <xf numFmtId="0" fontId="12" fillId="0" borderId="31"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protection locked="0"/>
    </xf>
    <xf numFmtId="0" fontId="12" fillId="22" borderId="3" xfId="3" applyFont="1" applyFill="1" applyBorder="1" applyAlignment="1" applyProtection="1">
      <alignment horizontal="center" vertical="center"/>
      <protection locked="0"/>
    </xf>
    <xf numFmtId="0" fontId="12" fillId="0" borderId="51" xfId="3" applyFont="1" applyBorder="1" applyAlignment="1" applyProtection="1">
      <alignment horizontal="left" vertical="center"/>
      <protection locked="0"/>
    </xf>
    <xf numFmtId="0" fontId="12" fillId="0" borderId="4" xfId="3" applyFont="1" applyBorder="1" applyAlignment="1" applyProtection="1">
      <alignment horizontal="left" vertical="center"/>
      <protection locked="0"/>
    </xf>
    <xf numFmtId="0" fontId="12" fillId="0" borderId="16" xfId="3" applyFont="1" applyBorder="1" applyAlignment="1" applyProtection="1">
      <alignment horizontal="left" vertical="center"/>
      <protection locked="0"/>
    </xf>
    <xf numFmtId="0" fontId="12" fillId="0" borderId="48" xfId="3" applyFont="1" applyBorder="1" applyAlignment="1" applyProtection="1">
      <alignment horizontal="center" vertical="center" wrapText="1"/>
      <protection locked="0"/>
    </xf>
    <xf numFmtId="0" fontId="12" fillId="22" borderId="48" xfId="3" applyFont="1" applyFill="1" applyBorder="1" applyAlignment="1" applyProtection="1">
      <alignment horizontal="center" vertical="center"/>
      <protection locked="0"/>
    </xf>
    <xf numFmtId="0" fontId="12" fillId="22" borderId="50" xfId="3" applyFont="1" applyFill="1" applyBorder="1" applyAlignment="1" applyProtection="1">
      <alignment horizontal="center" vertical="center"/>
      <protection locked="0"/>
    </xf>
    <xf numFmtId="0" fontId="12" fillId="0" borderId="169" xfId="3" applyFont="1" applyBorder="1" applyAlignment="1" applyProtection="1">
      <alignment horizontal="center" vertical="center"/>
      <protection locked="0"/>
    </xf>
    <xf numFmtId="0" fontId="12" fillId="0" borderId="170" xfId="3" applyFont="1" applyBorder="1" applyAlignment="1" applyProtection="1">
      <alignment horizontal="center" vertical="center"/>
      <protection locked="0"/>
    </xf>
    <xf numFmtId="0" fontId="15" fillId="0" borderId="61" xfId="3" applyFont="1" applyBorder="1" applyAlignment="1" applyProtection="1">
      <alignment horizontal="center" vertical="center" wrapText="1"/>
      <protection locked="0"/>
    </xf>
    <xf numFmtId="0" fontId="15" fillId="0" borderId="59" xfId="3" applyFont="1" applyBorder="1" applyAlignment="1" applyProtection="1">
      <alignment horizontal="center" vertical="center" wrapText="1"/>
      <protection locked="0"/>
    </xf>
    <xf numFmtId="0" fontId="15" fillId="0" borderId="176" xfId="3" applyFont="1" applyBorder="1" applyAlignment="1" applyProtection="1">
      <alignment horizontal="center" vertical="center" wrapText="1"/>
      <protection locked="0"/>
    </xf>
    <xf numFmtId="0" fontId="12" fillId="2" borderId="177" xfId="3" applyFont="1" applyFill="1" applyBorder="1" applyAlignment="1">
      <alignment horizontal="left" vertical="center" indent="1"/>
    </xf>
    <xf numFmtId="0" fontId="12" fillId="2" borderId="59" xfId="3" applyFont="1" applyFill="1" applyBorder="1" applyAlignment="1">
      <alignment horizontal="left" vertical="center" indent="1"/>
    </xf>
    <xf numFmtId="0" fontId="12" fillId="2" borderId="60" xfId="3" applyFont="1" applyFill="1" applyBorder="1" applyAlignment="1">
      <alignment horizontal="left" vertical="center" indent="1"/>
    </xf>
    <xf numFmtId="0" fontId="15" fillId="0" borderId="24" xfId="3" applyFont="1" applyBorder="1" applyAlignment="1" applyProtection="1">
      <alignment horizontal="left" vertical="center" wrapText="1"/>
      <protection locked="0"/>
    </xf>
    <xf numFmtId="0" fontId="10" fillId="0" borderId="24" xfId="0" applyFont="1" applyBorder="1" applyAlignment="1" applyProtection="1">
      <alignment vertical="center" wrapText="1"/>
      <protection locked="0"/>
    </xf>
    <xf numFmtId="0" fontId="12" fillId="0" borderId="22" xfId="3" applyFont="1" applyBorder="1" applyAlignment="1" applyProtection="1">
      <alignment horizontal="left" vertical="center"/>
      <protection locked="0"/>
    </xf>
    <xf numFmtId="0" fontId="12" fillId="0" borderId="17" xfId="3" applyFont="1" applyBorder="1" applyAlignment="1" applyProtection="1">
      <alignment horizontal="left" vertical="center"/>
      <protection locked="0"/>
    </xf>
    <xf numFmtId="0" fontId="11" fillId="0" borderId="24" xfId="3" applyFont="1" applyBorder="1" applyAlignment="1" applyProtection="1">
      <alignment vertical="center" wrapText="1"/>
      <protection locked="0"/>
    </xf>
    <xf numFmtId="0" fontId="101" fillId="0" borderId="24" xfId="0" applyFont="1" applyBorder="1" applyAlignment="1" applyProtection="1">
      <alignment vertical="center" wrapText="1"/>
      <protection locked="0"/>
    </xf>
    <xf numFmtId="0" fontId="101" fillId="0" borderId="25" xfId="0" applyFont="1" applyBorder="1" applyAlignment="1" applyProtection="1">
      <alignment vertical="center" wrapText="1"/>
      <protection locked="0"/>
    </xf>
    <xf numFmtId="193" fontId="12" fillId="2" borderId="48" xfId="3" applyNumberFormat="1" applyFont="1" applyFill="1" applyBorder="1" applyAlignment="1">
      <alignment horizontal="right" vertical="center"/>
    </xf>
    <xf numFmtId="193" fontId="12" fillId="2" borderId="50" xfId="3" applyNumberFormat="1" applyFont="1" applyFill="1" applyBorder="1" applyAlignment="1">
      <alignment horizontal="right" vertical="center"/>
    </xf>
    <xf numFmtId="3" fontId="12" fillId="22" borderId="48" xfId="3" applyNumberFormat="1" applyFont="1" applyFill="1" applyBorder="1" applyAlignment="1" applyProtection="1">
      <alignment horizontal="right" vertical="center" indent="1"/>
      <protection locked="0"/>
    </xf>
    <xf numFmtId="0" fontId="12" fillId="22" borderId="1" xfId="3" applyFont="1" applyFill="1" applyBorder="1" applyProtection="1">
      <alignment vertical="center"/>
      <protection locked="0"/>
    </xf>
    <xf numFmtId="0" fontId="12" fillId="22" borderId="2" xfId="3" applyFont="1" applyFill="1" applyBorder="1" applyProtection="1">
      <alignment vertical="center"/>
      <protection locked="0"/>
    </xf>
    <xf numFmtId="0" fontId="12" fillId="22" borderId="11" xfId="3" applyFont="1" applyFill="1" applyBorder="1" applyProtection="1">
      <alignment vertical="center"/>
      <protection locked="0"/>
    </xf>
    <xf numFmtId="0" fontId="12" fillId="17" borderId="49" xfId="3" applyFont="1" applyFill="1" applyBorder="1" applyAlignment="1" applyProtection="1">
      <alignment horizontal="center" vertical="center"/>
      <protection locked="0"/>
    </xf>
    <xf numFmtId="0" fontId="12" fillId="17" borderId="48" xfId="3" applyFont="1" applyFill="1" applyBorder="1" applyAlignment="1" applyProtection="1">
      <alignment horizontal="center" vertical="center"/>
      <protection locked="0"/>
    </xf>
    <xf numFmtId="0" fontId="12" fillId="0" borderId="14" xfId="3" applyFont="1" applyBorder="1" applyAlignment="1" applyProtection="1">
      <alignment horizontal="center" vertical="center"/>
      <protection locked="0"/>
    </xf>
    <xf numFmtId="3" fontId="12" fillId="2" borderId="55" xfId="3" applyNumberFormat="1" applyFont="1" applyFill="1" applyBorder="1" applyAlignment="1">
      <alignment horizontal="right" vertical="center" indent="1"/>
    </xf>
    <xf numFmtId="0" fontId="12" fillId="22" borderId="48" xfId="3" applyFont="1" applyFill="1" applyBorder="1" applyProtection="1">
      <alignment vertical="center"/>
      <protection locked="0"/>
    </xf>
    <xf numFmtId="0" fontId="12" fillId="22" borderId="50" xfId="3" applyFont="1" applyFill="1" applyBorder="1" applyProtection="1">
      <alignment vertical="center"/>
      <protection locked="0"/>
    </xf>
    <xf numFmtId="0" fontId="14" fillId="17" borderId="49" xfId="3" applyFont="1" applyFill="1" applyBorder="1" applyAlignment="1">
      <alignment horizontal="center" vertical="center"/>
    </xf>
    <xf numFmtId="0" fontId="14" fillId="17" borderId="48" xfId="3" applyFont="1" applyFill="1" applyBorder="1" applyAlignment="1">
      <alignment horizontal="center" vertical="center"/>
    </xf>
    <xf numFmtId="3" fontId="41" fillId="22" borderId="48" xfId="3" applyNumberFormat="1" applyFont="1" applyFill="1" applyBorder="1" applyAlignment="1" applyProtection="1">
      <alignment horizontal="right" vertical="center" indent="1"/>
      <protection locked="0"/>
    </xf>
    <xf numFmtId="179" fontId="12" fillId="2" borderId="13" xfId="1" applyNumberFormat="1" applyFont="1" applyFill="1" applyBorder="1" applyAlignment="1" applyProtection="1">
      <alignment horizontal="right" vertical="center"/>
    </xf>
    <xf numFmtId="0" fontId="14" fillId="0" borderId="0" xfId="3" applyFont="1" applyAlignment="1" applyProtection="1">
      <alignment vertical="center" wrapText="1"/>
      <protection locked="0"/>
    </xf>
    <xf numFmtId="0" fontId="12" fillId="22" borderId="19" xfId="3" applyFont="1" applyFill="1" applyBorder="1" applyAlignment="1" applyProtection="1">
      <alignment horizontal="center" vertical="distributed"/>
      <protection locked="0"/>
    </xf>
    <xf numFmtId="0" fontId="14" fillId="0" borderId="27" xfId="3" applyFont="1" applyBorder="1" applyAlignment="1" applyProtection="1">
      <alignment horizontal="left" vertical="center" indent="1"/>
      <protection locked="0"/>
    </xf>
    <xf numFmtId="0" fontId="14" fillId="0" borderId="24" xfId="3" applyFont="1" applyBorder="1" applyAlignment="1" applyProtection="1">
      <alignment horizontal="left" vertical="center" indent="1"/>
      <protection locked="0"/>
    </xf>
    <xf numFmtId="0" fontId="14" fillId="0" borderId="25" xfId="3" applyFont="1" applyBorder="1" applyAlignment="1" applyProtection="1">
      <alignment horizontal="left" vertical="center" indent="1"/>
      <protection locked="0"/>
    </xf>
    <xf numFmtId="0" fontId="14" fillId="0" borderId="1" xfId="3" applyFont="1" applyBorder="1" applyAlignment="1" applyProtection="1">
      <alignment horizontal="left" vertical="center" indent="1"/>
      <protection locked="0"/>
    </xf>
    <xf numFmtId="0" fontId="14" fillId="0" borderId="2" xfId="3" applyFont="1" applyBorder="1" applyAlignment="1" applyProtection="1">
      <alignment horizontal="left" vertical="center" indent="1"/>
      <protection locked="0"/>
    </xf>
    <xf numFmtId="0" fontId="14" fillId="0" borderId="11" xfId="3" applyFont="1" applyBorder="1" applyAlignment="1" applyProtection="1">
      <alignment horizontal="left" vertical="center" indent="1"/>
      <protection locked="0"/>
    </xf>
    <xf numFmtId="0" fontId="12" fillId="0" borderId="2" xfId="3" applyFont="1" applyBorder="1" applyAlignment="1" applyProtection="1">
      <alignment vertical="center" shrinkToFit="1"/>
      <protection locked="0"/>
    </xf>
    <xf numFmtId="0" fontId="12" fillId="0" borderId="3" xfId="3" applyFont="1" applyBorder="1" applyAlignment="1" applyProtection="1">
      <alignment vertical="center" shrinkToFit="1"/>
      <protection locked="0"/>
    </xf>
    <xf numFmtId="0" fontId="12" fillId="0" borderId="49" xfId="3" applyFont="1" applyBorder="1" applyAlignment="1" applyProtection="1">
      <alignment horizontal="center" vertical="center"/>
      <protection locked="0"/>
    </xf>
    <xf numFmtId="177" fontId="12" fillId="22" borderId="1" xfId="2" applyNumberFormat="1" applyFont="1" applyFill="1" applyBorder="1" applyAlignment="1" applyProtection="1">
      <alignment horizontal="right" vertical="center" indent="1"/>
      <protection locked="0"/>
    </xf>
    <xf numFmtId="177" fontId="12" fillId="22" borderId="2" xfId="2" applyNumberFormat="1" applyFont="1" applyFill="1" applyBorder="1" applyAlignment="1" applyProtection="1">
      <alignment horizontal="right" vertical="center" indent="1"/>
      <protection locked="0"/>
    </xf>
    <xf numFmtId="177" fontId="12" fillId="22" borderId="3" xfId="2" applyNumberFormat="1" applyFont="1" applyFill="1" applyBorder="1" applyAlignment="1" applyProtection="1">
      <alignment horizontal="right" vertical="center" indent="1"/>
      <protection locked="0"/>
    </xf>
    <xf numFmtId="0" fontId="12" fillId="0" borderId="4" xfId="3" applyFont="1" applyBorder="1" applyAlignment="1" applyProtection="1">
      <alignment horizontal="center" vertical="center"/>
      <protection locked="0"/>
    </xf>
    <xf numFmtId="0" fontId="12" fillId="0" borderId="30" xfId="3" applyFont="1" applyBorder="1" applyAlignment="1" applyProtection="1">
      <alignment horizontal="center" vertical="center"/>
      <protection locked="0"/>
    </xf>
    <xf numFmtId="0" fontId="12" fillId="0" borderId="52" xfId="3" applyFont="1" applyBorder="1" applyAlignment="1" applyProtection="1">
      <alignment horizontal="center" vertical="center"/>
      <protection locked="0"/>
    </xf>
    <xf numFmtId="0" fontId="12" fillId="0" borderId="6" xfId="3" applyFont="1" applyBorder="1" applyAlignment="1" applyProtection="1">
      <alignment horizontal="center" vertical="center"/>
      <protection locked="0"/>
    </xf>
    <xf numFmtId="0" fontId="12" fillId="0" borderId="31" xfId="3" applyFont="1" applyBorder="1" applyAlignment="1" applyProtection="1">
      <alignment horizontal="center" vertical="center"/>
      <protection locked="0"/>
    </xf>
    <xf numFmtId="0" fontId="12" fillId="0" borderId="8" xfId="3" applyFont="1" applyBorder="1" applyAlignment="1" applyProtection="1">
      <alignment horizontal="distributed" vertical="center"/>
      <protection locked="0"/>
    </xf>
    <xf numFmtId="0" fontId="12" fillId="22" borderId="14" xfId="3" applyFont="1" applyFill="1" applyBorder="1" applyAlignment="1" applyProtection="1">
      <alignment horizontal="left" vertical="center" indent="1"/>
      <protection locked="0"/>
    </xf>
    <xf numFmtId="0" fontId="12" fillId="22" borderId="8" xfId="3" applyFont="1" applyFill="1" applyBorder="1" applyAlignment="1" applyProtection="1">
      <alignment horizontal="left" vertical="center" indent="1"/>
      <protection locked="0"/>
    </xf>
    <xf numFmtId="0" fontId="12" fillId="22" borderId="15" xfId="3" applyFont="1" applyFill="1" applyBorder="1" applyAlignment="1" applyProtection="1">
      <alignment horizontal="left" vertical="center" indent="1"/>
      <protection locked="0"/>
    </xf>
    <xf numFmtId="0" fontId="12" fillId="0" borderId="13" xfId="3" applyFont="1" applyBorder="1" applyAlignment="1" applyProtection="1">
      <alignment horizontal="distributed" vertical="center"/>
      <protection locked="0"/>
    </xf>
    <xf numFmtId="0" fontId="12" fillId="22" borderId="216" xfId="3" applyFont="1" applyFill="1" applyBorder="1" applyAlignment="1" applyProtection="1">
      <alignment vertical="top"/>
      <protection locked="0"/>
    </xf>
    <xf numFmtId="0" fontId="12" fillId="22" borderId="219" xfId="3" applyFont="1" applyFill="1" applyBorder="1" applyAlignment="1" applyProtection="1">
      <alignment vertical="top"/>
      <protection locked="0"/>
    </xf>
    <xf numFmtId="56" fontId="12" fillId="22" borderId="219" xfId="3" applyNumberFormat="1" applyFont="1" applyFill="1" applyBorder="1" applyAlignment="1" applyProtection="1">
      <alignment vertical="center" wrapText="1"/>
      <protection locked="0"/>
    </xf>
    <xf numFmtId="0" fontId="12" fillId="22" borderId="219" xfId="3" applyFont="1" applyFill="1" applyBorder="1" applyAlignment="1" applyProtection="1">
      <alignment vertical="center" wrapText="1"/>
      <protection locked="0"/>
    </xf>
    <xf numFmtId="0" fontId="12" fillId="22" borderId="220" xfId="3" applyFont="1" applyFill="1" applyBorder="1" applyAlignment="1" applyProtection="1">
      <alignment vertical="center" wrapText="1"/>
      <protection locked="0"/>
    </xf>
    <xf numFmtId="193" fontId="12" fillId="2" borderId="55" xfId="3" applyNumberFormat="1" applyFont="1" applyFill="1" applyBorder="1" applyAlignment="1">
      <alignment horizontal="right" vertical="center"/>
    </xf>
    <xf numFmtId="193" fontId="12" fillId="2" borderId="56" xfId="3" applyNumberFormat="1" applyFont="1" applyFill="1" applyBorder="1" applyAlignment="1">
      <alignment horizontal="right" vertical="center"/>
    </xf>
    <xf numFmtId="0" fontId="12" fillId="0" borderId="54" xfId="3" applyFont="1" applyBorder="1" applyAlignment="1" applyProtection="1">
      <alignment horizontal="center" vertical="center"/>
      <protection locked="0"/>
    </xf>
    <xf numFmtId="0" fontId="14" fillId="0" borderId="1" xfId="3" applyFont="1" applyBorder="1" applyAlignment="1" applyProtection="1">
      <alignment horizontal="center" vertical="center" shrinkToFit="1"/>
      <protection locked="0"/>
    </xf>
    <xf numFmtId="0" fontId="14" fillId="0" borderId="2" xfId="3" applyFont="1" applyBorder="1" applyAlignment="1" applyProtection="1">
      <alignment horizontal="center" vertical="center" shrinkToFit="1"/>
      <protection locked="0"/>
    </xf>
    <xf numFmtId="0" fontId="14" fillId="0" borderId="3" xfId="3" applyFont="1" applyBorder="1" applyAlignment="1" applyProtection="1">
      <alignment horizontal="center" vertical="center" shrinkToFit="1"/>
      <protection locked="0"/>
    </xf>
    <xf numFmtId="193" fontId="12" fillId="0" borderId="48" xfId="3" applyNumberFormat="1" applyFont="1" applyBorder="1" applyAlignment="1">
      <alignment horizontal="right" vertical="center"/>
    </xf>
    <xf numFmtId="193" fontId="12" fillId="0" borderId="50" xfId="3" applyNumberFormat="1" applyFont="1" applyBorder="1" applyAlignment="1">
      <alignment horizontal="right" vertical="center"/>
    </xf>
    <xf numFmtId="0" fontId="12" fillId="0" borderId="13" xfId="3" applyFont="1" applyBorder="1" applyAlignment="1" applyProtection="1">
      <alignment vertical="center" shrinkToFit="1"/>
      <protection locked="0"/>
    </xf>
    <xf numFmtId="0" fontId="12" fillId="0" borderId="18" xfId="3" applyFont="1" applyBorder="1" applyAlignment="1" applyProtection="1">
      <alignment vertical="center" shrinkToFit="1"/>
      <protection locked="0"/>
    </xf>
    <xf numFmtId="0" fontId="12" fillId="0" borderId="7" xfId="3" applyFont="1" applyBorder="1" applyAlignment="1" applyProtection="1">
      <alignment horizontal="center" vertical="center" shrinkToFit="1"/>
      <protection locked="0"/>
    </xf>
    <xf numFmtId="0" fontId="12" fillId="0" borderId="8" xfId="3" applyFont="1" applyBorder="1" applyAlignment="1" applyProtection="1">
      <alignment horizontal="center" vertical="center" shrinkToFit="1"/>
      <protection locked="0"/>
    </xf>
    <xf numFmtId="0" fontId="12" fillId="0" borderId="9" xfId="3" applyFont="1" applyBorder="1" applyAlignment="1" applyProtection="1">
      <alignment horizontal="center" vertical="center" shrinkToFit="1"/>
      <protection locked="0"/>
    </xf>
    <xf numFmtId="0" fontId="12" fillId="0" borderId="14" xfId="3" applyFont="1" applyBorder="1" applyAlignment="1" applyProtection="1">
      <alignment horizontal="center" vertical="center" wrapText="1"/>
      <protection locked="0"/>
    </xf>
    <xf numFmtId="0" fontId="12" fillId="0" borderId="15" xfId="3" applyFont="1" applyBorder="1" applyAlignment="1" applyProtection="1">
      <alignment horizontal="center" vertical="center" wrapText="1"/>
      <protection locked="0"/>
    </xf>
    <xf numFmtId="0" fontId="12" fillId="0" borderId="1" xfId="3" applyFont="1" applyBorder="1" applyAlignment="1" applyProtection="1">
      <alignment horizontal="center" vertical="center" wrapText="1"/>
      <protection locked="0"/>
    </xf>
    <xf numFmtId="0" fontId="12" fillId="0" borderId="2"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177" fontId="12" fillId="2" borderId="1" xfId="2" applyNumberFormat="1" applyFont="1" applyFill="1" applyBorder="1" applyAlignment="1" applyProtection="1">
      <alignment horizontal="right" vertical="center" indent="1"/>
    </xf>
    <xf numFmtId="177" fontId="12" fillId="2" borderId="2" xfId="2" applyNumberFormat="1" applyFont="1" applyFill="1" applyBorder="1" applyAlignment="1" applyProtection="1">
      <alignment horizontal="right" vertical="center" indent="1"/>
    </xf>
    <xf numFmtId="177" fontId="12" fillId="2" borderId="3" xfId="2" applyNumberFormat="1" applyFont="1" applyFill="1" applyBorder="1" applyAlignment="1" applyProtection="1">
      <alignment horizontal="right" vertical="center" inden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11" xfId="3" applyFont="1" applyBorder="1" applyProtection="1">
      <alignment vertical="center"/>
      <protection locked="0"/>
    </xf>
    <xf numFmtId="177" fontId="12" fillId="2" borderId="19" xfId="2" applyNumberFormat="1" applyFont="1" applyFill="1" applyBorder="1" applyAlignment="1" applyProtection="1">
      <alignment horizontal="right" vertical="center" indent="1"/>
    </xf>
    <xf numFmtId="177" fontId="12" fillId="2" borderId="13" xfId="2" applyNumberFormat="1" applyFont="1" applyFill="1" applyBorder="1" applyAlignment="1" applyProtection="1">
      <alignment horizontal="right" vertical="center" indent="1"/>
    </xf>
    <xf numFmtId="177" fontId="12" fillId="2" borderId="18" xfId="2" applyNumberFormat="1" applyFont="1" applyFill="1" applyBorder="1" applyAlignment="1" applyProtection="1">
      <alignment horizontal="right" vertical="center" indent="1"/>
    </xf>
    <xf numFmtId="0" fontId="12" fillId="0" borderId="19" xfId="3" applyFont="1" applyBorder="1" applyProtection="1">
      <alignment vertical="center"/>
      <protection locked="0"/>
    </xf>
    <xf numFmtId="0" fontId="12" fillId="0" borderId="13" xfId="3" applyFont="1" applyBorder="1" applyProtection="1">
      <alignment vertical="center"/>
      <protection locked="0"/>
    </xf>
    <xf numFmtId="0" fontId="12" fillId="0" borderId="20" xfId="3" applyFont="1" applyBorder="1" applyProtection="1">
      <alignment vertical="center"/>
      <protection locked="0"/>
    </xf>
    <xf numFmtId="0" fontId="14" fillId="0" borderId="1" xfId="3"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11" xfId="0" applyFont="1" applyBorder="1" applyAlignment="1" applyProtection="1">
      <alignment vertical="center" wrapText="1"/>
      <protection locked="0"/>
    </xf>
    <xf numFmtId="0" fontId="12" fillId="0" borderId="56" xfId="3" applyFont="1" applyBorder="1" applyAlignment="1" applyProtection="1">
      <alignment horizontal="center" vertical="center"/>
      <protection locked="0"/>
    </xf>
    <xf numFmtId="0" fontId="57" fillId="13" borderId="1" xfId="15" applyFont="1" applyFill="1" applyBorder="1" applyAlignment="1">
      <alignment horizontal="center" vertical="center"/>
    </xf>
    <xf numFmtId="0" fontId="57" fillId="13" borderId="3" xfId="15" applyFont="1" applyFill="1" applyBorder="1" applyAlignment="1">
      <alignment horizontal="center" vertical="center"/>
    </xf>
    <xf numFmtId="0" fontId="57" fillId="22" borderId="1" xfId="15" applyFont="1" applyFill="1" applyBorder="1" applyAlignment="1" applyProtection="1">
      <alignment horizontal="left" vertical="center" wrapText="1" shrinkToFit="1"/>
      <protection locked="0"/>
    </xf>
    <xf numFmtId="0" fontId="57" fillId="22" borderId="2" xfId="15" applyFont="1" applyFill="1" applyBorder="1" applyAlignment="1" applyProtection="1">
      <alignment horizontal="left" vertical="center" wrapText="1" shrinkToFit="1"/>
      <protection locked="0"/>
    </xf>
    <xf numFmtId="0" fontId="57" fillId="22" borderId="3" xfId="15" applyFont="1" applyFill="1" applyBorder="1" applyAlignment="1" applyProtection="1">
      <alignment horizontal="left" vertical="center" wrapText="1" shrinkToFit="1"/>
      <protection locked="0"/>
    </xf>
    <xf numFmtId="0" fontId="67" fillId="22" borderId="1" xfId="15" applyFont="1" applyFill="1" applyBorder="1" applyAlignment="1" applyProtection="1">
      <alignment horizontal="left" vertical="center" wrapText="1" shrinkToFit="1"/>
      <protection locked="0"/>
    </xf>
    <xf numFmtId="0" fontId="67" fillId="22" borderId="2" xfId="15" applyFont="1" applyFill="1" applyBorder="1" applyAlignment="1" applyProtection="1">
      <alignment horizontal="left" vertical="center" wrapText="1" shrinkToFit="1"/>
      <protection locked="0"/>
    </xf>
    <xf numFmtId="0" fontId="67" fillId="22" borderId="3" xfId="15" applyFont="1" applyFill="1" applyBorder="1" applyAlignment="1" applyProtection="1">
      <alignment horizontal="left" vertical="center" wrapText="1" shrinkToFit="1"/>
      <protection locked="0"/>
    </xf>
    <xf numFmtId="14" fontId="57" fillId="22" borderId="1" xfId="15" applyNumberFormat="1" applyFont="1" applyFill="1" applyBorder="1" applyAlignment="1" applyProtection="1">
      <alignment horizontal="left" vertical="center" wrapText="1"/>
      <protection locked="0"/>
    </xf>
    <xf numFmtId="0" fontId="57" fillId="22" borderId="2" xfId="15" applyFont="1" applyFill="1" applyBorder="1" applyAlignment="1" applyProtection="1">
      <alignment horizontal="left" vertical="center" wrapText="1"/>
      <protection locked="0"/>
    </xf>
    <xf numFmtId="0" fontId="57" fillId="22" borderId="3" xfId="15" applyFont="1" applyFill="1" applyBorder="1" applyAlignment="1" applyProtection="1">
      <alignment horizontal="left" vertical="center" wrapText="1"/>
      <protection locked="0"/>
    </xf>
    <xf numFmtId="0" fontId="57" fillId="15" borderId="1" xfId="15" applyFont="1" applyFill="1" applyBorder="1" applyAlignment="1">
      <alignment horizontal="center" vertical="center" wrapText="1"/>
    </xf>
    <xf numFmtId="0" fontId="57" fillId="15" borderId="2" xfId="15" applyFont="1" applyFill="1" applyBorder="1" applyAlignment="1">
      <alignment horizontal="center" vertical="center" wrapText="1"/>
    </xf>
    <xf numFmtId="0" fontId="57" fillId="15" borderId="3" xfId="15" applyFont="1" applyFill="1" applyBorder="1" applyAlignment="1">
      <alignment horizontal="center" vertical="center" wrapText="1"/>
    </xf>
    <xf numFmtId="0" fontId="57" fillId="13" borderId="29" xfId="15" applyFont="1" applyFill="1" applyBorder="1" applyAlignment="1">
      <alignment horizontal="center" vertical="center"/>
    </xf>
    <xf numFmtId="0" fontId="57" fillId="13" borderId="30" xfId="15" applyFont="1" applyFill="1" applyBorder="1" applyAlignment="1">
      <alignment horizontal="center" vertical="center"/>
    </xf>
    <xf numFmtId="0" fontId="57" fillId="13" borderId="5" xfId="15" applyFont="1" applyFill="1" applyBorder="1" applyAlignment="1">
      <alignment horizontal="center" vertical="center"/>
    </xf>
    <xf numFmtId="0" fontId="57" fillId="13" borderId="31" xfId="15" applyFont="1" applyFill="1" applyBorder="1" applyAlignment="1">
      <alignment horizontal="center" vertical="center"/>
    </xf>
    <xf numFmtId="0" fontId="57" fillId="15" borderId="48" xfId="15" applyFont="1" applyFill="1" applyBorder="1" applyAlignment="1">
      <alignment horizontal="center" vertical="center"/>
    </xf>
    <xf numFmtId="0" fontId="57" fillId="15" borderId="1" xfId="15" applyFont="1" applyFill="1" applyBorder="1" applyAlignment="1">
      <alignment horizontal="center" vertical="center"/>
    </xf>
    <xf numFmtId="0" fontId="57" fillId="15" borderId="2" xfId="15" applyFont="1" applyFill="1" applyBorder="1" applyAlignment="1">
      <alignment horizontal="center" vertical="center"/>
    </xf>
    <xf numFmtId="0" fontId="57" fillId="15" borderId="3" xfId="15" applyFont="1" applyFill="1" applyBorder="1" applyAlignment="1">
      <alignment horizontal="center" vertical="center"/>
    </xf>
    <xf numFmtId="0" fontId="57" fillId="22" borderId="1" xfId="15" applyFont="1" applyFill="1" applyBorder="1" applyAlignment="1" applyProtection="1">
      <alignment horizontal="left" vertical="center" shrinkToFit="1"/>
      <protection locked="0"/>
    </xf>
    <xf numFmtId="0" fontId="57" fillId="22" borderId="2" xfId="15" applyFont="1" applyFill="1" applyBorder="1" applyAlignment="1" applyProtection="1">
      <alignment horizontal="left" vertical="center" shrinkToFit="1"/>
      <protection locked="0"/>
    </xf>
    <xf numFmtId="0" fontId="57" fillId="22" borderId="3" xfId="15" applyFont="1" applyFill="1" applyBorder="1" applyAlignment="1" applyProtection="1">
      <alignment horizontal="left" vertical="center" shrinkToFit="1"/>
      <protection locked="0"/>
    </xf>
    <xf numFmtId="0" fontId="57" fillId="22" borderId="48" xfId="15" applyFont="1" applyFill="1" applyBorder="1" applyAlignment="1" applyProtection="1">
      <alignment horizontal="left" vertical="top"/>
      <protection locked="0"/>
    </xf>
    <xf numFmtId="0" fontId="57" fillId="18" borderId="1" xfId="15" applyFont="1" applyFill="1" applyBorder="1" applyAlignment="1">
      <alignment horizontal="center" vertical="top"/>
    </xf>
    <xf numFmtId="0" fontId="57" fillId="18" borderId="2" xfId="15" applyFont="1" applyFill="1" applyBorder="1" applyAlignment="1">
      <alignment horizontal="center" vertical="top"/>
    </xf>
    <xf numFmtId="0" fontId="57" fillId="18" borderId="3" xfId="15" applyFont="1" applyFill="1" applyBorder="1" applyAlignment="1">
      <alignment horizontal="center" vertical="top"/>
    </xf>
    <xf numFmtId="0" fontId="57" fillId="22" borderId="2" xfId="15" applyFont="1" applyFill="1" applyBorder="1" applyAlignment="1" applyProtection="1">
      <alignment horizontal="left" vertical="top"/>
      <protection locked="0"/>
    </xf>
    <xf numFmtId="0" fontId="57" fillId="22" borderId="3" xfId="15" applyFont="1" applyFill="1" applyBorder="1" applyAlignment="1" applyProtection="1">
      <alignment horizontal="left" vertical="top"/>
      <protection locked="0"/>
    </xf>
    <xf numFmtId="14" fontId="57" fillId="22" borderId="6" xfId="15" applyNumberFormat="1" applyFont="1" applyFill="1" applyBorder="1" applyAlignment="1" applyProtection="1">
      <alignment horizontal="center" vertical="center"/>
      <protection locked="0"/>
    </xf>
    <xf numFmtId="0" fontId="57" fillId="14" borderId="0" xfId="15" applyFont="1" applyFill="1" applyAlignment="1">
      <alignment horizontal="center" vertical="center"/>
    </xf>
    <xf numFmtId="0" fontId="58" fillId="15" borderId="1" xfId="15" applyFont="1" applyFill="1" applyBorder="1" applyAlignment="1">
      <alignment horizontal="center" vertical="top" wrapText="1"/>
    </xf>
    <xf numFmtId="0" fontId="58" fillId="15" borderId="2" xfId="15" applyFont="1" applyFill="1" applyBorder="1" applyAlignment="1">
      <alignment horizontal="center" vertical="top" wrapText="1"/>
    </xf>
    <xf numFmtId="0" fontId="58" fillId="15" borderId="3" xfId="15" applyFont="1" applyFill="1" applyBorder="1" applyAlignment="1">
      <alignment horizontal="center" vertical="top" wrapText="1"/>
    </xf>
    <xf numFmtId="0" fontId="81" fillId="14" borderId="0" xfId="15" applyFont="1" applyFill="1" applyAlignment="1">
      <alignment horizontal="center" vertical="center"/>
    </xf>
    <xf numFmtId="58" fontId="57" fillId="14" borderId="0" xfId="15" applyNumberFormat="1" applyFont="1" applyFill="1" applyAlignment="1">
      <alignment horizontal="right" vertical="center"/>
    </xf>
    <xf numFmtId="0" fontId="57" fillId="14" borderId="0" xfId="15" applyFont="1" applyFill="1" applyAlignment="1">
      <alignment horizontal="right" vertical="center"/>
    </xf>
    <xf numFmtId="0" fontId="58" fillId="22" borderId="1" xfId="15" applyFont="1" applyFill="1" applyBorder="1" applyAlignment="1" applyProtection="1">
      <alignment horizontal="left" vertical="top" wrapText="1"/>
      <protection locked="0"/>
    </xf>
    <xf numFmtId="0" fontId="58" fillId="22" borderId="2" xfId="15" applyFont="1" applyFill="1" applyBorder="1" applyAlignment="1" applyProtection="1">
      <alignment horizontal="left" vertical="top" wrapText="1"/>
      <protection locked="0"/>
    </xf>
    <xf numFmtId="0" fontId="58" fillId="22" borderId="3" xfId="15" applyFont="1" applyFill="1" applyBorder="1" applyAlignment="1" applyProtection="1">
      <alignment horizontal="left" vertical="top" wrapText="1"/>
      <protection locked="0"/>
    </xf>
    <xf numFmtId="0" fontId="58" fillId="18" borderId="1" xfId="15" applyFont="1" applyFill="1" applyBorder="1" applyAlignment="1">
      <alignment horizontal="center" vertical="top" wrapText="1"/>
    </xf>
    <xf numFmtId="0" fontId="58" fillId="18" borderId="2" xfId="15" applyFont="1" applyFill="1" applyBorder="1" applyAlignment="1">
      <alignment horizontal="center" vertical="top" wrapText="1"/>
    </xf>
    <xf numFmtId="0" fontId="58" fillId="18" borderId="3" xfId="15" applyFont="1" applyFill="1" applyBorder="1" applyAlignment="1">
      <alignment horizontal="center" vertical="top" wrapText="1"/>
    </xf>
    <xf numFmtId="0" fontId="49" fillId="0" borderId="0" xfId="0" applyFont="1" applyAlignment="1" applyProtection="1">
      <alignment horizontal="center" vertical="center" wrapText="1"/>
      <protection locked="0"/>
    </xf>
    <xf numFmtId="0" fontId="20" fillId="0" borderId="0" xfId="0" applyFont="1" applyProtection="1">
      <alignment vertical="center"/>
      <protection locked="0"/>
    </xf>
    <xf numFmtId="0" fontId="51" fillId="0" borderId="0" xfId="0" applyFont="1" applyAlignment="1" applyProtection="1">
      <alignment horizontal="justify" vertical="center" wrapText="1"/>
      <protection locked="0"/>
    </xf>
    <xf numFmtId="0" fontId="53" fillId="22" borderId="180" xfId="0" applyFont="1" applyFill="1" applyBorder="1" applyAlignment="1" applyProtection="1">
      <alignment horizontal="left" vertical="center" wrapText="1"/>
      <protection locked="0"/>
    </xf>
    <xf numFmtId="0" fontId="53" fillId="22" borderId="181" xfId="0" applyFont="1" applyFill="1" applyBorder="1" applyAlignment="1" applyProtection="1">
      <alignment horizontal="left" vertical="center" wrapText="1"/>
      <protection locked="0"/>
    </xf>
    <xf numFmtId="0" fontId="53" fillId="22" borderId="182" xfId="0" applyFont="1" applyFill="1" applyBorder="1" applyAlignment="1" applyProtection="1">
      <alignment horizontal="left" vertical="center" wrapText="1"/>
      <protection locked="0"/>
    </xf>
    <xf numFmtId="0" fontId="54" fillId="22" borderId="164" xfId="0" applyFont="1" applyFill="1" applyBorder="1" applyAlignment="1" applyProtection="1">
      <alignment horizontal="left" vertical="center" wrapText="1"/>
      <protection locked="0"/>
    </xf>
    <xf numFmtId="0" fontId="54" fillId="22" borderId="184" xfId="0" applyFont="1" applyFill="1" applyBorder="1" applyAlignment="1" applyProtection="1">
      <alignment horizontal="left" vertical="center" wrapText="1"/>
      <protection locked="0"/>
    </xf>
    <xf numFmtId="0" fontId="54" fillId="22" borderId="185" xfId="0" applyFont="1" applyFill="1" applyBorder="1" applyAlignment="1" applyProtection="1">
      <alignment horizontal="left" vertical="center" wrapText="1"/>
      <protection locked="0"/>
    </xf>
    <xf numFmtId="0" fontId="53" fillId="22" borderId="137" xfId="0" applyFont="1" applyFill="1" applyBorder="1" applyAlignment="1" applyProtection="1">
      <alignment horizontal="left" vertical="center" wrapText="1"/>
      <protection locked="0"/>
    </xf>
    <xf numFmtId="0" fontId="53" fillId="22" borderId="41" xfId="0" applyFont="1" applyFill="1" applyBorder="1" applyAlignment="1" applyProtection="1">
      <alignment horizontal="left" vertical="center" wrapText="1"/>
      <protection locked="0"/>
    </xf>
    <xf numFmtId="0" fontId="53" fillId="22" borderId="187" xfId="0" applyFont="1" applyFill="1" applyBorder="1" applyAlignment="1" applyProtection="1">
      <alignment horizontal="left" vertical="center" wrapText="1"/>
      <protection locked="0"/>
    </xf>
    <xf numFmtId="0" fontId="53" fillId="0" borderId="188" xfId="0" applyFont="1" applyBorder="1" applyAlignment="1" applyProtection="1">
      <alignment horizontal="center" vertical="center" wrapText="1"/>
      <protection locked="0"/>
    </xf>
    <xf numFmtId="0" fontId="53" fillId="0" borderId="186" xfId="0" applyFont="1" applyBorder="1" applyAlignment="1" applyProtection="1">
      <alignment horizontal="center" vertical="center" wrapText="1"/>
      <protection locked="0"/>
    </xf>
    <xf numFmtId="0" fontId="53" fillId="22" borderId="32" xfId="0" applyFont="1" applyFill="1" applyBorder="1" applyAlignment="1" applyProtection="1">
      <alignment horizontal="justify" vertical="center" wrapText="1"/>
      <protection locked="0"/>
    </xf>
    <xf numFmtId="0" fontId="53" fillId="22" borderId="33" xfId="0" applyFont="1" applyFill="1" applyBorder="1" applyAlignment="1" applyProtection="1">
      <alignment horizontal="justify" vertical="center" wrapText="1"/>
      <protection locked="0"/>
    </xf>
    <xf numFmtId="0" fontId="53" fillId="22" borderId="189" xfId="0" applyFont="1" applyFill="1" applyBorder="1" applyAlignment="1" applyProtection="1">
      <alignment horizontal="justify" vertical="center" wrapText="1"/>
      <protection locked="0"/>
    </xf>
    <xf numFmtId="0" fontId="53" fillId="22" borderId="23" xfId="0" applyFont="1" applyFill="1" applyBorder="1" applyAlignment="1" applyProtection="1">
      <alignment horizontal="justify" vertical="center" wrapText="1"/>
      <protection locked="0"/>
    </xf>
    <xf numFmtId="0" fontId="53" fillId="22" borderId="24" xfId="0" applyFont="1" applyFill="1" applyBorder="1" applyAlignment="1" applyProtection="1">
      <alignment horizontal="justify" vertical="center" wrapText="1"/>
      <protection locked="0"/>
    </xf>
    <xf numFmtId="0" fontId="53" fillId="22" borderId="190" xfId="0" applyFont="1" applyFill="1" applyBorder="1" applyAlignment="1" applyProtection="1">
      <alignment horizontal="justify" vertical="center" wrapText="1"/>
      <protection locked="0"/>
    </xf>
    <xf numFmtId="0" fontId="53" fillId="22" borderId="61" xfId="0" applyFont="1" applyFill="1" applyBorder="1" applyAlignment="1" applyProtection="1">
      <alignment horizontal="left" vertical="center" wrapText="1"/>
      <protection locked="0"/>
    </xf>
    <xf numFmtId="0" fontId="53" fillId="22" borderId="191" xfId="0" applyFont="1" applyFill="1" applyBorder="1" applyAlignment="1" applyProtection="1">
      <alignment horizontal="left" vertical="center" wrapText="1"/>
      <protection locked="0"/>
    </xf>
    <xf numFmtId="0" fontId="53" fillId="2" borderId="61" xfId="0" applyFont="1" applyFill="1" applyBorder="1" applyAlignment="1">
      <alignment horizontal="left" vertical="center" wrapText="1"/>
    </xf>
    <xf numFmtId="0" fontId="53" fillId="2" borderId="59" xfId="0" applyFont="1" applyFill="1" applyBorder="1" applyAlignment="1">
      <alignment horizontal="left" vertical="center" wrapText="1"/>
    </xf>
    <xf numFmtId="0" fontId="53" fillId="2" borderId="191" xfId="0" applyFont="1" applyFill="1" applyBorder="1" applyAlignment="1">
      <alignment horizontal="left" vertical="center" wrapText="1"/>
    </xf>
    <xf numFmtId="0" fontId="53" fillId="0" borderId="61" xfId="0" applyFont="1" applyBorder="1" applyAlignment="1" applyProtection="1">
      <alignment horizontal="left" vertical="center" wrapText="1"/>
      <protection locked="0"/>
    </xf>
    <xf numFmtId="0" fontId="53" fillId="0" borderId="59" xfId="0" applyFont="1" applyBorder="1" applyAlignment="1" applyProtection="1">
      <alignment horizontal="left" vertical="center" wrapText="1"/>
      <protection locked="0"/>
    </xf>
    <xf numFmtId="0" fontId="53" fillId="0" borderId="60" xfId="0" applyFont="1" applyBorder="1" applyAlignment="1" applyProtection="1">
      <alignment horizontal="left" vertical="center" wrapText="1"/>
      <protection locked="0"/>
    </xf>
    <xf numFmtId="0" fontId="88" fillId="0" borderId="61" xfId="0" applyFont="1" applyBorder="1" applyAlignment="1" applyProtection="1">
      <alignment horizontal="left" vertical="center" wrapText="1"/>
      <protection locked="0"/>
    </xf>
    <xf numFmtId="0" fontId="88" fillId="0" borderId="59" xfId="0" applyFont="1" applyBorder="1" applyAlignment="1" applyProtection="1">
      <alignment horizontal="left" vertical="center" wrapText="1"/>
      <protection locked="0"/>
    </xf>
    <xf numFmtId="0" fontId="88" fillId="0" borderId="60" xfId="0" applyFont="1" applyBorder="1" applyAlignment="1" applyProtection="1">
      <alignment horizontal="left" vertical="center" wrapText="1"/>
      <protection locked="0"/>
    </xf>
    <xf numFmtId="0" fontId="88" fillId="0" borderId="61" xfId="0" applyFont="1" applyBorder="1" applyAlignment="1" applyProtection="1">
      <alignment horizontal="justify" vertical="center" wrapText="1"/>
      <protection locked="0"/>
    </xf>
    <xf numFmtId="0" fontId="88" fillId="0" borderId="59" xfId="0" applyFont="1" applyBorder="1" applyAlignment="1" applyProtection="1">
      <alignment horizontal="justify" vertical="center" wrapText="1"/>
      <protection locked="0"/>
    </xf>
    <xf numFmtId="0" fontId="88" fillId="0" borderId="60" xfId="0" applyFont="1" applyBorder="1" applyAlignment="1" applyProtection="1">
      <alignment horizontal="justify" vertical="center" wrapText="1"/>
      <protection locked="0"/>
    </xf>
    <xf numFmtId="0" fontId="88" fillId="0" borderId="32" xfId="0" applyFont="1" applyBorder="1" applyAlignment="1" applyProtection="1">
      <alignment horizontal="justify" vertical="center" wrapText="1"/>
      <protection locked="0"/>
    </xf>
    <xf numFmtId="0" fontId="88" fillId="0" borderId="33" xfId="0" applyFont="1" applyBorder="1" applyAlignment="1" applyProtection="1">
      <alignment horizontal="justify" vertical="center" wrapText="1"/>
      <protection locked="0"/>
    </xf>
    <xf numFmtId="0" fontId="88" fillId="0" borderId="34" xfId="0" applyFont="1" applyBorder="1" applyAlignment="1" applyProtection="1">
      <alignment horizontal="justify" vertical="center" wrapText="1"/>
      <protection locked="0"/>
    </xf>
    <xf numFmtId="0" fontId="53" fillId="0" borderId="193" xfId="0" applyFont="1" applyBorder="1" applyAlignment="1" applyProtection="1">
      <alignment horizontal="center" vertical="center" wrapText="1"/>
      <protection locked="0"/>
    </xf>
    <xf numFmtId="0" fontId="53" fillId="0" borderId="198" xfId="0" applyFont="1" applyBorder="1" applyAlignment="1" applyProtection="1">
      <alignment horizontal="center" vertical="center" wrapText="1"/>
      <protection locked="0"/>
    </xf>
    <xf numFmtId="0" fontId="88" fillId="0" borderId="195" xfId="0" applyFont="1" applyBorder="1" applyAlignment="1" applyProtection="1">
      <alignment horizontal="justify" vertical="center" wrapText="1"/>
      <protection locked="0"/>
    </xf>
    <xf numFmtId="0" fontId="88" fillId="0" borderId="196" xfId="0" applyFont="1" applyBorder="1" applyAlignment="1" applyProtection="1">
      <alignment horizontal="justify" vertical="center" wrapText="1"/>
      <protection locked="0"/>
    </xf>
    <xf numFmtId="0" fontId="88" fillId="0" borderId="197" xfId="0" applyFont="1" applyBorder="1" applyAlignment="1" applyProtection="1">
      <alignment horizontal="justify" vertical="center" wrapText="1"/>
      <protection locked="0"/>
    </xf>
    <xf numFmtId="0" fontId="69" fillId="13" borderId="48" xfId="10" applyFont="1" applyFill="1" applyBorder="1" applyAlignment="1" applyProtection="1">
      <alignment horizontal="center" wrapText="1"/>
      <protection locked="0"/>
    </xf>
    <xf numFmtId="178" fontId="68" fillId="0" borderId="57" xfId="10" applyNumberFormat="1" applyFont="1" applyBorder="1" applyAlignment="1" applyProtection="1">
      <alignment horizontal="center" vertical="center"/>
      <protection locked="0"/>
    </xf>
    <xf numFmtId="178" fontId="68" fillId="0" borderId="117" xfId="10" applyNumberFormat="1" applyFont="1" applyBorder="1" applyAlignment="1" applyProtection="1">
      <alignment horizontal="center" vertical="center"/>
      <protection locked="0"/>
    </xf>
    <xf numFmtId="178" fontId="68" fillId="0" borderId="58" xfId="10" applyNumberFormat="1" applyFont="1" applyBorder="1" applyAlignment="1" applyProtection="1">
      <alignment horizontal="center" vertical="center"/>
      <protection locked="0"/>
    </xf>
    <xf numFmtId="0" fontId="55" fillId="2" borderId="24" xfId="10" applyFill="1" applyBorder="1" applyAlignment="1">
      <alignment horizontal="left"/>
    </xf>
    <xf numFmtId="0" fontId="65" fillId="10" borderId="57" xfId="12" applyFont="1" applyFill="1" applyBorder="1" applyAlignment="1" applyProtection="1">
      <alignment horizontal="center" vertical="center" wrapText="1"/>
      <protection locked="0"/>
    </xf>
    <xf numFmtId="0" fontId="65" fillId="10" borderId="58" xfId="12" applyFont="1" applyFill="1" applyBorder="1" applyAlignment="1" applyProtection="1">
      <alignment horizontal="center" vertical="center" wrapText="1"/>
      <protection locked="0"/>
    </xf>
    <xf numFmtId="0" fontId="68" fillId="10" borderId="57" xfId="12" applyFont="1" applyFill="1" applyBorder="1" applyAlignment="1" applyProtection="1">
      <alignment horizontal="center" wrapText="1"/>
      <protection locked="0"/>
    </xf>
    <xf numFmtId="0" fontId="68" fillId="10" borderId="58" xfId="12" applyFont="1" applyFill="1" applyBorder="1" applyAlignment="1" applyProtection="1">
      <alignment horizontal="center"/>
      <protection locked="0"/>
    </xf>
    <xf numFmtId="0" fontId="68" fillId="11" borderId="48" xfId="12" applyFont="1" applyFill="1" applyBorder="1" applyAlignment="1" applyProtection="1">
      <alignment horizontal="center" vertical="center"/>
      <protection locked="0"/>
    </xf>
    <xf numFmtId="0" fontId="68" fillId="12" borderId="48" xfId="12" applyFont="1" applyFill="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3" xfId="0" applyFont="1" applyBorder="1" applyAlignment="1" applyProtection="1">
      <alignment horizontal="center" vertical="center"/>
      <protection locked="0"/>
    </xf>
    <xf numFmtId="0" fontId="34" fillId="0" borderId="57" xfId="0" applyFont="1" applyBorder="1" applyAlignment="1" applyProtection="1">
      <alignment horizontal="center" vertical="center" wrapText="1"/>
      <protection locked="0"/>
    </xf>
    <xf numFmtId="0" fontId="34" fillId="0" borderId="117" xfId="0" applyFont="1" applyBorder="1" applyAlignment="1" applyProtection="1">
      <alignment horizontal="center" vertical="center" wrapText="1"/>
      <protection locked="0"/>
    </xf>
    <xf numFmtId="0" fontId="34" fillId="0" borderId="58" xfId="0" applyFont="1" applyBorder="1" applyAlignment="1" applyProtection="1">
      <alignment horizontal="center" vertical="center" wrapText="1"/>
      <protection locked="0"/>
    </xf>
    <xf numFmtId="0" fontId="34" fillId="8" borderId="1" xfId="0" applyFont="1" applyFill="1" applyBorder="1" applyAlignment="1" applyProtection="1">
      <alignment horizontal="left" vertical="center"/>
      <protection locked="0"/>
    </xf>
    <xf numFmtId="0" fontId="34" fillId="8" borderId="2" xfId="0" applyFont="1" applyFill="1" applyBorder="1" applyAlignment="1" applyProtection="1">
      <alignment horizontal="left" vertical="center"/>
      <protection locked="0"/>
    </xf>
    <xf numFmtId="0" fontId="34" fillId="8" borderId="3" xfId="0" applyFont="1" applyFill="1" applyBorder="1" applyAlignment="1" applyProtection="1">
      <alignment horizontal="left" vertical="center"/>
      <protection locked="0"/>
    </xf>
    <xf numFmtId="0" fontId="44" fillId="0" borderId="1" xfId="0"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0" fillId="0" borderId="58" xfId="0"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48" fillId="0" borderId="57" xfId="0" applyFont="1" applyBorder="1" applyAlignment="1" applyProtection="1">
      <alignment horizontal="center" vertical="center" wrapText="1"/>
      <protection locked="0"/>
    </xf>
    <xf numFmtId="0" fontId="48" fillId="0" borderId="58" xfId="0" applyFont="1" applyBorder="1" applyAlignment="1" applyProtection="1">
      <alignment horizontal="center" vertical="center" wrapText="1"/>
      <protection locked="0"/>
    </xf>
    <xf numFmtId="0" fontId="0" fillId="0" borderId="117" xfId="0"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57" xfId="0" applyFont="1" applyBorder="1" applyAlignment="1" applyProtection="1">
      <alignment horizontal="center" vertical="center"/>
      <protection locked="0"/>
    </xf>
    <xf numFmtId="0" fontId="34" fillId="0" borderId="117" xfId="0" applyFont="1" applyBorder="1" applyAlignment="1" applyProtection="1">
      <alignment horizontal="center" vertical="center"/>
      <protection locked="0"/>
    </xf>
    <xf numFmtId="0" fontId="34" fillId="0" borderId="58" xfId="0" applyFont="1" applyBorder="1" applyAlignment="1" applyProtection="1">
      <alignment horizontal="center" vertical="center"/>
      <protection locked="0"/>
    </xf>
    <xf numFmtId="0" fontId="12" fillId="0" borderId="50" xfId="3" applyFont="1" applyBorder="1" applyAlignment="1" applyProtection="1">
      <alignment horizontal="center" vertical="center"/>
      <protection locked="0"/>
    </xf>
    <xf numFmtId="0" fontId="11" fillId="0" borderId="51" xfId="3" applyFont="1" applyBorder="1" applyAlignment="1" applyProtection="1">
      <alignment horizontal="left" vertical="center" wrapText="1"/>
      <protection locked="0"/>
    </xf>
    <xf numFmtId="0" fontId="101" fillId="0" borderId="4" xfId="0" applyFont="1" applyBorder="1" applyAlignment="1">
      <alignment vertical="center" wrapText="1"/>
    </xf>
    <xf numFmtId="0" fontId="101" fillId="0" borderId="16" xfId="0" applyFont="1" applyBorder="1" applyAlignment="1">
      <alignment vertical="center" wrapText="1"/>
    </xf>
    <xf numFmtId="0" fontId="11" fillId="0" borderId="51" xfId="3" applyFont="1" applyBorder="1" applyAlignment="1" applyProtection="1">
      <alignment vertical="center" wrapText="1"/>
      <protection locked="0"/>
    </xf>
    <xf numFmtId="0" fontId="101" fillId="0" borderId="4" xfId="0" applyFont="1" applyBorder="1">
      <alignment vertical="center"/>
    </xf>
    <xf numFmtId="0" fontId="101" fillId="0" borderId="16" xfId="0" applyFont="1" applyBorder="1">
      <alignment vertical="center"/>
    </xf>
    <xf numFmtId="0" fontId="15" fillId="0" borderId="172" xfId="3" applyFont="1" applyBorder="1" applyAlignment="1" applyProtection="1">
      <alignment horizontal="center" vertical="center" wrapText="1"/>
      <protection locked="0"/>
    </xf>
    <xf numFmtId="0" fontId="15" fillId="0" borderId="173" xfId="3" applyFont="1" applyBorder="1" applyAlignment="1" applyProtection="1">
      <alignment horizontal="center" vertical="center" wrapText="1"/>
      <protection locked="0"/>
    </xf>
    <xf numFmtId="0" fontId="12" fillId="2" borderId="173" xfId="3" applyFont="1" applyFill="1" applyBorder="1" applyAlignment="1">
      <alignment horizontal="left" vertical="center" indent="1"/>
    </xf>
    <xf numFmtId="0" fontId="12" fillId="2" borderId="174" xfId="3" applyFont="1" applyFill="1" applyBorder="1" applyAlignment="1">
      <alignment horizontal="left" vertical="center" indent="1"/>
    </xf>
    <xf numFmtId="0" fontId="12" fillId="0" borderId="12" xfId="3" applyFont="1" applyBorder="1" applyAlignment="1" applyProtection="1">
      <alignment horizontal="center" vertical="center" shrinkToFit="1"/>
      <protection locked="0"/>
    </xf>
    <xf numFmtId="0" fontId="12" fillId="0" borderId="10" xfId="3" applyFont="1" applyBorder="1" applyAlignment="1" applyProtection="1">
      <alignment horizontal="center" vertical="center" shrinkToFit="1"/>
      <protection locked="0"/>
    </xf>
    <xf numFmtId="0" fontId="12" fillId="0" borderId="4" xfId="3" applyFont="1" applyBorder="1" applyAlignment="1" applyProtection="1">
      <alignment horizontal="distributed" vertical="center" wrapText="1"/>
      <protection locked="0"/>
    </xf>
    <xf numFmtId="0" fontId="12" fillId="0" borderId="0" xfId="3" applyFont="1" applyAlignment="1" applyProtection="1">
      <alignment horizontal="distributed" vertical="center" wrapText="1"/>
      <protection locked="0"/>
    </xf>
    <xf numFmtId="0" fontId="12" fillId="0" borderId="6" xfId="3" applyFont="1" applyBorder="1" applyAlignment="1" applyProtection="1">
      <alignment horizontal="distributed" vertical="center" wrapText="1"/>
      <protection locked="0"/>
    </xf>
    <xf numFmtId="0" fontId="12" fillId="0" borderId="153" xfId="3" applyFont="1" applyBorder="1" applyAlignment="1" applyProtection="1">
      <alignment horizontal="center" vertical="center" wrapText="1"/>
      <protection locked="0"/>
    </xf>
    <xf numFmtId="0" fontId="12" fillId="0" borderId="152" xfId="3" applyFont="1" applyBorder="1" applyAlignment="1" applyProtection="1">
      <alignment horizontal="center" vertical="center" wrapText="1"/>
      <protection locked="0"/>
    </xf>
    <xf numFmtId="189" fontId="12" fillId="22" borderId="0" xfId="3" applyNumberFormat="1" applyFont="1" applyFill="1" applyAlignment="1" applyProtection="1">
      <alignment horizontal="right" vertical="center"/>
      <protection locked="0"/>
    </xf>
    <xf numFmtId="0" fontId="12" fillId="22" borderId="158" xfId="3" applyFont="1" applyFill="1" applyBorder="1" applyAlignment="1" applyProtection="1">
      <alignment horizontal="left" vertical="center"/>
      <protection locked="0"/>
    </xf>
    <xf numFmtId="0" fontId="12" fillId="22" borderId="159" xfId="3" applyFont="1" applyFill="1" applyBorder="1" applyAlignment="1" applyProtection="1">
      <alignment horizontal="left" vertical="center"/>
      <protection locked="0"/>
    </xf>
    <xf numFmtId="0" fontId="12" fillId="22" borderId="160" xfId="3" applyFont="1" applyFill="1" applyBorder="1" applyAlignment="1" applyProtection="1">
      <alignment horizontal="left" vertical="center"/>
      <protection locked="0"/>
    </xf>
    <xf numFmtId="0" fontId="12" fillId="17" borderId="5" xfId="3" applyFont="1" applyFill="1" applyBorder="1" applyAlignment="1" applyProtection="1">
      <alignment horizontal="left" vertical="center"/>
      <protection locked="0"/>
    </xf>
    <xf numFmtId="0" fontId="12" fillId="17" borderId="6" xfId="3" applyFont="1" applyFill="1" applyBorder="1" applyAlignment="1" applyProtection="1">
      <alignment horizontal="left" vertical="center"/>
      <protection locked="0"/>
    </xf>
    <xf numFmtId="0" fontId="12" fillId="17" borderId="138" xfId="3" applyFont="1" applyFill="1" applyBorder="1" applyAlignment="1" applyProtection="1">
      <alignment horizontal="left" vertical="center"/>
      <protection locked="0"/>
    </xf>
    <xf numFmtId="0" fontId="15" fillId="22" borderId="1" xfId="3" applyFont="1" applyFill="1" applyBorder="1" applyAlignment="1" applyProtection="1">
      <alignment horizontal="center" vertical="center"/>
      <protection locked="0"/>
    </xf>
    <xf numFmtId="0" fontId="15" fillId="22" borderId="2" xfId="3" applyFont="1" applyFill="1" applyBorder="1" applyAlignment="1" applyProtection="1">
      <alignment horizontal="center" vertical="center"/>
      <protection locked="0"/>
    </xf>
    <xf numFmtId="180" fontId="12" fillId="2" borderId="29" xfId="2" applyNumberFormat="1" applyFont="1" applyFill="1" applyBorder="1" applyAlignment="1" applyProtection="1">
      <alignment horizontal="right" vertical="center"/>
    </xf>
    <xf numFmtId="180" fontId="12" fillId="2" borderId="4" xfId="2" applyNumberFormat="1" applyFont="1" applyFill="1" applyBorder="1" applyAlignment="1" applyProtection="1">
      <alignment horizontal="right" vertical="center"/>
    </xf>
    <xf numFmtId="180" fontId="12" fillId="2" borderId="30" xfId="2" applyNumberFormat="1" applyFont="1" applyFill="1" applyBorder="1" applyAlignment="1" applyProtection="1">
      <alignment horizontal="right" vertical="center"/>
    </xf>
    <xf numFmtId="180" fontId="12" fillId="2" borderId="21" xfId="2" applyNumberFormat="1" applyFont="1" applyFill="1" applyBorder="1" applyAlignment="1" applyProtection="1">
      <alignment horizontal="right" vertical="center"/>
    </xf>
    <xf numFmtId="180" fontId="12" fillId="2" borderId="0" xfId="2" applyNumberFormat="1" applyFont="1" applyFill="1" applyBorder="1" applyAlignment="1" applyProtection="1">
      <alignment horizontal="right" vertical="center"/>
    </xf>
    <xf numFmtId="180" fontId="12" fillId="2" borderId="26" xfId="2" applyNumberFormat="1" applyFont="1" applyFill="1" applyBorder="1" applyAlignment="1" applyProtection="1">
      <alignment horizontal="right" vertical="center"/>
    </xf>
    <xf numFmtId="180" fontId="12" fillId="2" borderId="5" xfId="2" applyNumberFormat="1" applyFont="1" applyFill="1" applyBorder="1" applyAlignment="1" applyProtection="1">
      <alignment horizontal="right" vertical="center"/>
    </xf>
    <xf numFmtId="180" fontId="12" fillId="2" borderId="6" xfId="2" applyNumberFormat="1" applyFont="1" applyFill="1" applyBorder="1" applyAlignment="1" applyProtection="1">
      <alignment horizontal="right" vertical="center"/>
    </xf>
    <xf numFmtId="180" fontId="12" fillId="2" borderId="31" xfId="2" applyNumberFormat="1" applyFont="1" applyFill="1" applyBorder="1" applyAlignment="1" applyProtection="1">
      <alignment horizontal="right" vertical="center"/>
    </xf>
    <xf numFmtId="0" fontId="15" fillId="0" borderId="0" xfId="3" applyFont="1" applyAlignment="1" applyProtection="1">
      <alignment horizontal="center" vertical="center" wrapText="1"/>
      <protection locked="0"/>
    </xf>
    <xf numFmtId="0" fontId="15" fillId="0" borderId="29" xfId="3" applyFont="1" applyBorder="1" applyAlignment="1" applyProtection="1">
      <alignment horizontal="center" vertical="center" wrapText="1"/>
      <protection locked="0"/>
    </xf>
    <xf numFmtId="0" fontId="15" fillId="0" borderId="4" xfId="3" applyFont="1" applyBorder="1" applyAlignment="1" applyProtection="1">
      <alignment horizontal="center" vertical="center" wrapText="1"/>
      <protection locked="0"/>
    </xf>
    <xf numFmtId="0" fontId="15" fillId="0" borderId="6" xfId="3" applyFont="1" applyBorder="1" applyAlignment="1" applyProtection="1">
      <alignment horizontal="center" vertical="top" wrapText="1"/>
      <protection locked="0"/>
    </xf>
    <xf numFmtId="0" fontId="15" fillId="0" borderId="6" xfId="3" applyFont="1" applyBorder="1" applyAlignment="1" applyProtection="1">
      <alignment horizontal="center" vertical="top" shrinkToFit="1"/>
      <protection locked="0"/>
    </xf>
    <xf numFmtId="189" fontId="12" fillId="2" borderId="0" xfId="3" applyNumberFormat="1" applyFont="1" applyFill="1" applyAlignment="1">
      <alignment horizontal="center" vertical="center" wrapText="1"/>
    </xf>
    <xf numFmtId="0" fontId="12" fillId="2" borderId="0" xfId="3" applyFont="1" applyFill="1" applyAlignment="1">
      <alignment horizontal="center" vertical="center" wrapText="1"/>
    </xf>
    <xf numFmtId="180" fontId="12" fillId="2" borderId="48" xfId="2" applyNumberFormat="1" applyFont="1" applyFill="1" applyBorder="1" applyAlignment="1" applyProtection="1">
      <alignment horizontal="right" vertical="center"/>
    </xf>
    <xf numFmtId="180" fontId="12" fillId="2" borderId="1" xfId="2" applyNumberFormat="1" applyFont="1" applyFill="1" applyBorder="1" applyAlignment="1" applyProtection="1">
      <alignment horizontal="right" vertical="center"/>
    </xf>
    <xf numFmtId="38" fontId="12" fillId="22" borderId="19" xfId="2" applyFont="1" applyFill="1" applyBorder="1" applyAlignment="1" applyProtection="1">
      <alignment horizontal="center" vertical="center" wrapText="1"/>
      <protection locked="0"/>
    </xf>
    <xf numFmtId="38" fontId="12" fillId="22" borderId="13" xfId="2" applyFont="1" applyFill="1" applyBorder="1" applyAlignment="1" applyProtection="1">
      <alignment horizontal="center" vertical="center" wrapText="1"/>
      <protection locked="0"/>
    </xf>
    <xf numFmtId="0" fontId="12" fillId="0" borderId="20" xfId="3" applyFont="1" applyBorder="1" applyAlignment="1" applyProtection="1">
      <alignment horizontal="center" vertical="center"/>
      <protection locked="0"/>
    </xf>
    <xf numFmtId="38" fontId="12" fillId="2" borderId="12" xfId="3" applyNumberFormat="1" applyFont="1" applyFill="1" applyBorder="1" applyAlignment="1">
      <alignment horizontal="center" vertical="center"/>
    </xf>
    <xf numFmtId="0" fontId="12" fillId="2" borderId="13" xfId="3" applyFont="1" applyFill="1" applyBorder="1" applyAlignment="1">
      <alignment horizontal="center" vertical="center"/>
    </xf>
    <xf numFmtId="188" fontId="12" fillId="2" borderId="13" xfId="3" applyNumberFormat="1" applyFont="1" applyFill="1" applyBorder="1" applyAlignment="1">
      <alignment horizontal="center" vertical="center"/>
    </xf>
    <xf numFmtId="178" fontId="12" fillId="22" borderId="1" xfId="3" applyNumberFormat="1" applyFont="1" applyFill="1" applyBorder="1" applyAlignment="1" applyProtection="1">
      <alignment horizontal="right" vertical="center" indent="1"/>
      <protection locked="0"/>
    </xf>
    <xf numFmtId="178" fontId="12" fillId="22" borderId="2" xfId="3" applyNumberFormat="1" applyFont="1" applyFill="1" applyBorder="1" applyAlignment="1" applyProtection="1">
      <alignment horizontal="right" vertical="center" indent="1"/>
      <protection locked="0"/>
    </xf>
    <xf numFmtId="178" fontId="12" fillId="22" borderId="3" xfId="3" applyNumberFormat="1" applyFont="1" applyFill="1" applyBorder="1" applyAlignment="1" applyProtection="1">
      <alignment horizontal="right" vertical="center" indent="1"/>
      <protection locked="0"/>
    </xf>
    <xf numFmtId="178" fontId="12" fillId="22" borderId="48" xfId="3" applyNumberFormat="1" applyFont="1" applyFill="1" applyBorder="1" applyAlignment="1" applyProtection="1">
      <alignment horizontal="right" vertical="center" indent="1"/>
      <protection locked="0"/>
    </xf>
    <xf numFmtId="0" fontId="12" fillId="0" borderId="48" xfId="3" applyFont="1" applyBorder="1" applyAlignment="1" applyProtection="1">
      <alignment horizontal="left" vertical="center" shrinkToFit="1"/>
      <protection locked="0"/>
    </xf>
    <xf numFmtId="0" fontId="12" fillId="0" borderId="50" xfId="3" applyFont="1" applyBorder="1" applyAlignment="1" applyProtection="1">
      <alignment horizontal="left" vertical="center" shrinkToFit="1"/>
      <protection locked="0"/>
    </xf>
    <xf numFmtId="0" fontId="12" fillId="0" borderId="47" xfId="3" applyFont="1" applyBorder="1" applyAlignment="1" applyProtection="1">
      <alignment horizontal="center" vertical="center" shrinkToFit="1"/>
      <protection locked="0"/>
    </xf>
    <xf numFmtId="0" fontId="12" fillId="0" borderId="54" xfId="3" applyFont="1" applyBorder="1" applyAlignment="1" applyProtection="1">
      <alignment horizontal="center" vertical="center" shrinkToFit="1"/>
      <protection locked="0"/>
    </xf>
    <xf numFmtId="0" fontId="12" fillId="0" borderId="2" xfId="3" applyFont="1" applyBorder="1" applyAlignment="1" applyProtection="1">
      <alignment horizontal="distributed" vertical="center" wrapText="1"/>
      <protection locked="0"/>
    </xf>
    <xf numFmtId="0" fontId="12" fillId="0" borderId="2" xfId="3" applyFont="1" applyBorder="1" applyAlignment="1" applyProtection="1">
      <alignment horizontal="left" vertical="center"/>
      <protection locked="0"/>
    </xf>
    <xf numFmtId="197" fontId="12" fillId="22" borderId="13" xfId="3" applyNumberFormat="1" applyFont="1" applyFill="1" applyBorder="1" applyAlignment="1" applyProtection="1">
      <alignment horizontal="center" vertical="center"/>
      <protection locked="0"/>
    </xf>
    <xf numFmtId="188" fontId="12" fillId="22" borderId="19" xfId="3" applyNumberFormat="1" applyFont="1" applyFill="1" applyBorder="1" applyAlignment="1" applyProtection="1">
      <alignment horizontal="right" vertical="center"/>
      <protection locked="0"/>
    </xf>
    <xf numFmtId="188" fontId="12" fillId="22" borderId="13" xfId="3" applyNumberFormat="1" applyFont="1" applyFill="1" applyBorder="1" applyAlignment="1" applyProtection="1">
      <alignment horizontal="right" vertical="center"/>
      <protection locked="0"/>
    </xf>
    <xf numFmtId="0" fontId="12" fillId="0" borderId="13" xfId="3" applyFont="1" applyBorder="1" applyAlignment="1" applyProtection="1">
      <alignment horizontal="left" vertical="center"/>
      <protection locked="0"/>
    </xf>
    <xf numFmtId="0" fontId="12" fillId="22" borderId="1" xfId="3" applyFont="1" applyFill="1" applyBorder="1" applyAlignment="1" applyProtection="1">
      <alignment horizontal="left" vertical="center" shrinkToFit="1"/>
      <protection locked="0"/>
    </xf>
    <xf numFmtId="0" fontId="12" fillId="22" borderId="2" xfId="3" applyFont="1" applyFill="1" applyBorder="1" applyAlignment="1" applyProtection="1">
      <alignment horizontal="left" vertical="center" shrinkToFit="1"/>
      <protection locked="0"/>
    </xf>
    <xf numFmtId="0" fontId="12" fillId="22" borderId="11" xfId="3" applyFont="1" applyFill="1" applyBorder="1" applyAlignment="1" applyProtection="1">
      <alignment horizontal="left" vertical="center" shrinkToFit="1"/>
      <protection locked="0"/>
    </xf>
    <xf numFmtId="188" fontId="12" fillId="2" borderId="13" xfId="3" applyNumberFormat="1" applyFont="1" applyFill="1" applyBorder="1" applyAlignment="1">
      <alignment horizontal="right" vertical="center" shrinkToFit="1"/>
    </xf>
    <xf numFmtId="0" fontId="12" fillId="0" borderId="24" xfId="3" applyFont="1" applyBorder="1" applyAlignment="1" applyProtection="1">
      <alignment horizontal="distributed" vertical="center"/>
      <protection locked="0"/>
    </xf>
    <xf numFmtId="0" fontId="12" fillId="0" borderId="7" xfId="3" applyFont="1" applyBorder="1" applyAlignment="1" applyProtection="1">
      <alignment horizontal="left" vertical="center"/>
      <protection locked="0"/>
    </xf>
    <xf numFmtId="0" fontId="12" fillId="0" borderId="8" xfId="3" applyFont="1" applyBorder="1" applyAlignment="1" applyProtection="1">
      <alignment horizontal="left" vertical="center"/>
      <protection locked="0"/>
    </xf>
    <xf numFmtId="188" fontId="12" fillId="22" borderId="1" xfId="3" applyNumberFormat="1" applyFont="1" applyFill="1" applyBorder="1" applyAlignment="1" applyProtection="1">
      <alignment horizontal="right" vertical="center"/>
      <protection locked="0"/>
    </xf>
    <xf numFmtId="188" fontId="12" fillId="22" borderId="2" xfId="3" applyNumberFormat="1" applyFont="1" applyFill="1" applyBorder="1" applyAlignment="1" applyProtection="1">
      <alignment horizontal="right" vertical="center"/>
      <protection locked="0"/>
    </xf>
    <xf numFmtId="0" fontId="12" fillId="0" borderId="7" xfId="3" applyFont="1" applyBorder="1" applyAlignment="1" applyProtection="1">
      <alignment horizontal="left" vertical="center" wrapText="1"/>
      <protection locked="0"/>
    </xf>
    <xf numFmtId="0" fontId="12" fillId="0" borderId="8" xfId="3" applyFont="1" applyBorder="1" applyAlignment="1" applyProtection="1">
      <alignment horizontal="left" vertical="center" wrapText="1"/>
      <protection locked="0"/>
    </xf>
    <xf numFmtId="0" fontId="12" fillId="0" borderId="2" xfId="3" applyFont="1" applyBorder="1" applyAlignment="1" applyProtection="1">
      <alignment horizontal="distributed" vertical="center"/>
      <protection locked="0"/>
    </xf>
    <xf numFmtId="0" fontId="12" fillId="0" borderId="3" xfId="3" applyFont="1" applyBorder="1" applyAlignment="1" applyProtection="1">
      <alignment horizontal="center" vertical="center" wrapText="1"/>
      <protection locked="0"/>
    </xf>
    <xf numFmtId="0" fontId="12" fillId="0" borderId="2" xfId="3" applyFont="1" applyBorder="1" applyAlignment="1" applyProtection="1">
      <alignment horizontal="left" vertical="center" wrapText="1"/>
      <protection locked="0"/>
    </xf>
    <xf numFmtId="188" fontId="12" fillId="17" borderId="14" xfId="3" applyNumberFormat="1" applyFont="1" applyFill="1" applyBorder="1" applyAlignment="1" applyProtection="1">
      <alignment horizontal="center" vertical="center" shrinkToFit="1"/>
      <protection locked="0"/>
    </xf>
    <xf numFmtId="188" fontId="12" fillId="17" borderId="8" xfId="3" applyNumberFormat="1" applyFont="1" applyFill="1" applyBorder="1" applyAlignment="1" applyProtection="1">
      <alignment horizontal="center" vertical="center" shrinkToFit="1"/>
      <protection locked="0"/>
    </xf>
    <xf numFmtId="188" fontId="12" fillId="17" borderId="15" xfId="3" applyNumberFormat="1" applyFont="1" applyFill="1" applyBorder="1" applyAlignment="1" applyProtection="1">
      <alignment horizontal="center" vertical="center" shrinkToFit="1"/>
      <protection locked="0"/>
    </xf>
    <xf numFmtId="0" fontId="12" fillId="0" borderId="55" xfId="3" applyFont="1" applyBorder="1" applyAlignment="1" applyProtection="1">
      <alignment horizontal="left" vertical="center" shrinkToFit="1"/>
      <protection locked="0"/>
    </xf>
    <xf numFmtId="0" fontId="12" fillId="0" borderId="56" xfId="3" applyFont="1" applyBorder="1" applyAlignment="1" applyProtection="1">
      <alignment horizontal="left" vertical="center" shrinkToFit="1"/>
      <protection locked="0"/>
    </xf>
    <xf numFmtId="0" fontId="79" fillId="0" borderId="48" xfId="3" applyFont="1" applyBorder="1" applyAlignment="1" applyProtection="1">
      <alignment horizontal="left" vertical="center" shrinkToFit="1"/>
      <protection locked="0"/>
    </xf>
    <xf numFmtId="0" fontId="79" fillId="0" borderId="50" xfId="3" applyFont="1" applyBorder="1" applyAlignment="1" applyProtection="1">
      <alignment horizontal="left" vertical="center" shrinkToFit="1"/>
      <protection locked="0"/>
    </xf>
    <xf numFmtId="0" fontId="12" fillId="0" borderId="1" xfId="3" applyFont="1" applyBorder="1" applyAlignment="1" applyProtection="1">
      <alignment horizontal="left" vertical="center" shrinkToFit="1"/>
      <protection locked="0"/>
    </xf>
    <xf numFmtId="0" fontId="12" fillId="0" borderId="13" xfId="3" applyFont="1" applyBorder="1" applyAlignment="1" applyProtection="1">
      <alignment horizontal="left" vertical="center" shrinkToFit="1"/>
      <protection locked="0"/>
    </xf>
    <xf numFmtId="0" fontId="12" fillId="0" borderId="18" xfId="3" applyFont="1" applyBorder="1" applyAlignment="1" applyProtection="1">
      <alignment horizontal="left" vertical="center" shrinkToFit="1"/>
      <protection locked="0"/>
    </xf>
    <xf numFmtId="0" fontId="12" fillId="0" borderId="3" xfId="3" applyFont="1" applyBorder="1" applyAlignment="1" applyProtection="1">
      <alignment horizontal="left" vertical="center" shrinkToFit="1"/>
      <protection locked="0"/>
    </xf>
    <xf numFmtId="0" fontId="12" fillId="22" borderId="51" xfId="3" applyFont="1" applyFill="1" applyBorder="1" applyAlignment="1" applyProtection="1">
      <alignment horizontal="center" vertical="center"/>
      <protection locked="0"/>
    </xf>
    <xf numFmtId="0" fontId="12" fillId="22" borderId="4" xfId="3" applyFont="1" applyFill="1" applyBorder="1" applyAlignment="1" applyProtection="1">
      <alignment horizontal="center" vertical="center"/>
      <protection locked="0"/>
    </xf>
    <xf numFmtId="0" fontId="12" fillId="22" borderId="22" xfId="3" applyFont="1" applyFill="1" applyBorder="1" applyAlignment="1" applyProtection="1">
      <alignment horizontal="justify" vertical="center" wrapText="1"/>
      <protection locked="0"/>
    </xf>
    <xf numFmtId="0" fontId="12" fillId="22" borderId="0" xfId="3" applyFont="1" applyFill="1" applyAlignment="1" applyProtection="1">
      <alignment horizontal="justify" vertical="center" wrapText="1"/>
      <protection locked="0"/>
    </xf>
    <xf numFmtId="0" fontId="12" fillId="22" borderId="17" xfId="3" applyFont="1" applyFill="1" applyBorder="1" applyAlignment="1" applyProtection="1">
      <alignment horizontal="justify" vertical="center" wrapText="1"/>
      <protection locked="0"/>
    </xf>
    <xf numFmtId="0" fontId="12" fillId="22" borderId="23" xfId="3" applyFont="1" applyFill="1" applyBorder="1" applyAlignment="1" applyProtection="1">
      <alignment horizontal="justify" vertical="center" wrapText="1"/>
      <protection locked="0"/>
    </xf>
    <xf numFmtId="0" fontId="12" fillId="22" borderId="24" xfId="3" applyFont="1" applyFill="1" applyBorder="1" applyAlignment="1" applyProtection="1">
      <alignment horizontal="justify" vertical="center" wrapText="1"/>
      <protection locked="0"/>
    </xf>
    <xf numFmtId="0" fontId="12" fillId="22" borderId="25" xfId="3" applyFont="1" applyFill="1" applyBorder="1" applyAlignment="1" applyProtection="1">
      <alignment horizontal="justify" vertical="center" wrapText="1"/>
      <protection locked="0"/>
    </xf>
    <xf numFmtId="180" fontId="12" fillId="2" borderId="55" xfId="3" applyNumberFormat="1" applyFont="1" applyFill="1" applyBorder="1" applyAlignment="1">
      <alignment horizontal="right" vertical="center" indent="1"/>
    </xf>
    <xf numFmtId="0" fontId="12" fillId="22" borderId="19" xfId="3" applyFont="1" applyFill="1" applyBorder="1" applyAlignment="1" applyProtection="1">
      <alignment horizontal="center" vertical="center"/>
      <protection locked="0"/>
    </xf>
    <xf numFmtId="0" fontId="12" fillId="0" borderId="32" xfId="3" applyFont="1" applyBorder="1" applyAlignment="1" applyProtection="1">
      <alignment horizontal="left" vertical="center"/>
      <protection locked="0"/>
    </xf>
    <xf numFmtId="0" fontId="12" fillId="0" borderId="33" xfId="3" applyFont="1" applyBorder="1" applyAlignment="1" applyProtection="1">
      <alignment horizontal="left" vertical="center"/>
      <protection locked="0"/>
    </xf>
    <xf numFmtId="0" fontId="12" fillId="0" borderId="34" xfId="3" applyFont="1" applyBorder="1" applyAlignment="1" applyProtection="1">
      <alignment horizontal="left" vertical="center"/>
      <protection locked="0"/>
    </xf>
    <xf numFmtId="0" fontId="12" fillId="0" borderId="90" xfId="3" applyFont="1" applyBorder="1" applyAlignment="1" applyProtection="1">
      <alignment horizontal="center" vertical="center"/>
      <protection locked="0"/>
    </xf>
    <xf numFmtId="0" fontId="12" fillId="0" borderId="175" xfId="3" applyFont="1" applyBorder="1" applyAlignment="1" applyProtection="1">
      <alignment horizontal="center" vertical="center"/>
      <protection locked="0"/>
    </xf>
    <xf numFmtId="0" fontId="12" fillId="0" borderId="58" xfId="3" applyFont="1" applyBorder="1" applyAlignment="1" applyProtection="1">
      <alignment horizontal="center" vertical="distributed" wrapText="1"/>
      <protection locked="0"/>
    </xf>
    <xf numFmtId="0" fontId="12" fillId="0" borderId="58" xfId="3" applyFont="1" applyBorder="1" applyAlignment="1" applyProtection="1">
      <alignment horizontal="center" vertical="distributed"/>
      <protection locked="0"/>
    </xf>
    <xf numFmtId="178" fontId="12" fillId="2" borderId="58" xfId="2" applyNumberFormat="1" applyFont="1" applyFill="1" applyBorder="1" applyAlignment="1" applyProtection="1">
      <alignment horizontal="right" vertical="center"/>
    </xf>
    <xf numFmtId="178" fontId="12" fillId="2" borderId="5" xfId="2" applyNumberFormat="1" applyFont="1" applyFill="1" applyBorder="1" applyAlignment="1" applyProtection="1">
      <alignment horizontal="right" vertical="center"/>
    </xf>
    <xf numFmtId="180" fontId="12" fillId="2" borderId="90" xfId="2" applyNumberFormat="1" applyFont="1" applyFill="1" applyBorder="1" applyAlignment="1" applyProtection="1">
      <alignment horizontal="right" vertical="center"/>
    </xf>
    <xf numFmtId="180" fontId="12" fillId="2" borderId="27" xfId="2" applyNumberFormat="1" applyFont="1" applyFill="1" applyBorder="1" applyAlignment="1" applyProtection="1">
      <alignment horizontal="right" vertical="center"/>
    </xf>
    <xf numFmtId="0" fontId="12" fillId="0" borderId="91" xfId="3" applyFont="1" applyBorder="1" applyAlignment="1" applyProtection="1">
      <alignment horizontal="center" vertical="center"/>
      <protection locked="0"/>
    </xf>
    <xf numFmtId="0" fontId="12" fillId="0" borderId="90" xfId="3" applyFont="1" applyBorder="1" applyAlignment="1" applyProtection="1">
      <alignment horizontal="center" vertical="distributed"/>
      <protection locked="0"/>
    </xf>
    <xf numFmtId="189" fontId="15" fillId="0" borderId="0" xfId="3" applyNumberFormat="1" applyFont="1" applyAlignment="1" applyProtection="1">
      <alignment horizontal="center" vertical="center" wrapText="1"/>
      <protection locked="0"/>
    </xf>
    <xf numFmtId="0" fontId="12" fillId="0" borderId="51" xfId="3" applyFont="1" applyBorder="1" applyAlignment="1" applyProtection="1">
      <alignment horizontal="center" vertical="center"/>
      <protection locked="0"/>
    </xf>
    <xf numFmtId="0" fontId="12" fillId="0" borderId="55" xfId="3" applyFont="1" applyBorder="1" applyProtection="1">
      <alignment vertical="center"/>
      <protection locked="0"/>
    </xf>
    <xf numFmtId="0" fontId="12" fillId="0" borderId="56" xfId="3" applyFont="1" applyBorder="1" applyProtection="1">
      <alignment vertical="center"/>
      <protection locked="0"/>
    </xf>
    <xf numFmtId="0" fontId="12" fillId="0" borderId="53" xfId="3" applyFont="1" applyBorder="1" applyAlignment="1" applyProtection="1">
      <alignment horizontal="center" vertical="distributed" wrapText="1"/>
      <protection locked="0"/>
    </xf>
    <xf numFmtId="0" fontId="12" fillId="0" borderId="47" xfId="3" applyFont="1" applyBorder="1" applyAlignment="1" applyProtection="1">
      <alignment horizontal="center" vertical="distributed"/>
      <protection locked="0"/>
    </xf>
    <xf numFmtId="0" fontId="12" fillId="0" borderId="70" xfId="3" applyFont="1" applyBorder="1" applyAlignment="1" applyProtection="1">
      <alignment horizontal="center" vertical="distributed"/>
      <protection locked="0"/>
    </xf>
    <xf numFmtId="0" fontId="12" fillId="0" borderId="20" xfId="3" applyFont="1" applyBorder="1" applyAlignment="1" applyProtection="1">
      <alignment horizontal="left" vertical="center"/>
      <protection locked="0"/>
    </xf>
    <xf numFmtId="0" fontId="12" fillId="22" borderId="8" xfId="3" applyFont="1" applyFill="1" applyBorder="1" applyAlignment="1" applyProtection="1">
      <alignment vertical="top"/>
      <protection locked="0"/>
    </xf>
    <xf numFmtId="0" fontId="12" fillId="22" borderId="9" xfId="3" applyFont="1" applyFill="1" applyBorder="1" applyAlignment="1" applyProtection="1">
      <alignment vertical="top"/>
      <protection locked="0"/>
    </xf>
    <xf numFmtId="0" fontId="12" fillId="0" borderId="150" xfId="3" applyFont="1" applyBorder="1" applyAlignment="1" applyProtection="1">
      <alignment horizontal="left" vertical="center"/>
      <protection locked="0"/>
    </xf>
    <xf numFmtId="0" fontId="12" fillId="22" borderId="12" xfId="3" applyFont="1" applyFill="1" applyBorder="1" applyAlignment="1" applyProtection="1">
      <alignment horizontal="left" vertical="center"/>
      <protection locked="0"/>
    </xf>
    <xf numFmtId="0" fontId="12" fillId="22" borderId="13" xfId="3" applyFont="1" applyFill="1" applyBorder="1" applyAlignment="1" applyProtection="1">
      <alignment horizontal="left" vertical="center"/>
      <protection locked="0"/>
    </xf>
    <xf numFmtId="0" fontId="12" fillId="22" borderId="20" xfId="3" applyFont="1" applyFill="1" applyBorder="1" applyAlignment="1" applyProtection="1">
      <alignment horizontal="left" vertical="center"/>
      <protection locked="0"/>
    </xf>
    <xf numFmtId="190" fontId="12" fillId="22" borderId="1" xfId="3" applyNumberFormat="1" applyFont="1" applyFill="1" applyBorder="1" applyAlignment="1" applyProtection="1">
      <alignment horizontal="right" vertical="center"/>
      <protection locked="0"/>
    </xf>
    <xf numFmtId="190" fontId="12" fillId="22" borderId="2" xfId="3" applyNumberFormat="1" applyFont="1" applyFill="1" applyBorder="1" applyAlignment="1" applyProtection="1">
      <alignment horizontal="right" vertical="center"/>
      <protection locked="0"/>
    </xf>
    <xf numFmtId="0" fontId="12" fillId="0" borderId="0" xfId="3" applyFont="1" applyAlignment="1" applyProtection="1">
      <alignment vertical="center" wrapText="1"/>
      <protection locked="0"/>
    </xf>
    <xf numFmtId="0" fontId="12" fillId="0" borderId="6" xfId="3" applyFont="1" applyBorder="1" applyAlignment="1" applyProtection="1">
      <alignment vertical="center" wrapText="1"/>
      <protection locked="0"/>
    </xf>
    <xf numFmtId="181" fontId="12" fillId="2" borderId="1" xfId="3" applyNumberFormat="1" applyFont="1" applyFill="1" applyBorder="1" applyAlignment="1">
      <alignment horizontal="right" vertical="distributed" indent="1"/>
    </xf>
    <xf numFmtId="181" fontId="12" fillId="2" borderId="2" xfId="3" applyNumberFormat="1" applyFont="1" applyFill="1" applyBorder="1" applyAlignment="1">
      <alignment horizontal="right" vertical="distributed" indent="1"/>
    </xf>
    <xf numFmtId="0" fontId="12" fillId="22" borderId="1" xfId="3" applyFont="1" applyFill="1" applyBorder="1" applyAlignment="1" applyProtection="1">
      <alignment horizontal="left" vertical="center"/>
      <protection locked="0"/>
    </xf>
    <xf numFmtId="0" fontId="12" fillId="22" borderId="2" xfId="3" applyFont="1" applyFill="1" applyBorder="1" applyAlignment="1" applyProtection="1">
      <alignment horizontal="left" vertical="center"/>
      <protection locked="0"/>
    </xf>
    <xf numFmtId="0" fontId="12" fillId="22" borderId="11" xfId="3" applyFont="1" applyFill="1" applyBorder="1" applyAlignment="1" applyProtection="1">
      <alignment horizontal="left" vertical="center"/>
      <protection locked="0"/>
    </xf>
    <xf numFmtId="0" fontId="12" fillId="22" borderId="146" xfId="3" applyFont="1" applyFill="1" applyBorder="1" applyAlignment="1" applyProtection="1">
      <alignment horizontal="left" vertical="center"/>
      <protection locked="0"/>
    </xf>
    <xf numFmtId="0" fontId="12" fillId="22" borderId="145" xfId="3" applyFont="1" applyFill="1" applyBorder="1" applyAlignment="1" applyProtection="1">
      <alignment horizontal="left" vertical="center"/>
      <protection locked="0"/>
    </xf>
    <xf numFmtId="0" fontId="12" fillId="22" borderId="144" xfId="3" applyFont="1" applyFill="1" applyBorder="1" applyAlignment="1" applyProtection="1">
      <alignment horizontal="left" vertical="center"/>
      <protection locked="0"/>
    </xf>
    <xf numFmtId="0" fontId="12" fillId="22" borderId="154" xfId="3" applyFont="1" applyFill="1" applyBorder="1" applyAlignment="1" applyProtection="1">
      <alignment horizontal="left" vertical="center"/>
      <protection locked="0"/>
    </xf>
    <xf numFmtId="0" fontId="12" fillId="22" borderId="143" xfId="3" applyFont="1" applyFill="1" applyBorder="1" applyAlignment="1" applyProtection="1">
      <alignment horizontal="left" vertical="center"/>
      <protection locked="0"/>
    </xf>
    <xf numFmtId="0" fontId="12" fillId="22" borderId="148" xfId="3" applyFont="1" applyFill="1" applyBorder="1" applyAlignment="1" applyProtection="1">
      <alignment horizontal="left" vertical="center"/>
      <protection locked="0"/>
    </xf>
    <xf numFmtId="0" fontId="12" fillId="0" borderId="24" xfId="3" applyFont="1" applyBorder="1" applyAlignment="1" applyProtection="1">
      <alignment horizontal="distributed" vertical="center" wrapText="1"/>
      <protection locked="0"/>
    </xf>
    <xf numFmtId="0" fontId="15" fillId="22" borderId="101" xfId="3" applyFont="1" applyFill="1" applyBorder="1" applyAlignment="1" applyProtection="1">
      <alignment horizontal="center" vertical="center"/>
      <protection locked="0"/>
    </xf>
    <xf numFmtId="0" fontId="15" fillId="22" borderId="150" xfId="3" applyFont="1" applyFill="1" applyBorder="1" applyAlignment="1" applyProtection="1">
      <alignment horizontal="center" vertical="center"/>
      <protection locked="0"/>
    </xf>
    <xf numFmtId="0" fontId="12" fillId="0" borderId="53" xfId="3" applyFont="1" applyBorder="1" applyAlignment="1" applyProtection="1">
      <alignment horizontal="center" vertical="center" wrapText="1"/>
      <protection locked="0"/>
    </xf>
    <xf numFmtId="0" fontId="12" fillId="0" borderId="47" xfId="3" applyFont="1" applyBorder="1" applyAlignment="1" applyProtection="1">
      <alignment horizontal="center" vertical="center" wrapText="1"/>
      <protection locked="0"/>
    </xf>
    <xf numFmtId="0" fontId="12" fillId="22" borderId="47" xfId="3" applyFont="1" applyFill="1" applyBorder="1" applyAlignment="1" applyProtection="1">
      <alignment horizontal="center" vertical="center"/>
      <protection locked="0"/>
    </xf>
    <xf numFmtId="0" fontId="12" fillId="22" borderId="54" xfId="3" applyFont="1" applyFill="1" applyBorder="1" applyAlignment="1" applyProtection="1">
      <alignment horizontal="center" vertical="center"/>
      <protection locked="0"/>
    </xf>
    <xf numFmtId="0" fontId="14" fillId="22" borderId="48" xfId="3" applyFont="1" applyFill="1" applyBorder="1" applyAlignment="1" applyProtection="1">
      <alignment horizontal="center" vertical="center"/>
      <protection locked="0"/>
    </xf>
    <xf numFmtId="0" fontId="15" fillId="22" borderId="48" xfId="3" applyFont="1" applyFill="1" applyBorder="1" applyAlignment="1" applyProtection="1">
      <alignment horizontal="center" vertical="center"/>
      <protection locked="0"/>
    </xf>
    <xf numFmtId="0" fontId="12" fillId="0" borderId="14" xfId="3" applyFont="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2" fillId="22" borderId="8" xfId="3"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12" fillId="22" borderId="48" xfId="3" applyFont="1" applyFill="1" applyBorder="1" applyAlignment="1" applyProtection="1">
      <alignment horizontal="left" vertical="top" wrapText="1"/>
      <protection locked="0"/>
    </xf>
    <xf numFmtId="0" fontId="12" fillId="22" borderId="48" xfId="3" applyFont="1" applyFill="1" applyBorder="1" applyAlignment="1" applyProtection="1">
      <alignment horizontal="left" vertical="top"/>
      <protection locked="0"/>
    </xf>
    <xf numFmtId="0" fontId="12" fillId="22" borderId="50" xfId="3" applyFont="1" applyFill="1" applyBorder="1" applyAlignment="1" applyProtection="1">
      <alignment horizontal="left" vertical="top"/>
      <protection locked="0"/>
    </xf>
    <xf numFmtId="0" fontId="12" fillId="22" borderId="1" xfId="3" applyFont="1" applyFill="1" applyBorder="1" applyAlignment="1" applyProtection="1">
      <alignment horizontal="left" vertical="top" wrapText="1"/>
      <protection locked="0"/>
    </xf>
    <xf numFmtId="0" fontId="0" fillId="22" borderId="2" xfId="0" applyFill="1" applyBorder="1" applyAlignment="1" applyProtection="1">
      <alignment horizontal="left" vertical="top"/>
      <protection locked="0"/>
    </xf>
    <xf numFmtId="0" fontId="0" fillId="22" borderId="11" xfId="0" applyFill="1" applyBorder="1" applyAlignment="1" applyProtection="1">
      <alignment horizontal="left" vertical="top"/>
      <protection locked="0"/>
    </xf>
    <xf numFmtId="0" fontId="12" fillId="0" borderId="6" xfId="3" applyFont="1" applyBorder="1" applyAlignment="1" applyProtection="1">
      <alignment horizontal="left" vertical="center"/>
      <protection locked="0"/>
    </xf>
    <xf numFmtId="0" fontId="12" fillId="0" borderId="5" xfId="3" applyFont="1" applyBorder="1" applyAlignment="1" applyProtection="1">
      <alignment horizontal="center" vertical="center" shrinkToFit="1"/>
      <protection locked="0"/>
    </xf>
    <xf numFmtId="0" fontId="12" fillId="0" borderId="6" xfId="3" applyFont="1" applyBorder="1" applyAlignment="1" applyProtection="1">
      <alignment horizontal="center" vertical="center" shrinkToFit="1"/>
      <protection locked="0"/>
    </xf>
    <xf numFmtId="0" fontId="12" fillId="0" borderId="31" xfId="3" applyFont="1" applyBorder="1" applyAlignment="1" applyProtection="1">
      <alignment horizontal="center" vertical="center" shrinkToFit="1"/>
      <protection locked="0"/>
    </xf>
    <xf numFmtId="0" fontId="12" fillId="22" borderId="5" xfId="3" applyFont="1" applyFill="1" applyBorder="1" applyAlignment="1" applyProtection="1">
      <alignment horizontal="left" vertical="center" indent="1"/>
      <protection locked="0"/>
    </xf>
    <xf numFmtId="0" fontId="12" fillId="22" borderId="6" xfId="3" applyFont="1" applyFill="1" applyBorder="1" applyAlignment="1" applyProtection="1">
      <alignment horizontal="left" vertical="center" indent="1"/>
      <protection locked="0"/>
    </xf>
    <xf numFmtId="0" fontId="12" fillId="22" borderId="138" xfId="3" applyFont="1" applyFill="1" applyBorder="1" applyAlignment="1" applyProtection="1">
      <alignment horizontal="left" vertical="center" indent="1"/>
      <protection locked="0"/>
    </xf>
    <xf numFmtId="0" fontId="12" fillId="17" borderId="1" xfId="3" applyFont="1" applyFill="1" applyBorder="1" applyAlignment="1" applyProtection="1">
      <alignment horizontal="left" vertical="center"/>
      <protection locked="0"/>
    </xf>
    <xf numFmtId="0" fontId="12" fillId="17" borderId="2" xfId="3" applyFont="1" applyFill="1" applyBorder="1" applyAlignment="1" applyProtection="1">
      <alignment horizontal="left" vertical="center"/>
      <protection locked="0"/>
    </xf>
    <xf numFmtId="0" fontId="12" fillId="17" borderId="11" xfId="3" applyFont="1" applyFill="1" applyBorder="1" applyAlignment="1" applyProtection="1">
      <alignment horizontal="left" vertical="center"/>
      <protection locked="0"/>
    </xf>
    <xf numFmtId="189" fontId="12" fillId="22" borderId="6" xfId="3" applyNumberFormat="1" applyFont="1" applyFill="1" applyBorder="1" applyAlignment="1" applyProtection="1">
      <alignment horizontal="right" vertical="center"/>
      <protection locked="0"/>
    </xf>
    <xf numFmtId="0" fontId="12" fillId="0" borderId="2" xfId="3" applyFont="1" applyBorder="1" applyAlignment="1" applyProtection="1">
      <alignment horizontal="left" vertical="top" wrapText="1"/>
      <protection locked="0"/>
    </xf>
    <xf numFmtId="0" fontId="12" fillId="0" borderId="2" xfId="3" applyFont="1" applyBorder="1" applyAlignment="1" applyProtection="1">
      <alignment horizontal="left" vertical="top"/>
      <protection locked="0"/>
    </xf>
    <xf numFmtId="0" fontId="12" fillId="0" borderId="11" xfId="3" applyFont="1" applyBorder="1" applyAlignment="1" applyProtection="1">
      <alignment horizontal="left" vertical="top"/>
      <protection locked="0"/>
    </xf>
    <xf numFmtId="190" fontId="12" fillId="22" borderId="1" xfId="3" applyNumberFormat="1" applyFont="1" applyFill="1" applyBorder="1" applyAlignment="1" applyProtection="1">
      <alignment horizontal="center" vertical="center"/>
      <protection locked="0"/>
    </xf>
    <xf numFmtId="190" fontId="12" fillId="22" borderId="2" xfId="3" applyNumberFormat="1" applyFont="1" applyFill="1" applyBorder="1" applyAlignment="1" applyProtection="1">
      <alignment horizontal="center" vertical="center"/>
      <protection locked="0"/>
    </xf>
    <xf numFmtId="0" fontId="12" fillId="17" borderId="19" xfId="3" applyFont="1" applyFill="1" applyBorder="1" applyAlignment="1" applyProtection="1">
      <alignment horizontal="justify" vertical="center" wrapText="1"/>
      <protection locked="0"/>
    </xf>
    <xf numFmtId="0" fontId="12" fillId="17" borderId="13" xfId="3" applyFont="1" applyFill="1" applyBorder="1" applyAlignment="1" applyProtection="1">
      <alignment horizontal="justify" vertical="center" wrapText="1"/>
      <protection locked="0"/>
    </xf>
    <xf numFmtId="0" fontId="12" fillId="17" borderId="20" xfId="3" applyFont="1" applyFill="1" applyBorder="1" applyAlignment="1" applyProtection="1">
      <alignment horizontal="justify" vertical="center" wrapText="1"/>
      <protection locked="0"/>
    </xf>
    <xf numFmtId="0" fontId="12" fillId="0" borderId="13" xfId="3" applyFont="1" applyBorder="1" applyAlignment="1" applyProtection="1">
      <alignment horizontal="distributed" vertical="center" wrapText="1"/>
      <protection locked="0"/>
    </xf>
    <xf numFmtId="0" fontId="12" fillId="0" borderId="3" xfId="3" applyFont="1" applyBorder="1" applyAlignment="1" applyProtection="1">
      <alignment horizontal="distributed" vertical="center"/>
      <protection locked="0"/>
    </xf>
    <xf numFmtId="0" fontId="12" fillId="0" borderId="48" xfId="3" applyFont="1" applyBorder="1" applyAlignment="1" applyProtection="1">
      <alignment horizontal="distributed" vertical="center"/>
      <protection locked="0"/>
    </xf>
    <xf numFmtId="0" fontId="12" fillId="0" borderId="1" xfId="3" applyFont="1" applyBorder="1" applyAlignment="1" applyProtection="1">
      <alignment horizontal="distributed" vertical="center"/>
      <protection locked="0"/>
    </xf>
    <xf numFmtId="0" fontId="12" fillId="0" borderId="0" xfId="3" applyFont="1" applyAlignment="1" applyProtection="1">
      <alignment horizontal="left" vertical="center" shrinkToFit="1"/>
      <protection locked="0"/>
    </xf>
    <xf numFmtId="0" fontId="14" fillId="0" borderId="48" xfId="3" applyFont="1" applyBorder="1" applyAlignment="1" applyProtection="1">
      <alignment horizontal="left" vertical="center" shrinkToFit="1"/>
      <protection locked="0"/>
    </xf>
    <xf numFmtId="0" fontId="14" fillId="0" borderId="50" xfId="3" applyFont="1" applyBorder="1" applyAlignment="1" applyProtection="1">
      <alignment horizontal="left" vertical="center" shrinkToFit="1"/>
      <protection locked="0"/>
    </xf>
    <xf numFmtId="0" fontId="12" fillId="0" borderId="24" xfId="3" applyFont="1" applyBorder="1" applyAlignment="1" applyProtection="1">
      <alignment horizontal="left" vertical="center" shrinkToFit="1"/>
      <protection locked="0"/>
    </xf>
    <xf numFmtId="0" fontId="12" fillId="0" borderId="28" xfId="3" applyFont="1" applyBorder="1" applyAlignment="1" applyProtection="1">
      <alignment horizontal="left" vertical="center" shrinkToFit="1"/>
      <protection locked="0"/>
    </xf>
    <xf numFmtId="0" fontId="12" fillId="0" borderId="90" xfId="3" applyFont="1" applyBorder="1" applyAlignment="1" applyProtection="1">
      <alignment horizontal="left" vertical="center" shrinkToFit="1"/>
      <protection locked="0"/>
    </xf>
    <xf numFmtId="0" fontId="12" fillId="0" borderId="175" xfId="3" applyFont="1" applyBorder="1" applyAlignment="1" applyProtection="1">
      <alignment horizontal="left" vertical="center" shrinkToFit="1"/>
      <protection locked="0"/>
    </xf>
    <xf numFmtId="177" fontId="12" fillId="2" borderId="55" xfId="2" applyNumberFormat="1" applyFont="1" applyFill="1" applyBorder="1" applyAlignment="1" applyProtection="1">
      <alignment horizontal="right" vertical="center" indent="1"/>
    </xf>
    <xf numFmtId="0" fontId="14" fillId="0" borderId="0" xfId="3" applyFont="1" applyAlignment="1" applyProtection="1">
      <alignment horizontal="justify" vertical="center" wrapText="1"/>
      <protection locked="0"/>
    </xf>
    <xf numFmtId="0" fontId="12" fillId="22" borderId="51" xfId="3" applyFont="1" applyFill="1" applyBorder="1" applyAlignment="1" applyProtection="1">
      <alignment horizontal="justify" vertical="center" wrapText="1"/>
      <protection locked="0"/>
    </xf>
    <xf numFmtId="0" fontId="12" fillId="22" borderId="4" xfId="3" applyFont="1" applyFill="1" applyBorder="1" applyAlignment="1" applyProtection="1">
      <alignment horizontal="justify" vertical="center" wrapText="1"/>
      <protection locked="0"/>
    </xf>
    <xf numFmtId="0" fontId="12" fillId="22" borderId="16" xfId="3" applyFont="1" applyFill="1" applyBorder="1" applyAlignment="1" applyProtection="1">
      <alignment horizontal="justify" vertical="center" wrapText="1"/>
      <protection locked="0"/>
    </xf>
    <xf numFmtId="0" fontId="12" fillId="0" borderId="10" xfId="3" applyFont="1" applyBorder="1" applyAlignment="1" applyProtection="1">
      <alignment horizontal="center" vertical="center" wrapText="1"/>
      <protection locked="0"/>
    </xf>
    <xf numFmtId="0" fontId="12" fillId="14" borderId="14" xfId="3" applyFont="1" applyFill="1" applyBorder="1" applyAlignment="1" applyProtection="1">
      <alignment horizontal="center" vertical="center"/>
      <protection locked="0"/>
    </xf>
    <xf numFmtId="0" fontId="12" fillId="14" borderId="8" xfId="3" applyFont="1" applyFill="1" applyBorder="1" applyAlignment="1" applyProtection="1">
      <alignment horizontal="center" vertical="center"/>
      <protection locked="0"/>
    </xf>
    <xf numFmtId="0" fontId="12" fillId="14" borderId="15" xfId="3" applyFont="1" applyFill="1" applyBorder="1" applyAlignment="1" applyProtection="1">
      <alignment horizontal="center" vertical="center"/>
      <protection locked="0"/>
    </xf>
    <xf numFmtId="0" fontId="15" fillId="0" borderId="172" xfId="3" applyFont="1" applyBorder="1" applyAlignment="1">
      <alignment horizontal="center" vertical="center" wrapText="1"/>
    </xf>
    <xf numFmtId="0" fontId="15" fillId="0" borderId="173" xfId="3" applyFont="1" applyBorder="1" applyAlignment="1">
      <alignment horizontal="center" vertical="center" wrapText="1"/>
    </xf>
    <xf numFmtId="0" fontId="13" fillId="0" borderId="0" xfId="3" applyFont="1" applyAlignment="1">
      <alignment horizontal="center" vertical="center"/>
    </xf>
    <xf numFmtId="0" fontId="12" fillId="0" borderId="7" xfId="3" applyFont="1" applyBorder="1" applyAlignment="1">
      <alignment horizontal="center" vertical="center" wrapText="1"/>
    </xf>
    <xf numFmtId="0" fontId="12" fillId="0" borderId="8" xfId="3" applyFont="1" applyBorder="1" applyAlignment="1">
      <alignment horizontal="center" vertical="center" wrapText="1"/>
    </xf>
    <xf numFmtId="0" fontId="12" fillId="0" borderId="9" xfId="3" applyFont="1" applyBorder="1" applyAlignment="1">
      <alignment horizontal="center" vertical="center" wrapText="1"/>
    </xf>
    <xf numFmtId="0" fontId="12" fillId="2" borderId="14" xfId="3" applyFont="1" applyFill="1" applyBorder="1" applyAlignment="1">
      <alignment horizontal="left" vertical="center" indent="1"/>
    </xf>
    <xf numFmtId="0" fontId="12" fillId="2" borderId="8" xfId="3" applyFont="1" applyFill="1" applyBorder="1" applyAlignment="1">
      <alignment horizontal="left" vertical="center" indent="1"/>
    </xf>
    <xf numFmtId="0" fontId="12" fillId="2" borderId="15" xfId="3" applyFont="1" applyFill="1" applyBorder="1" applyAlignment="1">
      <alignment horizontal="left" vertical="center" indent="1"/>
    </xf>
    <xf numFmtId="0" fontId="12" fillId="0" borderId="10"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12" fillId="2" borderId="1" xfId="3" applyFont="1" applyFill="1" applyBorder="1" applyAlignment="1">
      <alignment horizontal="left" vertical="center" indent="1"/>
    </xf>
    <xf numFmtId="0" fontId="12" fillId="2" borderId="2" xfId="3" applyFont="1" applyFill="1" applyBorder="1" applyAlignment="1">
      <alignment horizontal="left" vertical="center" indent="1"/>
    </xf>
    <xf numFmtId="0" fontId="12" fillId="2" borderId="11" xfId="3" applyFont="1" applyFill="1" applyBorder="1" applyAlignment="1">
      <alignment horizontal="left" vertical="center" indent="1"/>
    </xf>
    <xf numFmtId="0" fontId="12" fillId="2" borderId="1" xfId="3" applyFont="1" applyFill="1" applyBorder="1" applyAlignment="1" applyProtection="1">
      <alignment horizontal="center" vertical="center"/>
      <protection locked="0"/>
    </xf>
    <xf numFmtId="0" fontId="12" fillId="2" borderId="2" xfId="3" applyFont="1" applyFill="1" applyBorder="1" applyAlignment="1" applyProtection="1">
      <alignment horizontal="center" vertical="center"/>
      <protection locked="0"/>
    </xf>
    <xf numFmtId="0" fontId="12" fillId="2" borderId="1" xfId="3" applyFont="1" applyFill="1" applyBorder="1" applyAlignment="1" applyProtection="1">
      <alignment horizontal="left" vertical="center" indent="1"/>
      <protection locked="0"/>
    </xf>
    <xf numFmtId="0" fontId="12" fillId="2" borderId="2" xfId="3" applyFont="1" applyFill="1" applyBorder="1" applyAlignment="1" applyProtection="1">
      <alignment horizontal="left" vertical="center" indent="1"/>
      <protection locked="0"/>
    </xf>
    <xf numFmtId="0" fontId="12" fillId="2" borderId="11" xfId="3" applyFont="1" applyFill="1" applyBorder="1" applyAlignment="1" applyProtection="1">
      <alignment horizontal="left" vertical="center" indent="1"/>
      <protection locked="0"/>
    </xf>
    <xf numFmtId="0" fontId="12" fillId="2" borderId="3" xfId="3" applyFont="1" applyFill="1" applyBorder="1" applyAlignment="1" applyProtection="1">
      <alignment horizontal="left" vertical="center" indent="1"/>
      <protection locked="0"/>
    </xf>
    <xf numFmtId="0" fontId="12" fillId="0" borderId="48" xfId="3" applyFont="1" applyBorder="1" applyAlignment="1">
      <alignment horizontal="center" vertical="center"/>
    </xf>
    <xf numFmtId="0" fontId="12" fillId="2" borderId="1" xfId="3" applyFont="1" applyFill="1" applyBorder="1" applyAlignment="1" applyProtection="1">
      <alignment horizontal="left" vertical="center" wrapText="1" indent="1"/>
      <protection locked="0"/>
    </xf>
    <xf numFmtId="0" fontId="12" fillId="2" borderId="2" xfId="3" applyFont="1" applyFill="1" applyBorder="1" applyAlignment="1" applyProtection="1">
      <alignment horizontal="left" vertical="center" wrapText="1" indent="1"/>
      <protection locked="0"/>
    </xf>
    <xf numFmtId="0" fontId="12" fillId="2" borderId="11" xfId="3" applyFont="1" applyFill="1" applyBorder="1" applyAlignment="1" applyProtection="1">
      <alignment horizontal="left" vertical="center" wrapText="1" indent="1"/>
      <protection locked="0"/>
    </xf>
    <xf numFmtId="0" fontId="12" fillId="0" borderId="1" xfId="3" applyFont="1" applyBorder="1" applyAlignment="1">
      <alignment horizontal="center" vertical="center"/>
    </xf>
    <xf numFmtId="177" fontId="12" fillId="2" borderId="1" xfId="2" applyNumberFormat="1" applyFont="1" applyFill="1" applyBorder="1" applyAlignment="1" applyProtection="1">
      <alignment horizontal="center" vertical="center"/>
      <protection locked="0"/>
    </xf>
    <xf numFmtId="177" fontId="12" fillId="2" borderId="2" xfId="2" applyNumberFormat="1" applyFont="1" applyFill="1" applyBorder="1" applyAlignment="1" applyProtection="1">
      <alignment horizontal="center" vertical="center"/>
      <protection locked="0"/>
    </xf>
    <xf numFmtId="0" fontId="12" fillId="0" borderId="2" xfId="3" applyFont="1" applyBorder="1" applyAlignment="1">
      <alignment horizontal="right" vertical="center"/>
    </xf>
    <xf numFmtId="0" fontId="12" fillId="0" borderId="3" xfId="3" applyFont="1" applyBorder="1" applyAlignment="1">
      <alignment horizontal="right" vertical="center"/>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12" fillId="0" borderId="23" xfId="3" applyFont="1" applyBorder="1" applyAlignment="1">
      <alignment horizontal="center" vertical="center"/>
    </xf>
    <xf numFmtId="0" fontId="12" fillId="0" borderId="24" xfId="3" applyFont="1" applyBorder="1" applyAlignment="1">
      <alignment horizontal="center" vertical="center"/>
    </xf>
    <xf numFmtId="0" fontId="12" fillId="0" borderId="8" xfId="3" applyFont="1" applyBorder="1" applyAlignment="1">
      <alignment horizontal="distributed" vertical="center"/>
    </xf>
    <xf numFmtId="0" fontId="12" fillId="2" borderId="14" xfId="3" applyFont="1" applyFill="1" applyBorder="1" applyAlignment="1" applyProtection="1">
      <alignment horizontal="left" vertical="center" indent="1"/>
      <protection locked="0"/>
    </xf>
    <xf numFmtId="0" fontId="12" fillId="2" borderId="8" xfId="3" applyFont="1" applyFill="1" applyBorder="1" applyAlignment="1" applyProtection="1">
      <alignment horizontal="left" vertical="center" indent="1"/>
      <protection locked="0"/>
    </xf>
    <xf numFmtId="0" fontId="12" fillId="2" borderId="15" xfId="3" applyFont="1" applyFill="1" applyBorder="1" applyAlignment="1" applyProtection="1">
      <alignment horizontal="left" vertical="center" indent="1"/>
      <protection locked="0"/>
    </xf>
    <xf numFmtId="0" fontId="12" fillId="0" borderId="2" xfId="3" applyFont="1" applyBorder="1" applyAlignment="1">
      <alignment horizontal="distributed" vertical="center"/>
    </xf>
    <xf numFmtId="0" fontId="12" fillId="2" borderId="2" xfId="3" applyFont="1" applyFill="1" applyBorder="1" applyAlignment="1" applyProtection="1">
      <alignment vertical="top"/>
      <protection locked="0"/>
    </xf>
    <xf numFmtId="0" fontId="12" fillId="2" borderId="2" xfId="3" applyFont="1" applyFill="1" applyBorder="1" applyAlignment="1" applyProtection="1">
      <alignment vertical="center" wrapText="1"/>
      <protection locked="0"/>
    </xf>
    <xf numFmtId="0" fontId="12" fillId="2" borderId="11" xfId="3" applyFont="1" applyFill="1" applyBorder="1" applyAlignment="1" applyProtection="1">
      <alignment vertical="center" wrapText="1"/>
      <protection locked="0"/>
    </xf>
    <xf numFmtId="0" fontId="12" fillId="0" borderId="51" xfId="3" applyFont="1" applyBorder="1" applyAlignment="1">
      <alignment horizontal="left" vertical="center"/>
    </xf>
    <xf numFmtId="0" fontId="12" fillId="0" borderId="4" xfId="3" applyFont="1" applyBorder="1" applyAlignment="1">
      <alignment horizontal="left" vertical="center"/>
    </xf>
    <xf numFmtId="0" fontId="12" fillId="0" borderId="16" xfId="3" applyFont="1" applyBorder="1" applyAlignment="1">
      <alignment horizontal="left" vertical="center"/>
    </xf>
    <xf numFmtId="0" fontId="12" fillId="6" borderId="22" xfId="3" applyFont="1" applyFill="1" applyBorder="1" applyAlignment="1" applyProtection="1">
      <alignment horizontal="center" vertical="center"/>
      <protection locked="0"/>
    </xf>
    <xf numFmtId="0" fontId="12" fillId="6" borderId="0" xfId="3" applyFont="1" applyFill="1" applyAlignment="1" applyProtection="1">
      <alignment horizontal="center" vertical="center"/>
      <protection locked="0"/>
    </xf>
    <xf numFmtId="0" fontId="12" fillId="0" borderId="51" xfId="3" applyFont="1" applyBorder="1" applyAlignment="1">
      <alignment horizontal="center" vertical="center" wrapText="1"/>
    </xf>
    <xf numFmtId="0" fontId="12" fillId="0" borderId="4" xfId="3" applyFont="1" applyBorder="1" applyAlignment="1">
      <alignment horizontal="center" vertical="center"/>
    </xf>
    <xf numFmtId="0" fontId="12" fillId="0" borderId="30" xfId="3" applyFont="1" applyBorder="1" applyAlignment="1">
      <alignment horizontal="center" vertical="center"/>
    </xf>
    <xf numFmtId="0" fontId="12" fillId="0" borderId="22" xfId="3" applyFont="1" applyBorder="1" applyAlignment="1">
      <alignment horizontal="center" vertical="center"/>
    </xf>
    <xf numFmtId="0" fontId="12" fillId="0" borderId="26" xfId="3" applyFont="1" applyBorder="1" applyAlignment="1">
      <alignment horizontal="center" vertical="center"/>
    </xf>
    <xf numFmtId="0" fontId="12" fillId="0" borderId="52" xfId="3" applyFont="1" applyBorder="1" applyAlignment="1">
      <alignment horizontal="center" vertical="center"/>
    </xf>
    <xf numFmtId="0" fontId="12" fillId="0" borderId="6" xfId="3" applyFont="1" applyBorder="1" applyAlignment="1">
      <alignment horizontal="center" vertical="center"/>
    </xf>
    <xf numFmtId="0" fontId="12" fillId="0" borderId="31" xfId="3" applyFont="1" applyBorder="1" applyAlignment="1">
      <alignment horizontal="center" vertical="center"/>
    </xf>
    <xf numFmtId="0" fontId="12" fillId="0" borderId="1" xfId="3" applyFont="1" applyBorder="1" applyAlignment="1">
      <alignment horizontal="distributed" vertical="center" indent="1"/>
    </xf>
    <xf numFmtId="0" fontId="12" fillId="0" borderId="2" xfId="3" applyFont="1" applyBorder="1" applyAlignment="1">
      <alignment horizontal="distributed" vertical="center" indent="1"/>
    </xf>
    <xf numFmtId="0" fontId="12" fillId="0" borderId="3" xfId="3" applyFont="1" applyBorder="1" applyAlignment="1">
      <alignment horizontal="distributed" vertical="center" indent="1"/>
    </xf>
    <xf numFmtId="187" fontId="12" fillId="2" borderId="0" xfId="3" applyNumberFormat="1" applyFont="1" applyFill="1" applyAlignment="1" applyProtection="1">
      <alignment horizontal="distributed" vertical="center" indent="1"/>
      <protection locked="0"/>
    </xf>
    <xf numFmtId="0" fontId="12" fillId="0" borderId="1" xfId="3" applyFont="1" applyBorder="1" applyAlignment="1">
      <alignment horizontal="center" vertical="center" shrinkToFit="1"/>
    </xf>
    <xf numFmtId="0" fontId="12" fillId="0" borderId="2" xfId="3" applyFont="1" applyBorder="1" applyAlignment="1">
      <alignment horizontal="center" vertical="center" shrinkToFit="1"/>
    </xf>
    <xf numFmtId="0" fontId="12" fillId="0" borderId="3" xfId="3" applyFont="1" applyBorder="1" applyAlignment="1">
      <alignment horizontal="center" vertical="center" shrinkToFit="1"/>
    </xf>
    <xf numFmtId="0" fontId="12" fillId="0" borderId="1" xfId="3" applyFont="1" applyBorder="1" applyAlignment="1">
      <alignment horizontal="center" vertical="center" wrapText="1" shrinkToFit="1"/>
    </xf>
    <xf numFmtId="0" fontId="12" fillId="0" borderId="2" xfId="3" applyFont="1" applyBorder="1" applyAlignment="1">
      <alignment horizontal="distributed" vertical="distributed"/>
    </xf>
    <xf numFmtId="0" fontId="12" fillId="0" borderId="22" xfId="3" applyFont="1" applyBorder="1" applyAlignment="1">
      <alignment horizontal="left" vertical="center"/>
    </xf>
    <xf numFmtId="0" fontId="12" fillId="0" borderId="0" xfId="3" applyFont="1" applyAlignment="1">
      <alignment horizontal="left" vertical="center"/>
    </xf>
    <xf numFmtId="0" fontId="12" fillId="0" borderId="1" xfId="3" applyFont="1" applyBorder="1" applyAlignment="1">
      <alignment horizontal="center" vertical="distributed"/>
    </xf>
    <xf numFmtId="0" fontId="12" fillId="0" borderId="2" xfId="3" applyFont="1" applyBorder="1" applyAlignment="1">
      <alignment horizontal="center" vertical="distributed"/>
    </xf>
    <xf numFmtId="0" fontId="12" fillId="0" borderId="3" xfId="3" applyFont="1" applyBorder="1" applyAlignment="1">
      <alignment horizontal="center" vertical="distributed"/>
    </xf>
    <xf numFmtId="38" fontId="12" fillId="0" borderId="1" xfId="2" applyFont="1" applyBorder="1" applyAlignment="1">
      <alignment horizontal="center" vertical="distributed"/>
    </xf>
    <xf numFmtId="38" fontId="12" fillId="0" borderId="2" xfId="2" applyFont="1" applyBorder="1" applyAlignment="1">
      <alignment horizontal="center" vertical="distributed"/>
    </xf>
    <xf numFmtId="38" fontId="12" fillId="0" borderId="3" xfId="2" applyFont="1" applyBorder="1" applyAlignment="1">
      <alignment horizontal="center" vertical="distributed"/>
    </xf>
    <xf numFmtId="0" fontId="12" fillId="6" borderId="29" xfId="3" applyFont="1" applyFill="1" applyBorder="1" applyAlignment="1">
      <alignment horizontal="center" vertical="distributed"/>
    </xf>
    <xf numFmtId="0" fontId="12" fillId="6" borderId="30" xfId="3" applyFont="1" applyFill="1" applyBorder="1" applyAlignment="1">
      <alignment horizontal="center" vertical="distributed"/>
    </xf>
    <xf numFmtId="0" fontId="12" fillId="6" borderId="21" xfId="3" applyFont="1" applyFill="1" applyBorder="1" applyAlignment="1">
      <alignment horizontal="center" vertical="distributed"/>
    </xf>
    <xf numFmtId="0" fontId="12" fillId="6" borderId="26" xfId="3" applyFont="1" applyFill="1" applyBorder="1" applyAlignment="1">
      <alignment horizontal="center" vertical="distributed"/>
    </xf>
    <xf numFmtId="0" fontId="12" fillId="6" borderId="5" xfId="3" applyFont="1" applyFill="1" applyBorder="1" applyAlignment="1">
      <alignment horizontal="center" vertical="distributed"/>
    </xf>
    <xf numFmtId="0" fontId="12" fillId="6" borderId="31" xfId="3" applyFont="1" applyFill="1" applyBorder="1" applyAlignment="1">
      <alignment horizontal="center" vertical="distributed"/>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18" xfId="3" applyFont="1" applyBorder="1" applyAlignment="1">
      <alignment horizontal="center" vertical="center"/>
    </xf>
    <xf numFmtId="0" fontId="12" fillId="0" borderId="6" xfId="3" applyFont="1" applyBorder="1" applyAlignment="1">
      <alignment horizontal="distributed" vertical="distributed"/>
    </xf>
    <xf numFmtId="187" fontId="12" fillId="2" borderId="5" xfId="3" applyNumberFormat="1" applyFont="1" applyFill="1" applyBorder="1" applyAlignment="1" applyProtection="1">
      <alignment horizontal="distributed" vertical="center" indent="1"/>
      <protection locked="0"/>
    </xf>
    <xf numFmtId="187" fontId="12" fillId="2" borderId="6" xfId="3" applyNumberFormat="1" applyFont="1" applyFill="1" applyBorder="1" applyAlignment="1" applyProtection="1">
      <alignment horizontal="distributed" vertical="center" indent="1"/>
      <protection locked="0"/>
    </xf>
    <xf numFmtId="0" fontId="12" fillId="0" borderId="13" xfId="3" applyFont="1" applyBorder="1" applyAlignment="1">
      <alignment horizontal="distributed" vertical="distributed"/>
    </xf>
    <xf numFmtId="187" fontId="12" fillId="2" borderId="19" xfId="3" applyNumberFormat="1" applyFont="1" applyFill="1" applyBorder="1" applyAlignment="1" applyProtection="1">
      <alignment horizontal="distributed" vertical="center" indent="1"/>
      <protection locked="0"/>
    </xf>
    <xf numFmtId="187" fontId="12" fillId="2" borderId="13" xfId="3" applyNumberFormat="1" applyFont="1" applyFill="1" applyBorder="1" applyAlignment="1" applyProtection="1">
      <alignment horizontal="distributed" vertical="center" indent="1"/>
      <protection locked="0"/>
    </xf>
    <xf numFmtId="0" fontId="12" fillId="2" borderId="14" xfId="3" applyFont="1" applyFill="1" applyBorder="1" applyAlignment="1" applyProtection="1">
      <alignment horizontal="left" vertical="center" wrapText="1" indent="1"/>
      <protection locked="0"/>
    </xf>
    <xf numFmtId="0" fontId="12" fillId="2" borderId="8" xfId="3" applyFont="1" applyFill="1" applyBorder="1" applyAlignment="1" applyProtection="1">
      <alignment horizontal="left" vertical="center" wrapText="1" indent="1"/>
      <protection locked="0"/>
    </xf>
    <xf numFmtId="0" fontId="12" fillId="2" borderId="15" xfId="3" applyFont="1" applyFill="1" applyBorder="1" applyAlignment="1" applyProtection="1">
      <alignment horizontal="left" vertical="center" wrapText="1" indent="1"/>
      <protection locked="0"/>
    </xf>
    <xf numFmtId="177" fontId="12" fillId="2" borderId="1" xfId="2" applyNumberFormat="1" applyFont="1" applyFill="1" applyBorder="1" applyAlignment="1" applyProtection="1">
      <alignment horizontal="right" vertical="center" indent="1"/>
      <protection locked="0"/>
    </xf>
    <xf numFmtId="177" fontId="12" fillId="2" borderId="2" xfId="2" applyNumberFormat="1" applyFont="1" applyFill="1" applyBorder="1" applyAlignment="1" applyProtection="1">
      <alignment horizontal="right" vertical="center" indent="1"/>
      <protection locked="0"/>
    </xf>
    <xf numFmtId="177" fontId="12" fillId="2" borderId="3" xfId="2" applyNumberFormat="1" applyFont="1" applyFill="1" applyBorder="1" applyAlignment="1" applyProtection="1">
      <alignment horizontal="right" vertical="center" indent="1"/>
      <protection locked="0"/>
    </xf>
    <xf numFmtId="0" fontId="12" fillId="2" borderId="1" xfId="3" applyFont="1" applyFill="1" applyBorder="1" applyProtection="1">
      <alignment vertical="center"/>
      <protection locked="0"/>
    </xf>
    <xf numFmtId="0" fontId="12" fillId="2" borderId="2" xfId="3" applyFont="1" applyFill="1" applyBorder="1" applyProtection="1">
      <alignment vertical="center"/>
      <protection locked="0"/>
    </xf>
    <xf numFmtId="0" fontId="12" fillId="2" borderId="11" xfId="3" applyFont="1" applyFill="1" applyBorder="1" applyProtection="1">
      <alignment vertical="center"/>
      <protection locked="0"/>
    </xf>
    <xf numFmtId="0" fontId="12" fillId="0" borderId="7" xfId="3" applyFont="1" applyBorder="1" applyAlignment="1">
      <alignment horizontal="center" vertical="center"/>
    </xf>
    <xf numFmtId="0" fontId="12" fillId="0" borderId="8" xfId="3" applyFont="1" applyBorder="1" applyAlignment="1">
      <alignment horizontal="center" vertical="center"/>
    </xf>
    <xf numFmtId="0" fontId="12" fillId="0" borderId="9" xfId="3" applyFont="1" applyBorder="1" applyAlignment="1">
      <alignment horizontal="center" vertical="center"/>
    </xf>
    <xf numFmtId="0" fontId="12" fillId="0" borderId="14" xfId="3" applyFont="1" applyBorder="1" applyAlignment="1">
      <alignment horizontal="center" vertical="center"/>
    </xf>
    <xf numFmtId="0" fontId="12" fillId="0" borderId="15" xfId="3" applyFont="1" applyBorder="1" applyAlignment="1">
      <alignment horizontal="center" vertical="center"/>
    </xf>
    <xf numFmtId="0" fontId="12" fillId="2" borderId="19" xfId="3" applyFont="1" applyFill="1" applyBorder="1">
      <alignment vertical="center"/>
    </xf>
    <xf numFmtId="0" fontId="12" fillId="2" borderId="13" xfId="3" applyFont="1" applyFill="1" applyBorder="1">
      <alignment vertical="center"/>
    </xf>
    <xf numFmtId="0" fontId="12" fillId="2" borderId="20" xfId="3" applyFont="1" applyFill="1" applyBorder="1">
      <alignment vertical="center"/>
    </xf>
    <xf numFmtId="0" fontId="12" fillId="0" borderId="53" xfId="3" applyFont="1" applyBorder="1" applyAlignment="1">
      <alignment horizontal="center" vertical="center"/>
    </xf>
    <xf numFmtId="0" fontId="12" fillId="0" borderId="47" xfId="3" applyFont="1" applyBorder="1" applyAlignment="1">
      <alignment horizontal="center" vertical="center"/>
    </xf>
    <xf numFmtId="0" fontId="12" fillId="0" borderId="54" xfId="3" applyFont="1" applyBorder="1" applyAlignment="1">
      <alignment horizontal="center" vertical="center"/>
    </xf>
    <xf numFmtId="0" fontId="12" fillId="2" borderId="49" xfId="3" applyFont="1" applyFill="1" applyBorder="1" applyAlignment="1" applyProtection="1">
      <alignment horizontal="center" vertical="center"/>
      <protection locked="0"/>
    </xf>
    <xf numFmtId="0" fontId="12" fillId="2" borderId="48" xfId="3" applyFont="1" applyFill="1" applyBorder="1" applyAlignment="1" applyProtection="1">
      <alignment horizontal="center" vertical="center"/>
      <protection locked="0"/>
    </xf>
    <xf numFmtId="0" fontId="12" fillId="2" borderId="3" xfId="3" applyFont="1" applyFill="1" applyBorder="1" applyAlignment="1" applyProtection="1">
      <alignment horizontal="center" vertical="center"/>
      <protection locked="0"/>
    </xf>
    <xf numFmtId="180" fontId="12" fillId="2" borderId="48" xfId="3" applyNumberFormat="1" applyFont="1" applyFill="1" applyBorder="1" applyAlignment="1" applyProtection="1">
      <alignment horizontal="right" vertical="center" indent="1"/>
      <protection locked="0"/>
    </xf>
    <xf numFmtId="0" fontId="12" fillId="2" borderId="48" xfId="3" applyFont="1" applyFill="1" applyBorder="1" applyProtection="1">
      <alignment vertical="center"/>
      <protection locked="0"/>
    </xf>
    <xf numFmtId="0" fontId="12" fillId="2" borderId="50" xfId="3" applyFont="1" applyFill="1" applyBorder="1" applyProtection="1">
      <alignment vertical="center"/>
      <protection locked="0"/>
    </xf>
    <xf numFmtId="0" fontId="12" fillId="0" borderId="55" xfId="3" applyFont="1" applyBorder="1" applyAlignment="1">
      <alignment horizontal="center" vertical="center"/>
    </xf>
    <xf numFmtId="0" fontId="12" fillId="0" borderId="56" xfId="3" applyFont="1" applyBorder="1" applyAlignment="1">
      <alignment horizontal="center" vertical="center"/>
    </xf>
    <xf numFmtId="0" fontId="12" fillId="0" borderId="8" xfId="3" applyFont="1" applyBorder="1" applyAlignment="1">
      <alignment horizontal="distributed" vertical="distributed"/>
    </xf>
    <xf numFmtId="0" fontId="12" fillId="2" borderId="14" xfId="3" applyFont="1" applyFill="1" applyBorder="1" applyAlignment="1" applyProtection="1">
      <alignment horizontal="left" vertical="distributed" indent="1"/>
      <protection locked="0"/>
    </xf>
    <xf numFmtId="0" fontId="12" fillId="2" borderId="8" xfId="3" applyFont="1" applyFill="1" applyBorder="1" applyAlignment="1" applyProtection="1">
      <alignment horizontal="left" vertical="distributed" indent="1"/>
      <protection locked="0"/>
    </xf>
    <xf numFmtId="0" fontId="12" fillId="2" borderId="15" xfId="3" applyFont="1" applyFill="1" applyBorder="1" applyAlignment="1" applyProtection="1">
      <alignment horizontal="left" vertical="distributed" indent="1"/>
      <protection locked="0"/>
    </xf>
    <xf numFmtId="0" fontId="12" fillId="0" borderId="37" xfId="3" applyFont="1" applyBorder="1" applyAlignment="1">
      <alignment horizontal="distributed" vertical="distributed"/>
    </xf>
    <xf numFmtId="0" fontId="14" fillId="2" borderId="38" xfId="3" applyFont="1" applyFill="1" applyBorder="1" applyAlignment="1" applyProtection="1">
      <alignment horizontal="left" vertical="distributed" indent="1"/>
      <protection locked="0"/>
    </xf>
    <xf numFmtId="0" fontId="14" fillId="2" borderId="37" xfId="3" applyFont="1" applyFill="1" applyBorder="1" applyAlignment="1" applyProtection="1">
      <alignment horizontal="left" vertical="distributed" indent="1"/>
      <protection locked="0"/>
    </xf>
    <xf numFmtId="0" fontId="14" fillId="2" borderId="39" xfId="3" applyFont="1" applyFill="1" applyBorder="1" applyAlignment="1" applyProtection="1">
      <alignment horizontal="left" vertical="distributed" indent="1"/>
      <protection locked="0"/>
    </xf>
    <xf numFmtId="0" fontId="12" fillId="0" borderId="41" xfId="3" applyFont="1" applyBorder="1" applyAlignment="1">
      <alignment horizontal="distributed" vertical="distributed"/>
    </xf>
    <xf numFmtId="0" fontId="12" fillId="2" borderId="62" xfId="3" applyFont="1" applyFill="1" applyBorder="1" applyAlignment="1" applyProtection="1">
      <alignment horizontal="left" vertical="distributed" indent="1"/>
      <protection locked="0"/>
    </xf>
    <xf numFmtId="0" fontId="12" fillId="2" borderId="41" xfId="3" applyFont="1" applyFill="1" applyBorder="1" applyAlignment="1" applyProtection="1">
      <alignment horizontal="left" vertical="distributed" indent="1"/>
      <protection locked="0"/>
    </xf>
    <xf numFmtId="0" fontId="12" fillId="2" borderId="40" xfId="3" applyFont="1" applyFill="1" applyBorder="1" applyAlignment="1" applyProtection="1">
      <alignment horizontal="left" vertical="distributed" indent="1"/>
      <protection locked="0"/>
    </xf>
    <xf numFmtId="0" fontId="12" fillId="2" borderId="0" xfId="3" applyFont="1" applyFill="1" applyAlignment="1" applyProtection="1">
      <alignment horizontal="left" vertical="center" wrapText="1"/>
      <protection locked="0"/>
    </xf>
    <xf numFmtId="0" fontId="12" fillId="2" borderId="1" xfId="3" applyFont="1" applyFill="1" applyBorder="1" applyAlignment="1" applyProtection="1">
      <alignment horizontal="left" vertical="distributed" indent="1"/>
      <protection locked="0"/>
    </xf>
    <xf numFmtId="0" fontId="12" fillId="2" borderId="2" xfId="3" applyFont="1" applyFill="1" applyBorder="1" applyAlignment="1" applyProtection="1">
      <alignment horizontal="left" vertical="distributed" indent="1"/>
      <protection locked="0"/>
    </xf>
    <xf numFmtId="0" fontId="12" fillId="2" borderId="11" xfId="3" applyFont="1" applyFill="1" applyBorder="1" applyAlignment="1" applyProtection="1">
      <alignment horizontal="left" vertical="distributed" indent="1"/>
      <protection locked="0"/>
    </xf>
    <xf numFmtId="0" fontId="12" fillId="2" borderId="2" xfId="3" applyFont="1" applyFill="1" applyBorder="1" applyAlignment="1">
      <alignment vertical="distributed"/>
    </xf>
    <xf numFmtId="0" fontId="0" fillId="2" borderId="2" xfId="0" applyFill="1" applyBorder="1" applyAlignment="1">
      <alignment vertical="distributed"/>
    </xf>
    <xf numFmtId="49" fontId="12" fillId="2" borderId="1" xfId="3" applyNumberFormat="1" applyFont="1" applyFill="1" applyBorder="1" applyAlignment="1" applyProtection="1">
      <alignment horizontal="left" vertical="distributed" indent="1"/>
      <protection locked="0"/>
    </xf>
    <xf numFmtId="49" fontId="12" fillId="2" borderId="2" xfId="3" applyNumberFormat="1" applyFont="1" applyFill="1" applyBorder="1" applyAlignment="1" applyProtection="1">
      <alignment horizontal="left" vertical="distributed" indent="1"/>
      <protection locked="0"/>
    </xf>
    <xf numFmtId="49" fontId="12" fillId="2" borderId="11" xfId="3" applyNumberFormat="1" applyFont="1" applyFill="1" applyBorder="1" applyAlignment="1" applyProtection="1">
      <alignment horizontal="left" vertical="distributed" indent="1"/>
      <protection locked="0"/>
    </xf>
    <xf numFmtId="0" fontId="12" fillId="9" borderId="14" xfId="3" applyFont="1" applyFill="1" applyBorder="1" applyAlignment="1">
      <alignment horizontal="left" vertical="center"/>
    </xf>
    <xf numFmtId="0" fontId="12" fillId="9" borderId="8" xfId="3" applyFont="1" applyFill="1" applyBorder="1" applyAlignment="1">
      <alignment horizontal="left" vertical="center"/>
    </xf>
    <xf numFmtId="0" fontId="12" fillId="9" borderId="15" xfId="3" applyFont="1" applyFill="1" applyBorder="1" applyAlignment="1">
      <alignment horizontal="left" vertical="center"/>
    </xf>
    <xf numFmtId="0" fontId="12" fillId="9" borderId="1" xfId="3" applyFont="1" applyFill="1" applyBorder="1" applyAlignment="1">
      <alignment horizontal="left" vertical="center"/>
    </xf>
    <xf numFmtId="0" fontId="12" fillId="9" borderId="2" xfId="3" applyFont="1" applyFill="1" applyBorder="1" applyAlignment="1">
      <alignment horizontal="left" vertical="center"/>
    </xf>
    <xf numFmtId="0" fontId="12" fillId="9" borderId="11" xfId="3" applyFont="1" applyFill="1" applyBorder="1" applyAlignment="1">
      <alignment horizontal="left" vertical="center"/>
    </xf>
    <xf numFmtId="0" fontId="12" fillId="0" borderId="1" xfId="3" applyFont="1" applyBorder="1" applyAlignment="1">
      <alignment horizontal="center" vertical="center" wrapText="1"/>
    </xf>
    <xf numFmtId="0" fontId="12" fillId="0" borderId="2"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3" xfId="3" applyFont="1" applyBorder="1" applyAlignment="1">
      <alignment horizontal="center" vertical="center" wrapText="1"/>
    </xf>
    <xf numFmtId="0" fontId="12" fillId="9" borderId="3" xfId="3" applyFont="1" applyFill="1" applyBorder="1" applyAlignment="1">
      <alignment horizontal="left" vertical="center"/>
    </xf>
    <xf numFmtId="0" fontId="12" fillId="9" borderId="1" xfId="3" applyFont="1" applyFill="1" applyBorder="1" applyAlignment="1">
      <alignment horizontal="left" vertical="center" shrinkToFit="1"/>
    </xf>
    <xf numFmtId="0" fontId="12" fillId="9" borderId="2" xfId="3" applyFont="1" applyFill="1" applyBorder="1" applyAlignment="1">
      <alignment horizontal="left" vertical="center" shrinkToFit="1"/>
    </xf>
    <xf numFmtId="0" fontId="12" fillId="9" borderId="3" xfId="3" applyFont="1" applyFill="1" applyBorder="1" applyAlignment="1">
      <alignment horizontal="left" vertical="center" shrinkToFit="1"/>
    </xf>
    <xf numFmtId="188" fontId="12" fillId="9" borderId="1" xfId="2" applyNumberFormat="1" applyFont="1" applyFill="1" applyBorder="1" applyAlignment="1">
      <alignment vertical="center"/>
    </xf>
    <xf numFmtId="188" fontId="12" fillId="9" borderId="2" xfId="2" applyNumberFormat="1" applyFont="1" applyFill="1" applyBorder="1" applyAlignment="1">
      <alignment vertical="center"/>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188" fontId="12" fillId="9" borderId="1" xfId="3" applyNumberFormat="1" applyFont="1" applyFill="1" applyBorder="1">
      <alignment vertical="center"/>
    </xf>
    <xf numFmtId="188" fontId="12" fillId="9" borderId="2" xfId="3" applyNumberFormat="1" applyFont="1" applyFill="1" applyBorder="1">
      <alignment vertical="center"/>
    </xf>
    <xf numFmtId="0" fontId="12" fillId="0" borderId="7" xfId="3" applyFont="1" applyBorder="1" applyAlignment="1">
      <alignment horizontal="left" vertical="center"/>
    </xf>
    <xf numFmtId="0" fontId="12" fillId="0" borderId="8" xfId="3" applyFont="1" applyBorder="1" applyAlignment="1">
      <alignment horizontal="left" vertical="center"/>
    </xf>
    <xf numFmtId="0" fontId="12" fillId="0" borderId="4" xfId="3" applyFont="1" applyBorder="1" applyAlignment="1">
      <alignment horizontal="distributed" vertical="center" wrapText="1"/>
    </xf>
    <xf numFmtId="0" fontId="12" fillId="0" borderId="0" xfId="3" applyFont="1" applyAlignment="1">
      <alignment horizontal="distributed" vertical="center" wrapText="1"/>
    </xf>
    <xf numFmtId="0" fontId="12" fillId="0" borderId="6" xfId="3" applyFont="1" applyBorder="1" applyAlignment="1">
      <alignment horizontal="distributed" vertical="center" wrapText="1"/>
    </xf>
    <xf numFmtId="0" fontId="15" fillId="9" borderId="1" xfId="3" applyFont="1" applyFill="1" applyBorder="1" applyAlignment="1">
      <alignment horizontal="center" vertical="center"/>
    </xf>
    <xf numFmtId="0" fontId="15" fillId="9" borderId="2" xfId="3" applyFont="1" applyFill="1" applyBorder="1" applyAlignment="1">
      <alignment horizontal="center" vertical="center"/>
    </xf>
    <xf numFmtId="0" fontId="15" fillId="9" borderId="101" xfId="3" applyFont="1" applyFill="1" applyBorder="1" applyAlignment="1">
      <alignment horizontal="center" vertical="center"/>
    </xf>
    <xf numFmtId="0" fontId="15" fillId="9" borderId="150" xfId="3" applyFont="1" applyFill="1" applyBorder="1" applyAlignment="1">
      <alignment horizontal="center" vertical="center"/>
    </xf>
    <xf numFmtId="0" fontId="12" fillId="9" borderId="146" xfId="3" applyFont="1" applyFill="1" applyBorder="1" applyAlignment="1">
      <alignment horizontal="left" vertical="center"/>
    </xf>
    <xf numFmtId="0" fontId="12" fillId="9" borderId="145" xfId="3" applyFont="1" applyFill="1" applyBorder="1" applyAlignment="1">
      <alignment horizontal="left" vertical="center"/>
    </xf>
    <xf numFmtId="0" fontId="12" fillId="9" borderId="144" xfId="3" applyFont="1" applyFill="1" applyBorder="1" applyAlignment="1">
      <alignment horizontal="left" vertical="center"/>
    </xf>
    <xf numFmtId="0" fontId="12" fillId="9" borderId="154" xfId="3" applyFont="1" applyFill="1" applyBorder="1" applyAlignment="1">
      <alignment horizontal="left" vertical="center"/>
    </xf>
    <xf numFmtId="0" fontId="12" fillId="9" borderId="143" xfId="3" applyFont="1" applyFill="1" applyBorder="1" applyAlignment="1">
      <alignment horizontal="left" vertical="center"/>
    </xf>
    <xf numFmtId="0" fontId="12" fillId="9" borderId="148" xfId="3" applyFont="1" applyFill="1" applyBorder="1" applyAlignment="1">
      <alignment horizontal="left" vertical="center"/>
    </xf>
    <xf numFmtId="0" fontId="12" fillId="9" borderId="19" xfId="3" applyFont="1" applyFill="1" applyBorder="1" applyAlignment="1">
      <alignment horizontal="left" vertical="center"/>
    </xf>
    <xf numFmtId="0" fontId="12" fillId="9" borderId="13" xfId="3" applyFont="1" applyFill="1" applyBorder="1" applyAlignment="1">
      <alignment horizontal="left" vertical="center"/>
    </xf>
    <xf numFmtId="0" fontId="12" fillId="9" borderId="20" xfId="3" applyFont="1" applyFill="1" applyBorder="1" applyAlignment="1">
      <alignment horizontal="left" vertical="center"/>
    </xf>
    <xf numFmtId="0" fontId="12" fillId="9" borderId="14" xfId="3" applyFont="1" applyFill="1" applyBorder="1" applyAlignment="1">
      <alignment horizontal="center" vertical="center"/>
    </xf>
    <xf numFmtId="0" fontId="12" fillId="9" borderId="8" xfId="3" applyFont="1" applyFill="1" applyBorder="1" applyAlignment="1">
      <alignment horizontal="center" vertical="center"/>
    </xf>
    <xf numFmtId="0" fontId="12" fillId="9" borderId="15" xfId="3" applyFont="1" applyFill="1" applyBorder="1" applyAlignment="1">
      <alignment horizontal="center" vertical="center"/>
    </xf>
    <xf numFmtId="0" fontId="12" fillId="9" borderId="51" xfId="3" applyFont="1" applyFill="1" applyBorder="1" applyAlignment="1">
      <alignment horizontal="justify" vertical="center" wrapText="1"/>
    </xf>
    <xf numFmtId="0" fontId="12" fillId="9" borderId="4" xfId="3" applyFont="1" applyFill="1" applyBorder="1" applyAlignment="1">
      <alignment horizontal="justify" vertical="center" wrapText="1"/>
    </xf>
    <xf numFmtId="0" fontId="12" fillId="9" borderId="16" xfId="3" applyFont="1" applyFill="1" applyBorder="1" applyAlignment="1">
      <alignment horizontal="justify" vertical="center" wrapText="1"/>
    </xf>
    <xf numFmtId="0" fontId="12" fillId="9" borderId="22" xfId="3" applyFont="1" applyFill="1" applyBorder="1" applyAlignment="1">
      <alignment horizontal="justify" vertical="center" wrapText="1"/>
    </xf>
    <xf numFmtId="0" fontId="12" fillId="9" borderId="0" xfId="3" applyFont="1" applyFill="1" applyAlignment="1">
      <alignment horizontal="justify" vertical="center" wrapText="1"/>
    </xf>
    <xf numFmtId="0" fontId="12" fillId="9" borderId="17" xfId="3" applyFont="1" applyFill="1" applyBorder="1" applyAlignment="1">
      <alignment horizontal="justify" vertical="center" wrapText="1"/>
    </xf>
    <xf numFmtId="0" fontId="12" fillId="9" borderId="23" xfId="3" applyFont="1" applyFill="1" applyBorder="1" applyAlignment="1">
      <alignment horizontal="justify" vertical="center" wrapText="1"/>
    </xf>
    <xf numFmtId="0" fontId="12" fillId="9" borderId="24" xfId="3" applyFont="1" applyFill="1" applyBorder="1" applyAlignment="1">
      <alignment horizontal="justify" vertical="center" wrapText="1"/>
    </xf>
    <xf numFmtId="0" fontId="12" fillId="9" borderId="25" xfId="3" applyFont="1" applyFill="1" applyBorder="1" applyAlignment="1">
      <alignment horizontal="justify" vertical="center" wrapText="1"/>
    </xf>
    <xf numFmtId="0" fontId="12" fillId="0" borderId="7" xfId="3" applyFont="1" applyBorder="1" applyAlignment="1">
      <alignment horizontal="left" vertical="center" wrapText="1"/>
    </xf>
    <xf numFmtId="0" fontId="12" fillId="0" borderId="8" xfId="3" applyFont="1" applyBorder="1" applyAlignment="1">
      <alignment horizontal="left" vertical="center" wrapText="1"/>
    </xf>
    <xf numFmtId="0" fontId="12" fillId="0" borderId="2" xfId="3" applyFont="1" applyBorder="1" applyAlignment="1">
      <alignment horizontal="distributed" vertical="center" wrapText="1"/>
    </xf>
    <xf numFmtId="0" fontId="12" fillId="0" borderId="24" xfId="3" applyFont="1" applyBorder="1" applyAlignment="1">
      <alignment horizontal="distributed" vertical="center" wrapText="1"/>
    </xf>
    <xf numFmtId="0" fontId="12" fillId="9" borderId="158" xfId="3" applyFont="1" applyFill="1" applyBorder="1" applyAlignment="1">
      <alignment horizontal="left" vertical="center"/>
    </xf>
    <xf numFmtId="0" fontId="12" fillId="9" borderId="159" xfId="3" applyFont="1" applyFill="1" applyBorder="1" applyAlignment="1">
      <alignment horizontal="left" vertical="center"/>
    </xf>
    <xf numFmtId="0" fontId="12" fillId="9" borderId="160" xfId="3" applyFont="1" applyFill="1" applyBorder="1" applyAlignment="1">
      <alignment horizontal="left" vertical="center"/>
    </xf>
    <xf numFmtId="0" fontId="12" fillId="0" borderId="0" xfId="3" applyFont="1" applyAlignment="1">
      <alignment vertical="center" wrapText="1"/>
    </xf>
    <xf numFmtId="189" fontId="12" fillId="9" borderId="0" xfId="3" applyNumberFormat="1" applyFont="1" applyFill="1" applyAlignment="1">
      <alignment horizontal="right" vertical="center"/>
    </xf>
    <xf numFmtId="0" fontId="12" fillId="0" borderId="6" xfId="3" applyFont="1" applyBorder="1" applyAlignment="1">
      <alignment vertical="center" wrapText="1"/>
    </xf>
    <xf numFmtId="189" fontId="12" fillId="9" borderId="6" xfId="3" applyNumberFormat="1" applyFont="1" applyFill="1" applyBorder="1" applyAlignment="1">
      <alignment horizontal="right" vertical="center"/>
    </xf>
    <xf numFmtId="0" fontId="12" fillId="0" borderId="6" xfId="3" applyFont="1" applyBorder="1" applyAlignment="1">
      <alignment horizontal="left" vertical="center"/>
    </xf>
    <xf numFmtId="0" fontId="12" fillId="0" borderId="150" xfId="3" applyFont="1" applyBorder="1" applyAlignment="1">
      <alignment horizontal="distributed" vertical="center" wrapText="1"/>
    </xf>
    <xf numFmtId="189" fontId="12" fillId="9" borderId="101" xfId="3" applyNumberFormat="1" applyFont="1" applyFill="1" applyBorder="1" applyAlignment="1">
      <alignment horizontal="right" vertical="center"/>
    </xf>
    <xf numFmtId="189" fontId="12" fillId="9" borderId="150" xfId="3" applyNumberFormat="1" applyFont="1" applyFill="1" applyBorder="1" applyAlignment="1">
      <alignment horizontal="right" vertical="center"/>
    </xf>
    <xf numFmtId="0" fontId="12" fillId="9" borderId="150" xfId="3" applyFont="1" applyFill="1" applyBorder="1" applyAlignment="1">
      <alignment horizontal="left" vertical="center"/>
    </xf>
    <xf numFmtId="0" fontId="12" fillId="0" borderId="153" xfId="3" applyFont="1" applyBorder="1" applyAlignment="1">
      <alignment horizontal="center" vertical="center" wrapText="1"/>
    </xf>
    <xf numFmtId="0" fontId="12" fillId="0" borderId="152" xfId="3" applyFont="1" applyBorder="1" applyAlignment="1">
      <alignment horizontal="center" vertical="center" wrapText="1"/>
    </xf>
    <xf numFmtId="190" fontId="12" fillId="9" borderId="1" xfId="3" applyNumberFormat="1" applyFont="1" applyFill="1" applyBorder="1" applyAlignment="1">
      <alignment horizontal="right" vertical="center"/>
    </xf>
    <xf numFmtId="190" fontId="12" fillId="9" borderId="2" xfId="3" applyNumberFormat="1" applyFont="1" applyFill="1" applyBorder="1" applyAlignment="1">
      <alignment horizontal="right" vertical="center"/>
    </xf>
    <xf numFmtId="0" fontId="12" fillId="0" borderId="13" xfId="3" applyFont="1" applyBorder="1" applyAlignment="1">
      <alignment horizontal="distributed" vertical="center" wrapText="1"/>
    </xf>
    <xf numFmtId="188" fontId="12" fillId="9" borderId="19" xfId="3" applyNumberFormat="1" applyFont="1" applyFill="1" applyBorder="1" applyAlignment="1">
      <alignment horizontal="right" vertical="center"/>
    </xf>
    <xf numFmtId="188" fontId="12" fillId="9" borderId="13" xfId="3" applyNumberFormat="1" applyFont="1" applyFill="1" applyBorder="1" applyAlignment="1">
      <alignment horizontal="right" vertical="center"/>
    </xf>
    <xf numFmtId="0" fontId="12" fillId="9" borderId="12" xfId="3" applyFont="1" applyFill="1" applyBorder="1" applyAlignment="1">
      <alignment horizontal="left" vertical="center"/>
    </xf>
    <xf numFmtId="188" fontId="12" fillId="9" borderId="1" xfId="3" applyNumberFormat="1" applyFont="1" applyFill="1" applyBorder="1" applyAlignment="1">
      <alignment horizontal="right" vertical="center"/>
    </xf>
    <xf numFmtId="188" fontId="12" fillId="9" borderId="2" xfId="3" applyNumberFormat="1" applyFont="1" applyFill="1" applyBorder="1" applyAlignment="1">
      <alignment horizontal="right" vertical="center"/>
    </xf>
    <xf numFmtId="0" fontId="12" fillId="0" borderId="13" xfId="3" applyFont="1" applyBorder="1" applyAlignment="1">
      <alignment horizontal="distributed" vertical="center"/>
    </xf>
    <xf numFmtId="0" fontId="12" fillId="9" borderId="19" xfId="3" applyFont="1" applyFill="1" applyBorder="1" applyAlignment="1">
      <alignment horizontal="left" vertical="center" wrapText="1"/>
    </xf>
    <xf numFmtId="0" fontId="12" fillId="9" borderId="13" xfId="3" applyFont="1" applyFill="1" applyBorder="1" applyAlignment="1">
      <alignment horizontal="left" vertical="center" wrapText="1"/>
    </xf>
    <xf numFmtId="0" fontId="12" fillId="9" borderId="20" xfId="3" applyFont="1" applyFill="1" applyBorder="1" applyAlignment="1">
      <alignment horizontal="left" vertical="center" wrapText="1"/>
    </xf>
    <xf numFmtId="0" fontId="14" fillId="0" borderId="4" xfId="3" applyFont="1" applyBorder="1" applyAlignment="1">
      <alignment horizontal="left" vertical="distributed"/>
    </xf>
    <xf numFmtId="188" fontId="12" fillId="9" borderId="13" xfId="3" applyNumberFormat="1" applyFont="1" applyFill="1" applyBorder="1" applyAlignment="1">
      <alignment horizontal="right" vertical="center" shrinkToFit="1"/>
    </xf>
    <xf numFmtId="0" fontId="12" fillId="9" borderId="11" xfId="3" applyFont="1" applyFill="1" applyBorder="1" applyAlignment="1">
      <alignment horizontal="left" vertical="center" shrinkToFit="1"/>
    </xf>
    <xf numFmtId="0" fontId="12" fillId="0" borderId="10" xfId="3" applyFont="1" applyBorder="1" applyAlignment="1">
      <alignment horizontal="distributed" vertical="center" wrapText="1" indent="1"/>
    </xf>
    <xf numFmtId="0" fontId="12" fillId="0" borderId="2" xfId="3" applyFont="1" applyBorder="1" applyAlignment="1">
      <alignment horizontal="distributed" vertical="center" wrapText="1" indent="1"/>
    </xf>
    <xf numFmtId="0" fontId="12" fillId="0" borderId="3" xfId="3" applyFont="1" applyBorder="1" applyAlignment="1">
      <alignment horizontal="distributed" vertical="center" wrapText="1" indent="1"/>
    </xf>
    <xf numFmtId="0" fontId="12" fillId="9" borderId="1" xfId="3" applyFont="1" applyFill="1" applyBorder="1" applyAlignment="1">
      <alignment horizontal="justify" vertical="center" wrapText="1"/>
    </xf>
    <xf numFmtId="0" fontId="12" fillId="9" borderId="2" xfId="3" applyFont="1" applyFill="1" applyBorder="1" applyAlignment="1">
      <alignment horizontal="justify" vertical="center" wrapText="1"/>
    </xf>
    <xf numFmtId="0" fontId="12" fillId="9" borderId="11" xfId="3" applyFont="1" applyFill="1" applyBorder="1" applyAlignment="1">
      <alignment horizontal="justify" vertical="center" wrapText="1"/>
    </xf>
    <xf numFmtId="0" fontId="12" fillId="0" borderId="12" xfId="3" applyFont="1" applyBorder="1" applyAlignment="1">
      <alignment horizontal="distributed" vertical="center" wrapText="1" indent="1"/>
    </xf>
    <xf numFmtId="0" fontId="12" fillId="0" borderId="13" xfId="3" applyFont="1" applyBorder="1" applyAlignment="1">
      <alignment horizontal="distributed" vertical="center" wrapText="1" indent="1"/>
    </xf>
    <xf numFmtId="0" fontId="12" fillId="0" borderId="18" xfId="3" applyFont="1" applyBorder="1" applyAlignment="1">
      <alignment horizontal="distributed" vertical="center" wrapText="1" indent="1"/>
    </xf>
    <xf numFmtId="0" fontId="12" fillId="9" borderId="19" xfId="3" applyFont="1" applyFill="1" applyBorder="1" applyAlignment="1">
      <alignment horizontal="justify" vertical="center" wrapText="1"/>
    </xf>
    <xf numFmtId="0" fontId="12" fillId="9" borderId="13" xfId="3" applyFont="1" applyFill="1" applyBorder="1" applyAlignment="1">
      <alignment horizontal="justify" vertical="center" wrapText="1"/>
    </xf>
    <xf numFmtId="0" fontId="12" fillId="9" borderId="20" xfId="3" applyFont="1" applyFill="1" applyBorder="1" applyAlignment="1">
      <alignment horizontal="justify" vertical="center" wrapText="1"/>
    </xf>
    <xf numFmtId="0" fontId="12" fillId="0" borderId="24" xfId="3" applyFont="1" applyBorder="1" applyAlignment="1">
      <alignment horizontal="left" vertical="center"/>
    </xf>
    <xf numFmtId="0" fontId="12" fillId="0" borderId="2" xfId="3" applyFont="1" applyBorder="1" applyAlignment="1">
      <alignment horizontal="left" vertical="center"/>
    </xf>
    <xf numFmtId="0" fontId="12" fillId="9" borderId="19" xfId="3" applyFont="1" applyFill="1" applyBorder="1" applyAlignment="1">
      <alignment horizontal="right" vertical="center"/>
    </xf>
    <xf numFmtId="0" fontId="12" fillId="9" borderId="13" xfId="3" applyFont="1" applyFill="1" applyBorder="1" applyAlignment="1">
      <alignment horizontal="right" vertical="center"/>
    </xf>
    <xf numFmtId="0" fontId="12" fillId="0" borderId="13" xfId="3" applyFont="1" applyBorder="1" applyAlignment="1">
      <alignment horizontal="left" vertical="center"/>
    </xf>
    <xf numFmtId="0" fontId="12" fillId="0" borderId="20" xfId="3" applyFont="1" applyBorder="1" applyAlignment="1">
      <alignment horizontal="left" vertical="center"/>
    </xf>
    <xf numFmtId="188" fontId="12" fillId="9" borderId="24" xfId="3" applyNumberFormat="1" applyFont="1" applyFill="1" applyBorder="1" applyAlignment="1">
      <alignment horizontal="right" vertical="center"/>
    </xf>
    <xf numFmtId="0" fontId="12" fillId="9" borderId="24" xfId="3" applyFont="1" applyFill="1" applyBorder="1" applyAlignment="1">
      <alignment horizontal="center" vertical="center"/>
    </xf>
    <xf numFmtId="0" fontId="12" fillId="9" borderId="24" xfId="3" applyFont="1" applyFill="1" applyBorder="1" applyAlignment="1">
      <alignment horizontal="center" vertical="distributed"/>
    </xf>
    <xf numFmtId="190" fontId="12" fillId="9" borderId="24" xfId="3" applyNumberFormat="1" applyFont="1" applyFill="1" applyBorder="1" applyAlignment="1">
      <alignment horizontal="right" vertical="center"/>
    </xf>
    <xf numFmtId="0" fontId="14" fillId="0" borderId="4" xfId="3" applyFont="1" applyBorder="1" applyAlignment="1">
      <alignment horizontal="left" vertical="center"/>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14" fillId="6" borderId="29" xfId="3" applyFont="1" applyFill="1" applyBorder="1" applyAlignment="1">
      <alignment horizontal="center" vertical="center"/>
    </xf>
    <xf numFmtId="0" fontId="14" fillId="6" borderId="30" xfId="3" applyFont="1" applyFill="1" applyBorder="1" applyAlignment="1">
      <alignment horizontal="center" vertical="center"/>
    </xf>
    <xf numFmtId="0" fontId="14" fillId="6" borderId="21" xfId="3" applyFont="1" applyFill="1" applyBorder="1" applyAlignment="1">
      <alignment horizontal="center" vertical="center"/>
    </xf>
    <xf numFmtId="0" fontId="14" fillId="6" borderId="26" xfId="3" applyFont="1" applyFill="1" applyBorder="1" applyAlignment="1">
      <alignment horizontal="center" vertical="center"/>
    </xf>
    <xf numFmtId="0" fontId="14" fillId="6" borderId="5" xfId="3" applyFont="1" applyFill="1" applyBorder="1" applyAlignment="1">
      <alignment horizontal="center" vertical="center"/>
    </xf>
    <xf numFmtId="0" fontId="14" fillId="6" borderId="31" xfId="3" applyFont="1" applyFill="1" applyBorder="1" applyAlignment="1">
      <alignment horizontal="center" vertical="center"/>
    </xf>
    <xf numFmtId="0" fontId="12" fillId="0" borderId="2" xfId="2" applyNumberFormat="1" applyFont="1" applyBorder="1" applyAlignment="1">
      <alignment horizontal="left" vertical="center"/>
    </xf>
    <xf numFmtId="0" fontId="12" fillId="0" borderId="4"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52" xfId="3" applyFont="1" applyBorder="1" applyAlignment="1">
      <alignment horizontal="center" vertical="center" wrapText="1"/>
    </xf>
    <xf numFmtId="0" fontId="12" fillId="0" borderId="6" xfId="3" applyFont="1" applyBorder="1" applyAlignment="1">
      <alignment horizontal="center" vertical="center" wrapText="1"/>
    </xf>
    <xf numFmtId="0" fontId="12" fillId="0" borderId="31" xfId="3" applyFont="1" applyBorder="1" applyAlignment="1">
      <alignment horizontal="center" vertical="center" wrapText="1"/>
    </xf>
    <xf numFmtId="0" fontId="14" fillId="0" borderId="101" xfId="3" applyFont="1" applyBorder="1" applyAlignment="1">
      <alignment horizontal="left" vertical="center" wrapText="1"/>
    </xf>
    <xf numFmtId="0" fontId="14" fillId="0" borderId="150" xfId="3" applyFont="1" applyBorder="1" applyAlignment="1">
      <alignment horizontal="left" vertical="center" wrapText="1"/>
    </xf>
    <xf numFmtId="0" fontId="14" fillId="0" borderId="149" xfId="3" applyFont="1" applyBorder="1" applyAlignment="1">
      <alignment horizontal="left" vertical="center" wrapText="1"/>
    </xf>
    <xf numFmtId="189" fontId="12" fillId="9" borderId="94" xfId="3" applyNumberFormat="1" applyFont="1" applyFill="1" applyBorder="1" applyAlignment="1">
      <alignment horizontal="right" vertical="center"/>
    </xf>
    <xf numFmtId="189" fontId="12" fillId="9" borderId="143" xfId="3" applyNumberFormat="1" applyFont="1" applyFill="1" applyBorder="1" applyAlignment="1">
      <alignment horizontal="right" vertical="center"/>
    </xf>
    <xf numFmtId="0" fontId="12" fillId="0" borderId="143" xfId="3" applyFont="1" applyBorder="1" applyAlignment="1">
      <alignment horizontal="left" vertical="center"/>
    </xf>
    <xf numFmtId="188" fontId="12" fillId="9" borderId="143" xfId="3" applyNumberFormat="1" applyFont="1" applyFill="1" applyBorder="1" applyAlignment="1">
      <alignment horizontal="right" vertical="center"/>
    </xf>
    <xf numFmtId="188" fontId="12" fillId="0" borderId="143" xfId="2" applyNumberFormat="1" applyFont="1" applyBorder="1" applyAlignment="1">
      <alignment horizontal="right" vertical="center"/>
    </xf>
    <xf numFmtId="177" fontId="12" fillId="9" borderId="1" xfId="2" applyNumberFormat="1" applyFont="1" applyFill="1" applyBorder="1" applyAlignment="1" applyProtection="1">
      <alignment horizontal="right" vertical="center" indent="1"/>
      <protection locked="0"/>
    </xf>
    <xf numFmtId="177" fontId="12" fillId="9" borderId="2" xfId="2" applyNumberFormat="1" applyFont="1" applyFill="1" applyBorder="1" applyAlignment="1" applyProtection="1">
      <alignment horizontal="right" vertical="center" indent="1"/>
      <protection locked="0"/>
    </xf>
    <xf numFmtId="177" fontId="12" fillId="9" borderId="3" xfId="2" applyNumberFormat="1" applyFont="1" applyFill="1" applyBorder="1" applyAlignment="1" applyProtection="1">
      <alignment horizontal="right" vertical="center" indent="1"/>
      <protection locked="0"/>
    </xf>
    <xf numFmtId="0" fontId="12" fillId="9" borderId="1" xfId="3" applyFont="1" applyFill="1" applyBorder="1" applyProtection="1">
      <alignment vertical="center"/>
      <protection locked="0"/>
    </xf>
    <xf numFmtId="0" fontId="12" fillId="9" borderId="2" xfId="3" applyFont="1" applyFill="1" applyBorder="1" applyProtection="1">
      <alignment vertical="center"/>
      <protection locked="0"/>
    </xf>
    <xf numFmtId="0" fontId="12" fillId="9" borderId="11" xfId="3" applyFont="1" applyFill="1" applyBorder="1" applyProtection="1">
      <alignment vertical="center"/>
      <protection locked="0"/>
    </xf>
    <xf numFmtId="177" fontId="12" fillId="9" borderId="1" xfId="2" applyNumberFormat="1" applyFont="1" applyFill="1" applyBorder="1" applyAlignment="1" applyProtection="1">
      <alignment horizontal="right" vertical="center" indent="1"/>
    </xf>
    <xf numFmtId="177" fontId="12" fillId="9" borderId="2" xfId="2" applyNumberFormat="1" applyFont="1" applyFill="1" applyBorder="1" applyAlignment="1" applyProtection="1">
      <alignment horizontal="right" vertical="center" indent="1"/>
    </xf>
    <xf numFmtId="177" fontId="12" fillId="9" borderId="3" xfId="2" applyNumberFormat="1" applyFont="1" applyFill="1" applyBorder="1" applyAlignment="1" applyProtection="1">
      <alignment horizontal="right" vertical="center" indent="1"/>
    </xf>
    <xf numFmtId="38" fontId="14" fillId="0" borderId="143" xfId="2" applyFont="1" applyBorder="1" applyAlignment="1">
      <alignment horizontal="center" vertical="center" wrapText="1"/>
    </xf>
    <xf numFmtId="38" fontId="14" fillId="0" borderId="148" xfId="2" applyFont="1" applyBorder="1" applyAlignment="1">
      <alignment horizontal="center" vertical="center" wrapText="1"/>
    </xf>
    <xf numFmtId="0" fontId="12" fillId="0" borderId="4" xfId="3" applyFont="1" applyBorder="1" applyAlignment="1">
      <alignment horizontal="distributed" vertical="center"/>
    </xf>
    <xf numFmtId="177" fontId="12" fillId="9" borderId="19" xfId="2" applyNumberFormat="1" applyFont="1" applyFill="1" applyBorder="1" applyAlignment="1" applyProtection="1">
      <alignment horizontal="right" vertical="center" indent="1"/>
    </xf>
    <xf numFmtId="177" fontId="12" fillId="9" borderId="13" xfId="2" applyNumberFormat="1" applyFont="1" applyFill="1" applyBorder="1" applyAlignment="1" applyProtection="1">
      <alignment horizontal="right" vertical="center" indent="1"/>
    </xf>
    <xf numFmtId="177" fontId="12" fillId="9" borderId="18" xfId="2" applyNumberFormat="1" applyFont="1" applyFill="1" applyBorder="1" applyAlignment="1" applyProtection="1">
      <alignment horizontal="right" vertical="center" indent="1"/>
    </xf>
    <xf numFmtId="0" fontId="12" fillId="9" borderId="19" xfId="3" applyFont="1" applyFill="1" applyBorder="1">
      <alignment vertical="center"/>
    </xf>
    <xf numFmtId="0" fontId="12" fillId="9" borderId="13" xfId="3" applyFont="1" applyFill="1" applyBorder="1">
      <alignment vertical="center"/>
    </xf>
    <xf numFmtId="0" fontId="12" fillId="9" borderId="20" xfId="3" applyFont="1" applyFill="1" applyBorder="1">
      <alignment vertical="center"/>
    </xf>
    <xf numFmtId="0" fontId="12" fillId="9" borderId="10" xfId="3" applyFont="1" applyFill="1" applyBorder="1" applyAlignment="1" applyProtection="1">
      <alignment horizontal="center" vertical="center"/>
      <protection locked="0"/>
    </xf>
    <xf numFmtId="0" fontId="12" fillId="9" borderId="2" xfId="3" applyFont="1" applyFill="1" applyBorder="1" applyAlignment="1" applyProtection="1">
      <alignment horizontal="center" vertical="center"/>
      <protection locked="0"/>
    </xf>
    <xf numFmtId="0" fontId="12" fillId="9" borderId="3" xfId="3" applyFont="1" applyFill="1" applyBorder="1" applyAlignment="1" applyProtection="1">
      <alignment horizontal="center" vertical="center"/>
      <protection locked="0"/>
    </xf>
    <xf numFmtId="0" fontId="12" fillId="9" borderId="1" xfId="3" applyFont="1" applyFill="1" applyBorder="1" applyAlignment="1" applyProtection="1">
      <alignment horizontal="center" vertical="center"/>
      <protection locked="0"/>
    </xf>
    <xf numFmtId="180" fontId="12" fillId="9" borderId="1" xfId="3" applyNumberFormat="1" applyFont="1" applyFill="1" applyBorder="1" applyAlignment="1" applyProtection="1">
      <alignment horizontal="right" vertical="center" indent="1"/>
      <protection locked="0"/>
    </xf>
    <xf numFmtId="180" fontId="12" fillId="9" borderId="2" xfId="3" applyNumberFormat="1" applyFont="1" applyFill="1" applyBorder="1" applyAlignment="1" applyProtection="1">
      <alignment horizontal="right" vertical="center" indent="1"/>
      <protection locked="0"/>
    </xf>
    <xf numFmtId="180" fontId="12" fillId="9" borderId="3" xfId="3" applyNumberFormat="1" applyFont="1" applyFill="1" applyBorder="1" applyAlignment="1" applyProtection="1">
      <alignment horizontal="right" vertical="center" indent="1"/>
      <protection locked="0"/>
    </xf>
    <xf numFmtId="180" fontId="12" fillId="9" borderId="19" xfId="3" applyNumberFormat="1" applyFont="1" applyFill="1" applyBorder="1" applyAlignment="1">
      <alignment horizontal="right" vertical="center" indent="1"/>
    </xf>
    <xf numFmtId="180" fontId="12" fillId="9" borderId="13" xfId="3" applyNumberFormat="1" applyFont="1" applyFill="1" applyBorder="1" applyAlignment="1">
      <alignment horizontal="right" vertical="center" indent="1"/>
    </xf>
    <xf numFmtId="180" fontId="12" fillId="9" borderId="18" xfId="3" applyNumberFormat="1" applyFont="1" applyFill="1" applyBorder="1" applyAlignment="1">
      <alignment horizontal="right" vertical="center" indent="1"/>
    </xf>
    <xf numFmtId="0" fontId="12" fillId="0" borderId="19" xfId="3" applyFont="1" applyBorder="1" applyAlignment="1">
      <alignment horizontal="center" vertical="center"/>
    </xf>
    <xf numFmtId="0" fontId="12" fillId="0" borderId="20" xfId="3" applyFont="1" applyBorder="1" applyAlignment="1">
      <alignment horizontal="center" vertical="center"/>
    </xf>
    <xf numFmtId="0" fontId="14" fillId="0" borderId="4" xfId="3" applyFont="1" applyBorder="1" applyAlignment="1">
      <alignment horizontal="justify" vertical="center" wrapText="1"/>
    </xf>
    <xf numFmtId="0" fontId="12" fillId="0" borderId="34" xfId="3" applyFont="1" applyBorder="1" applyAlignment="1">
      <alignment horizontal="left" vertical="center"/>
    </xf>
    <xf numFmtId="0" fontId="12" fillId="9" borderId="10" xfId="3" applyFont="1" applyFill="1" applyBorder="1" applyAlignment="1">
      <alignment horizontal="center" vertical="center"/>
    </xf>
    <xf numFmtId="0" fontId="12" fillId="9" borderId="2" xfId="3" applyFont="1" applyFill="1" applyBorder="1" applyAlignment="1">
      <alignment horizontal="center" vertical="center"/>
    </xf>
    <xf numFmtId="0" fontId="12" fillId="9" borderId="0" xfId="3" applyFont="1" applyFill="1" applyAlignment="1" applyProtection="1">
      <alignment horizontal="left" vertical="center" wrapText="1"/>
      <protection locked="0"/>
    </xf>
    <xf numFmtId="0" fontId="12" fillId="9" borderId="24" xfId="3" applyFont="1" applyFill="1" applyBorder="1" applyAlignment="1" applyProtection="1">
      <alignment horizontal="left" vertical="center" wrapText="1"/>
      <protection locked="0"/>
    </xf>
    <xf numFmtId="49" fontId="12" fillId="9" borderId="1" xfId="3" applyNumberFormat="1" applyFont="1" applyFill="1" applyBorder="1" applyAlignment="1">
      <alignment horizontal="left" vertical="center"/>
    </xf>
    <xf numFmtId="49" fontId="12" fillId="9" borderId="2" xfId="3" applyNumberFormat="1" applyFont="1" applyFill="1" applyBorder="1" applyAlignment="1">
      <alignment horizontal="left" vertical="center"/>
    </xf>
    <xf numFmtId="49" fontId="12" fillId="9" borderId="11" xfId="3" applyNumberFormat="1" applyFont="1" applyFill="1" applyBorder="1" applyAlignment="1">
      <alignment horizontal="left" vertical="center"/>
    </xf>
    <xf numFmtId="0" fontId="12" fillId="9" borderId="38" xfId="3" applyFont="1" applyFill="1" applyBorder="1" applyAlignment="1">
      <alignment horizontal="left" vertical="center"/>
    </xf>
    <xf numFmtId="0" fontId="12" fillId="9" borderId="37" xfId="3" applyFont="1" applyFill="1" applyBorder="1" applyAlignment="1">
      <alignment horizontal="left" vertical="center"/>
    </xf>
    <xf numFmtId="0" fontId="12" fillId="9" borderId="39" xfId="3" applyFont="1" applyFill="1" applyBorder="1" applyAlignment="1">
      <alignment horizontal="left" vertical="center"/>
    </xf>
    <xf numFmtId="0" fontId="12" fillId="9" borderId="62" xfId="3" applyFont="1" applyFill="1" applyBorder="1" applyAlignment="1">
      <alignment horizontal="left" vertical="center"/>
    </xf>
    <xf numFmtId="0" fontId="12" fillId="9" borderId="41" xfId="3" applyFont="1" applyFill="1" applyBorder="1" applyAlignment="1">
      <alignment horizontal="left" vertical="center"/>
    </xf>
    <xf numFmtId="0" fontId="12" fillId="9" borderId="40" xfId="3" applyFont="1" applyFill="1" applyBorder="1" applyAlignment="1">
      <alignment horizontal="left" vertical="center"/>
    </xf>
    <xf numFmtId="0" fontId="12" fillId="9" borderId="1" xfId="3" applyFont="1" applyFill="1" applyBorder="1" applyAlignment="1">
      <alignment horizontal="center" vertical="center"/>
    </xf>
    <xf numFmtId="0" fontId="12" fillId="0" borderId="32" xfId="3" applyFont="1" applyBorder="1" applyAlignment="1">
      <alignment horizontal="left" vertical="center" wrapText="1"/>
    </xf>
    <xf numFmtId="0" fontId="12" fillId="0" borderId="33" xfId="3" applyFont="1" applyBorder="1" applyAlignment="1">
      <alignment horizontal="left" vertical="center" wrapText="1"/>
    </xf>
    <xf numFmtId="0" fontId="12" fillId="0" borderId="2" xfId="3" applyFont="1" applyBorder="1" applyAlignment="1">
      <alignment horizontal="left" vertical="center" wrapText="1"/>
    </xf>
    <xf numFmtId="0" fontId="14" fillId="0" borderId="6" xfId="3" applyFont="1" applyBorder="1">
      <alignment vertical="center"/>
    </xf>
    <xf numFmtId="0" fontId="12" fillId="9" borderId="29" xfId="3" applyFont="1" applyFill="1" applyBorder="1" applyAlignment="1">
      <alignment horizontal="justify" vertical="center" wrapText="1"/>
    </xf>
    <xf numFmtId="0" fontId="12" fillId="9" borderId="5" xfId="3" applyFont="1" applyFill="1" applyBorder="1" applyAlignment="1">
      <alignment horizontal="justify" vertical="center" wrapText="1"/>
    </xf>
    <xf numFmtId="0" fontId="12" fillId="9" borderId="6" xfId="3" applyFont="1" applyFill="1" applyBorder="1" applyAlignment="1">
      <alignment horizontal="justify" vertical="center" wrapText="1"/>
    </xf>
    <xf numFmtId="0" fontId="12" fillId="9" borderId="138" xfId="3" applyFont="1" applyFill="1" applyBorder="1" applyAlignment="1">
      <alignment horizontal="justify" vertical="center" wrapText="1"/>
    </xf>
    <xf numFmtId="0" fontId="12" fillId="0" borderId="23" xfId="3" applyFont="1" applyBorder="1" applyAlignment="1">
      <alignment horizontal="center" vertical="center" wrapText="1"/>
    </xf>
    <xf numFmtId="0" fontId="12" fillId="0" borderId="24" xfId="3" applyFont="1" applyBorder="1" applyAlignment="1">
      <alignment horizontal="center" vertical="center" wrapText="1"/>
    </xf>
    <xf numFmtId="0" fontId="12" fillId="9" borderId="27" xfId="3" applyFont="1" applyFill="1" applyBorder="1" applyAlignment="1">
      <alignment horizontal="justify" vertical="center" wrapText="1"/>
    </xf>
    <xf numFmtId="38" fontId="12" fillId="0" borderId="2" xfId="2" applyFont="1" applyBorder="1" applyAlignment="1">
      <alignment horizontal="left" vertical="center"/>
    </xf>
    <xf numFmtId="0" fontId="12" fillId="9" borderId="49" xfId="3" applyFont="1" applyFill="1" applyBorder="1" applyAlignment="1" applyProtection="1">
      <alignment horizontal="center" vertical="center"/>
      <protection locked="0"/>
    </xf>
    <xf numFmtId="0" fontId="12" fillId="9" borderId="48" xfId="3" applyFont="1" applyFill="1" applyBorder="1" applyAlignment="1" applyProtection="1">
      <alignment horizontal="center" vertical="center"/>
      <protection locked="0"/>
    </xf>
    <xf numFmtId="180" fontId="12" fillId="9" borderId="48" xfId="3" applyNumberFormat="1" applyFont="1" applyFill="1" applyBorder="1" applyAlignment="1" applyProtection="1">
      <alignment horizontal="right" vertical="center" indent="1"/>
      <protection locked="0"/>
    </xf>
    <xf numFmtId="0" fontId="12" fillId="9" borderId="48" xfId="3" applyFont="1" applyFill="1" applyBorder="1" applyProtection="1">
      <alignment vertical="center"/>
      <protection locked="0"/>
    </xf>
    <xf numFmtId="0" fontId="12" fillId="9" borderId="50" xfId="3" applyFont="1" applyFill="1" applyBorder="1" applyProtection="1">
      <alignment vertical="center"/>
      <protection locked="0"/>
    </xf>
    <xf numFmtId="180" fontId="12" fillId="9" borderId="55" xfId="3" applyNumberFormat="1" applyFont="1" applyFill="1" applyBorder="1" applyAlignment="1">
      <alignment horizontal="right" vertical="center" indent="1"/>
    </xf>
    <xf numFmtId="0" fontId="12" fillId="9" borderId="4" xfId="3" applyFont="1" applyFill="1" applyBorder="1" applyAlignment="1">
      <alignment horizontal="center" vertical="center"/>
    </xf>
    <xf numFmtId="0" fontId="14" fillId="0" borderId="0" xfId="3" applyFont="1" applyAlignment="1">
      <alignment horizontal="justify" vertical="center" wrapText="1"/>
    </xf>
    <xf numFmtId="0" fontId="12" fillId="0" borderId="2" xfId="3" applyFont="1" applyBorder="1">
      <alignment vertical="center"/>
    </xf>
    <xf numFmtId="0" fontId="12" fillId="0" borderId="11" xfId="3" applyFont="1" applyBorder="1" applyAlignment="1">
      <alignment horizontal="left" vertical="center"/>
    </xf>
    <xf numFmtId="0" fontId="12" fillId="0" borderId="152" xfId="3" applyFont="1" applyBorder="1" applyAlignment="1">
      <alignment horizontal="left" vertical="center" wrapText="1"/>
    </xf>
    <xf numFmtId="0" fontId="12" fillId="9" borderId="1" xfId="3" applyFont="1" applyFill="1" applyBorder="1" applyAlignment="1">
      <alignment horizontal="left" vertical="center" wrapText="1"/>
    </xf>
    <xf numFmtId="0" fontId="12" fillId="9" borderId="2" xfId="3" applyFont="1" applyFill="1" applyBorder="1" applyAlignment="1">
      <alignment horizontal="left" vertical="center" wrapText="1"/>
    </xf>
    <xf numFmtId="0" fontId="12" fillId="9" borderId="11" xfId="3" applyFont="1" applyFill="1" applyBorder="1" applyAlignment="1">
      <alignment horizontal="left" vertical="center" wrapText="1"/>
    </xf>
    <xf numFmtId="0" fontId="12" fillId="0" borderId="6" xfId="3" applyFont="1" applyBorder="1" applyAlignment="1">
      <alignment horizontal="distributed" vertical="center"/>
    </xf>
    <xf numFmtId="0" fontId="14" fillId="0" borderId="29" xfId="3" applyFont="1" applyBorder="1" applyAlignment="1">
      <alignment horizontal="left" vertical="distributed"/>
    </xf>
    <xf numFmtId="0" fontId="14" fillId="0" borderId="16" xfId="3" applyFont="1" applyBorder="1" applyAlignment="1">
      <alignment horizontal="left" vertical="distributed"/>
    </xf>
    <xf numFmtId="188" fontId="12" fillId="9" borderId="143" xfId="2" applyNumberFormat="1" applyFont="1" applyFill="1" applyBorder="1" applyAlignment="1">
      <alignment horizontal="right" vertical="center"/>
    </xf>
    <xf numFmtId="0" fontId="12" fillId="0" borderId="19" xfId="3" applyFont="1" applyBorder="1">
      <alignment vertical="center"/>
    </xf>
    <xf numFmtId="0" fontId="12" fillId="0" borderId="13" xfId="3" applyFont="1" applyBorder="1">
      <alignment vertical="center"/>
    </xf>
    <xf numFmtId="0" fontId="12" fillId="0" borderId="20" xfId="3" applyFont="1" applyBorder="1">
      <alignment vertical="center"/>
    </xf>
    <xf numFmtId="0" fontId="12" fillId="0" borderId="22" xfId="3" applyFont="1" applyBorder="1" applyAlignment="1">
      <alignment horizontal="center" vertical="center" wrapText="1"/>
    </xf>
    <xf numFmtId="0" fontId="12" fillId="9" borderId="29" xfId="3" applyFont="1" applyFill="1" applyBorder="1" applyAlignment="1">
      <alignment horizontal="left" vertical="center" wrapText="1"/>
    </xf>
    <xf numFmtId="0" fontId="12" fillId="9" borderId="4" xfId="3" applyFont="1" applyFill="1" applyBorder="1" applyAlignment="1">
      <alignment horizontal="left" vertical="center" wrapText="1"/>
    </xf>
    <xf numFmtId="0" fontId="12" fillId="9" borderId="16" xfId="3" applyFont="1" applyFill="1" applyBorder="1" applyAlignment="1">
      <alignment horizontal="left" vertical="center" wrapText="1"/>
    </xf>
    <xf numFmtId="0" fontId="14" fillId="0" borderId="21" xfId="3" applyFont="1" applyBorder="1" applyAlignment="1">
      <alignment vertical="center" wrapText="1"/>
    </xf>
    <xf numFmtId="0" fontId="14" fillId="0" borderId="17" xfId="3" applyFont="1" applyBorder="1" applyAlignment="1">
      <alignment vertical="center" wrapText="1"/>
    </xf>
    <xf numFmtId="0" fontId="14" fillId="0" borderId="5" xfId="3" applyFont="1" applyBorder="1" applyAlignment="1">
      <alignment vertical="center" wrapText="1"/>
    </xf>
    <xf numFmtId="0" fontId="14" fillId="0" borderId="6" xfId="3" applyFont="1" applyBorder="1" applyAlignment="1">
      <alignment vertical="center" wrapText="1"/>
    </xf>
    <xf numFmtId="0" fontId="14" fillId="0" borderId="138" xfId="3" applyFont="1" applyBorder="1" applyAlignment="1">
      <alignment vertical="center" wrapText="1"/>
    </xf>
    <xf numFmtId="0" fontId="0" fillId="0" borderId="2" xfId="0" applyBorder="1" applyAlignment="1">
      <alignment horizontal="distributed" vertical="center" shrinkToFit="1"/>
    </xf>
    <xf numFmtId="188" fontId="12" fillId="9" borderId="2" xfId="3" applyNumberFormat="1" applyFont="1" applyFill="1" applyBorder="1" applyAlignment="1">
      <alignment horizontal="right" vertical="center" shrinkToFit="1"/>
    </xf>
    <xf numFmtId="190" fontId="12" fillId="9" borderId="5" xfId="3" applyNumberFormat="1" applyFont="1" applyFill="1" applyBorder="1" applyAlignment="1">
      <alignment horizontal="right" vertical="center"/>
    </xf>
    <xf numFmtId="190" fontId="12" fillId="9" borderId="6" xfId="3" applyNumberFormat="1" applyFont="1" applyFill="1" applyBorder="1" applyAlignment="1">
      <alignment horizontal="right" vertical="center"/>
    </xf>
    <xf numFmtId="0" fontId="12" fillId="9" borderId="51" xfId="3" applyFont="1" applyFill="1" applyBorder="1" applyAlignment="1">
      <alignment horizontal="center" vertical="center"/>
    </xf>
    <xf numFmtId="188" fontId="12" fillId="9" borderId="5" xfId="3" applyNumberFormat="1" applyFont="1" applyFill="1" applyBorder="1" applyAlignment="1">
      <alignment horizontal="right" vertical="center"/>
    </xf>
    <xf numFmtId="188" fontId="12" fillId="9" borderId="6" xfId="3" applyNumberFormat="1" applyFont="1" applyFill="1" applyBorder="1" applyAlignment="1">
      <alignment horizontal="right" vertical="center"/>
    </xf>
    <xf numFmtId="0" fontId="15" fillId="0" borderId="13" xfId="3" applyFont="1" applyBorder="1" applyAlignment="1">
      <alignment horizontal="distributed" vertical="center"/>
    </xf>
    <xf numFmtId="0" fontId="12" fillId="9" borderId="1" xfId="3" applyFont="1" applyFill="1" applyBorder="1" applyAlignment="1">
      <alignment horizontal="right" vertical="center"/>
    </xf>
    <xf numFmtId="0" fontId="12" fillId="9" borderId="2" xfId="3" applyFont="1" applyFill="1" applyBorder="1" applyAlignment="1">
      <alignment horizontal="right" vertical="center"/>
    </xf>
    <xf numFmtId="0" fontId="14" fillId="9" borderId="4" xfId="3" applyFont="1" applyFill="1" applyBorder="1" applyAlignment="1">
      <alignment horizontal="left" vertical="center"/>
    </xf>
    <xf numFmtId="0" fontId="15" fillId="0" borderId="2" xfId="3" applyFont="1" applyBorder="1" applyAlignment="1">
      <alignment horizontal="distributed" vertical="center" wrapText="1"/>
    </xf>
    <xf numFmtId="0" fontId="12" fillId="9" borderId="19" xfId="3" applyFont="1" applyFill="1" applyBorder="1" applyAlignment="1">
      <alignment horizontal="left" vertical="center" shrinkToFit="1"/>
    </xf>
    <xf numFmtId="0" fontId="12" fillId="9" borderId="13" xfId="3" applyFont="1" applyFill="1" applyBorder="1" applyAlignment="1">
      <alignment horizontal="left" vertical="center" shrinkToFit="1"/>
    </xf>
    <xf numFmtId="0" fontId="12" fillId="9" borderId="20" xfId="3" applyFont="1" applyFill="1" applyBorder="1" applyAlignment="1">
      <alignment horizontal="left" vertical="center" shrinkToFit="1"/>
    </xf>
    <xf numFmtId="0" fontId="12" fillId="9" borderId="6" xfId="3" applyFont="1" applyFill="1" applyBorder="1" applyAlignment="1">
      <alignment horizontal="center" vertical="center"/>
    </xf>
    <xf numFmtId="0" fontId="12" fillId="9" borderId="6" xfId="3" applyFont="1" applyFill="1" applyBorder="1" applyAlignment="1">
      <alignment horizontal="center" vertical="distributed"/>
    </xf>
    <xf numFmtId="0" fontId="23" fillId="0" borderId="71" xfId="5" applyFont="1" applyBorder="1" applyAlignment="1">
      <alignment horizontal="center" vertical="center" textRotation="255" shrinkToFit="1"/>
    </xf>
    <xf numFmtId="0" fontId="23" fillId="0" borderId="91" xfId="5" applyFont="1" applyBorder="1" applyAlignment="1">
      <alignment horizontal="center" vertical="center" textRotation="255" shrinkToFit="1"/>
    </xf>
    <xf numFmtId="0" fontId="23" fillId="0" borderId="67" xfId="5" applyFont="1" applyBorder="1" applyAlignment="1">
      <alignment horizontal="center" vertical="center" textRotation="255" shrinkToFit="1"/>
    </xf>
    <xf numFmtId="0" fontId="14" fillId="0" borderId="0" xfId="5" applyFont="1" applyAlignment="1">
      <alignment vertical="center" wrapText="1"/>
    </xf>
    <xf numFmtId="0" fontId="25" fillId="0" borderId="7" xfId="5" applyFont="1" applyBorder="1" applyAlignment="1">
      <alignment horizontal="center" vertical="center"/>
    </xf>
    <xf numFmtId="0" fontId="25" fillId="0" borderId="8" xfId="5" applyFont="1" applyBorder="1" applyAlignment="1">
      <alignment horizontal="center" vertical="center"/>
    </xf>
    <xf numFmtId="0" fontId="23" fillId="0" borderId="4" xfId="5" applyFont="1" applyBorder="1" applyAlignment="1">
      <alignment horizontal="center" vertical="center"/>
    </xf>
    <xf numFmtId="0" fontId="24" fillId="0" borderId="80" xfId="5" applyFont="1" applyBorder="1" applyAlignment="1">
      <alignment horizontal="center" vertical="center"/>
    </xf>
    <xf numFmtId="0" fontId="24" fillId="0" borderId="79" xfId="5" applyFont="1" applyBorder="1" applyAlignment="1">
      <alignment horizontal="center" vertical="center"/>
    </xf>
    <xf numFmtId="0" fontId="23" fillId="0" borderId="13" xfId="5" applyFont="1" applyBorder="1" applyAlignment="1">
      <alignment horizontal="center" vertical="center"/>
    </xf>
    <xf numFmtId="0" fontId="25" fillId="0" borderId="12" xfId="5" applyFont="1" applyBorder="1" applyAlignment="1">
      <alignment horizontal="center" vertical="center"/>
    </xf>
    <xf numFmtId="0" fontId="25" fillId="0" borderId="13" xfId="5" applyFont="1" applyBorder="1" applyAlignment="1">
      <alignment horizontal="center" vertical="center"/>
    </xf>
    <xf numFmtId="0" fontId="18" fillId="0" borderId="135" xfId="5" applyBorder="1" applyAlignment="1">
      <alignment horizontal="center" vertical="center" wrapText="1"/>
    </xf>
    <xf numFmtId="0" fontId="18" fillId="0" borderId="133" xfId="5" applyBorder="1" applyAlignment="1">
      <alignment horizontal="center" vertical="center" wrapText="1"/>
    </xf>
    <xf numFmtId="0" fontId="18" fillId="0" borderId="70" xfId="5" applyBorder="1">
      <alignment vertical="center"/>
    </xf>
    <xf numFmtId="0" fontId="18" fillId="0" borderId="58" xfId="5" applyBorder="1">
      <alignment vertical="center"/>
    </xf>
    <xf numFmtId="0" fontId="23" fillId="0" borderId="103" xfId="5" applyFont="1" applyBorder="1" applyAlignment="1">
      <alignment horizontal="center" vertical="center" textRotation="255" shrinkToFit="1"/>
    </xf>
    <xf numFmtId="0" fontId="18" fillId="0" borderId="14" xfId="5" applyBorder="1" applyAlignment="1">
      <alignment horizontal="center" vertical="center" wrapText="1"/>
    </xf>
    <xf numFmtId="0" fontId="18" fillId="0" borderId="15" xfId="5" applyBorder="1" applyAlignment="1">
      <alignment horizontal="center" vertical="center"/>
    </xf>
    <xf numFmtId="0" fontId="18" fillId="0" borderId="33" xfId="5" applyBorder="1" applyAlignment="1">
      <alignment horizontal="center" vertical="center" wrapText="1"/>
    </xf>
    <xf numFmtId="0" fontId="18" fillId="0" borderId="5" xfId="5" applyBorder="1" applyAlignment="1">
      <alignment vertical="center" shrinkToFit="1"/>
    </xf>
    <xf numFmtId="0" fontId="18" fillId="0" borderId="31" xfId="5" applyBorder="1" applyAlignment="1">
      <alignment vertical="center" shrinkToFit="1"/>
    </xf>
    <xf numFmtId="0" fontId="18" fillId="0" borderId="9" xfId="5" applyBorder="1" applyAlignment="1">
      <alignment horizontal="center" vertical="center"/>
    </xf>
    <xf numFmtId="0" fontId="18" fillId="0" borderId="57" xfId="5" applyBorder="1">
      <alignment vertical="center"/>
    </xf>
    <xf numFmtId="0" fontId="18" fillId="0" borderId="117" xfId="5" applyBorder="1">
      <alignment vertical="center"/>
    </xf>
    <xf numFmtId="0" fontId="18" fillId="0" borderId="29" xfId="5" applyBorder="1">
      <alignment vertical="center"/>
    </xf>
    <xf numFmtId="0" fontId="18" fillId="0" borderId="30" xfId="5" applyBorder="1">
      <alignment vertical="center"/>
    </xf>
    <xf numFmtId="0" fontId="23" fillId="0" borderId="52" xfId="5" applyFont="1" applyBorder="1" applyAlignment="1">
      <alignment horizontal="center" vertical="center" textRotation="255" shrinkToFit="1"/>
    </xf>
    <xf numFmtId="0" fontId="23" fillId="0" borderId="2" xfId="5" applyFont="1" applyBorder="1" applyAlignment="1">
      <alignment horizontal="center" vertical="center"/>
    </xf>
    <xf numFmtId="0" fontId="18" fillId="0" borderId="53" xfId="5" applyBorder="1" applyAlignment="1">
      <alignment horizontal="center" vertical="center"/>
    </xf>
    <xf numFmtId="0" fontId="18" fillId="0" borderId="47" xfId="5" applyBorder="1" applyAlignment="1">
      <alignment horizontal="center" vertical="center"/>
    </xf>
    <xf numFmtId="0" fontId="18" fillId="0" borderId="12" xfId="5" applyBorder="1" applyAlignment="1">
      <alignment horizontal="center" vertical="center"/>
    </xf>
    <xf numFmtId="0" fontId="18" fillId="0" borderId="13" xfId="5" applyBorder="1" applyAlignment="1">
      <alignment horizontal="center" vertical="center"/>
    </xf>
    <xf numFmtId="0" fontId="18" fillId="0" borderId="18" xfId="5" applyBorder="1" applyAlignment="1">
      <alignment horizontal="center" vertical="center"/>
    </xf>
    <xf numFmtId="0" fontId="18" fillId="0" borderId="10" xfId="5" applyBorder="1" applyAlignment="1">
      <alignment horizontal="center" vertical="center"/>
    </xf>
    <xf numFmtId="0" fontId="18" fillId="0" borderId="2" xfId="5" applyBorder="1" applyAlignment="1">
      <alignment horizontal="center" vertical="center"/>
    </xf>
    <xf numFmtId="0" fontId="18" fillId="0" borderId="3" xfId="5" applyBorder="1" applyAlignment="1">
      <alignment horizontal="center" vertical="center"/>
    </xf>
    <xf numFmtId="0" fontId="18" fillId="2" borderId="19" xfId="5" applyFill="1" applyBorder="1" applyAlignment="1" applyProtection="1">
      <alignment horizontal="center" vertical="center"/>
      <protection locked="0"/>
    </xf>
    <xf numFmtId="0" fontId="18" fillId="2" borderId="13" xfId="5" applyFill="1" applyBorder="1" applyAlignment="1" applyProtection="1">
      <alignment horizontal="center" vertical="center"/>
      <protection locked="0"/>
    </xf>
    <xf numFmtId="0" fontId="18" fillId="2" borderId="20" xfId="5" applyFill="1" applyBorder="1" applyAlignment="1" applyProtection="1">
      <alignment horizontal="center" vertical="center"/>
      <protection locked="0"/>
    </xf>
    <xf numFmtId="0" fontId="18" fillId="0" borderId="70" xfId="5" applyBorder="1" applyAlignment="1">
      <alignment horizontal="center" vertical="center"/>
    </xf>
    <xf numFmtId="0" fontId="18" fillId="0" borderId="117" xfId="5" applyBorder="1" applyAlignment="1">
      <alignment horizontal="center" vertical="center"/>
    </xf>
    <xf numFmtId="0" fontId="18" fillId="0" borderId="129" xfId="5" applyBorder="1" applyAlignment="1">
      <alignment horizontal="center" vertical="center"/>
    </xf>
    <xf numFmtId="0" fontId="23" fillId="0" borderId="0" xfId="5" applyFont="1" applyAlignment="1">
      <alignment horizontal="center" vertical="center"/>
    </xf>
    <xf numFmtId="0" fontId="18" fillId="0" borderId="70" xfId="5" applyBorder="1" applyAlignment="1">
      <alignment vertical="center" wrapText="1" shrinkToFit="1"/>
    </xf>
    <xf numFmtId="0" fontId="18" fillId="0" borderId="90" xfId="5" applyBorder="1" applyAlignment="1">
      <alignment vertical="center" shrinkToFit="1"/>
    </xf>
    <xf numFmtId="0" fontId="12" fillId="6" borderId="48" xfId="3" applyFont="1" applyFill="1" applyBorder="1" applyAlignment="1" applyProtection="1">
      <alignment horizontal="center" vertical="center"/>
      <protection locked="0"/>
    </xf>
    <xf numFmtId="0" fontId="12" fillId="6" borderId="57" xfId="3" applyFont="1" applyFill="1" applyBorder="1" applyAlignment="1" applyProtection="1">
      <alignment horizontal="center" vertical="center"/>
      <protection locked="0"/>
    </xf>
    <xf numFmtId="0" fontId="12" fillId="6" borderId="29" xfId="3" applyFont="1" applyFill="1" applyBorder="1" applyAlignment="1" applyProtection="1">
      <alignment horizontal="center" vertical="center"/>
      <protection locked="0"/>
    </xf>
    <xf numFmtId="0" fontId="12" fillId="6" borderId="4" xfId="3" applyFont="1" applyFill="1" applyBorder="1" applyAlignment="1" applyProtection="1">
      <alignment horizontal="center" vertical="center"/>
      <protection locked="0"/>
    </xf>
    <xf numFmtId="0" fontId="12" fillId="6" borderId="30" xfId="3" applyFont="1" applyFill="1" applyBorder="1" applyAlignment="1" applyProtection="1">
      <alignment horizontal="center" vertical="center"/>
      <protection locked="0"/>
    </xf>
    <xf numFmtId="0" fontId="12" fillId="6" borderId="5" xfId="3" applyFont="1" applyFill="1" applyBorder="1" applyAlignment="1" applyProtection="1">
      <alignment horizontal="center" vertical="center"/>
      <protection locked="0"/>
    </xf>
    <xf numFmtId="0" fontId="12" fillId="6" borderId="6" xfId="3" applyFont="1" applyFill="1" applyBorder="1" applyAlignment="1" applyProtection="1">
      <alignment horizontal="center" vertical="center"/>
      <protection locked="0"/>
    </xf>
    <xf numFmtId="0" fontId="12" fillId="6" borderId="31" xfId="3" applyFont="1" applyFill="1" applyBorder="1" applyAlignment="1" applyProtection="1">
      <alignment horizontal="center" vertical="center"/>
      <protection locked="0"/>
    </xf>
    <xf numFmtId="0" fontId="12" fillId="6" borderId="57" xfId="0" applyFont="1" applyFill="1" applyBorder="1" applyAlignment="1" applyProtection="1">
      <alignment horizontal="center" vertical="center"/>
      <protection locked="0"/>
    </xf>
    <xf numFmtId="0" fontId="12" fillId="6" borderId="58" xfId="3" applyFont="1" applyFill="1" applyBorder="1" applyAlignment="1" applyProtection="1">
      <alignment horizontal="center" vertical="center"/>
      <protection locked="0"/>
    </xf>
    <xf numFmtId="49" fontId="12" fillId="6" borderId="58" xfId="3" applyNumberFormat="1" applyFont="1" applyFill="1" applyBorder="1" applyAlignment="1" applyProtection="1">
      <alignment horizontal="right" vertical="center"/>
      <protection locked="0"/>
    </xf>
    <xf numFmtId="0" fontId="12" fillId="6" borderId="29" xfId="0" applyFont="1" applyFill="1" applyBorder="1" applyAlignment="1" applyProtection="1">
      <alignment horizontal="center" vertical="center"/>
      <protection locked="0"/>
    </xf>
    <xf numFmtId="0" fontId="12" fillId="6" borderId="4" xfId="0" applyFont="1" applyFill="1" applyBorder="1" applyAlignment="1" applyProtection="1">
      <alignment horizontal="center" vertical="center"/>
      <protection locked="0"/>
    </xf>
    <xf numFmtId="0" fontId="12" fillId="6" borderId="30" xfId="0" applyFont="1" applyFill="1" applyBorder="1" applyAlignment="1" applyProtection="1">
      <alignment horizontal="center" vertical="center"/>
      <protection locked="0"/>
    </xf>
    <xf numFmtId="49" fontId="12" fillId="6" borderId="5" xfId="3" applyNumberFormat="1" applyFont="1" applyFill="1" applyBorder="1" applyAlignment="1" applyProtection="1">
      <alignment horizontal="right" vertical="center"/>
      <protection locked="0"/>
    </xf>
    <xf numFmtId="49" fontId="12" fillId="6" borderId="6" xfId="3" applyNumberFormat="1" applyFont="1" applyFill="1" applyBorder="1" applyAlignment="1" applyProtection="1">
      <alignment horizontal="right" vertical="center"/>
      <protection locked="0"/>
    </xf>
    <xf numFmtId="49" fontId="12" fillId="6" borderId="31" xfId="3" applyNumberFormat="1" applyFont="1" applyFill="1" applyBorder="1" applyAlignment="1" applyProtection="1">
      <alignment horizontal="right" vertical="center"/>
      <protection locked="0"/>
    </xf>
    <xf numFmtId="0" fontId="16" fillId="0" borderId="0" xfId="3" applyFont="1" applyAlignment="1">
      <alignment horizontal="center" vertical="center"/>
    </xf>
    <xf numFmtId="0" fontId="12" fillId="2" borderId="6" xfId="3" applyFont="1" applyFill="1" applyBorder="1" applyAlignment="1">
      <alignment vertical="center" shrinkToFit="1"/>
    </xf>
    <xf numFmtId="176" fontId="12" fillId="0" borderId="48" xfId="2" applyNumberFormat="1" applyFont="1" applyBorder="1" applyAlignment="1">
      <alignment horizontal="center" vertical="center" wrapText="1"/>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47" fillId="0" borderId="0" xfId="3" quotePrefix="1" applyFont="1" applyAlignment="1" applyProtection="1">
      <alignment horizontal="right" vertical="center"/>
      <protection locked="0"/>
    </xf>
    <xf numFmtId="0" fontId="12" fillId="2" borderId="52" xfId="3" applyFont="1" applyFill="1" applyBorder="1" applyAlignment="1">
      <alignment horizontal="center" vertical="distributed"/>
    </xf>
    <xf numFmtId="0" fontId="12" fillId="2" borderId="6" xfId="3" applyFont="1" applyFill="1" applyBorder="1" applyAlignment="1">
      <alignment horizontal="center" vertical="distributed"/>
    </xf>
    <xf numFmtId="0" fontId="15" fillId="0" borderId="6" xfId="3" applyFont="1" applyBorder="1" applyAlignment="1" applyProtection="1">
      <alignment horizontal="center" vertical="distributed"/>
      <protection locked="0"/>
    </xf>
    <xf numFmtId="0" fontId="0" fillId="0" borderId="6" xfId="0" applyBorder="1" applyProtection="1">
      <alignment vertical="center"/>
      <protection locked="0"/>
    </xf>
    <xf numFmtId="0" fontId="15" fillId="0" borderId="8" xfId="3" applyFont="1" applyBorder="1" applyAlignment="1" applyProtection="1">
      <alignment horizontal="center" vertical="distributed"/>
      <protection locked="0"/>
    </xf>
    <xf numFmtId="0" fontId="0" fillId="0" borderId="8" xfId="0" applyBorder="1" applyProtection="1">
      <alignment vertical="center"/>
      <protection locked="0"/>
    </xf>
    <xf numFmtId="38" fontId="12" fillId="2" borderId="6" xfId="2" applyFont="1" applyFill="1" applyBorder="1" applyAlignment="1" applyProtection="1">
      <alignment horizontal="center" vertical="center"/>
    </xf>
    <xf numFmtId="0" fontId="12" fillId="2" borderId="7" xfId="3" applyFont="1" applyFill="1" applyBorder="1" applyAlignment="1">
      <alignment horizontal="center" vertical="distributed"/>
    </xf>
    <xf numFmtId="0" fontId="12" fillId="2" borderId="8" xfId="3" applyFont="1" applyFill="1" applyBorder="1" applyAlignment="1">
      <alignment horizontal="center" vertical="distributed"/>
    </xf>
    <xf numFmtId="0" fontId="12" fillId="0" borderId="0" xfId="0" applyFont="1" applyAlignment="1" applyProtection="1">
      <alignment horizontal="center" vertical="center"/>
      <protection locked="0"/>
    </xf>
    <xf numFmtId="0" fontId="0" fillId="0" borderId="8" xfId="0" applyBorder="1" applyAlignment="1">
      <alignment horizontal="center" vertical="distributed"/>
    </xf>
    <xf numFmtId="0" fontId="12" fillId="2" borderId="2" xfId="3" applyFont="1" applyFill="1" applyBorder="1" applyAlignment="1">
      <alignment horizontal="center" vertical="distributed"/>
    </xf>
    <xf numFmtId="0" fontId="0" fillId="0" borderId="2" xfId="0" applyBorder="1" applyAlignment="1">
      <alignment horizontal="center" vertical="distributed"/>
    </xf>
    <xf numFmtId="0" fontId="12" fillId="2" borderId="10" xfId="3" applyFont="1" applyFill="1" applyBorder="1" applyAlignment="1">
      <alignment horizontal="left" vertical="distributed"/>
    </xf>
    <xf numFmtId="0" fontId="12" fillId="2" borderId="2" xfId="3" applyFont="1" applyFill="1" applyBorder="1" applyAlignment="1">
      <alignment horizontal="left" vertical="distributed"/>
    </xf>
    <xf numFmtId="0" fontId="0" fillId="2" borderId="2" xfId="0" applyFill="1" applyBorder="1">
      <alignment vertical="center"/>
    </xf>
    <xf numFmtId="0" fontId="0" fillId="2" borderId="11" xfId="0" applyFill="1" applyBorder="1">
      <alignment vertical="center"/>
    </xf>
    <xf numFmtId="0" fontId="12" fillId="2" borderId="199" xfId="3" applyFont="1" applyFill="1" applyBorder="1" applyAlignment="1">
      <alignment horizontal="left" vertical="distributed"/>
    </xf>
    <xf numFmtId="0" fontId="12" fillId="2" borderId="200" xfId="3" applyFont="1" applyFill="1" applyBorder="1" applyAlignment="1">
      <alignment horizontal="left" vertical="distributed"/>
    </xf>
    <xf numFmtId="0" fontId="0" fillId="2" borderId="200" xfId="0" applyFill="1" applyBorder="1">
      <alignment vertical="center"/>
    </xf>
    <xf numFmtId="0" fontId="0" fillId="2" borderId="201" xfId="0" applyFill="1" applyBorder="1">
      <alignment vertical="center"/>
    </xf>
    <xf numFmtId="0" fontId="12" fillId="2" borderId="23" xfId="3" applyFont="1" applyFill="1" applyBorder="1" applyAlignment="1">
      <alignment horizontal="left" vertical="distributed"/>
    </xf>
    <xf numFmtId="0" fontId="12" fillId="2" borderId="24" xfId="3" applyFont="1" applyFill="1" applyBorder="1" applyAlignment="1">
      <alignment horizontal="left" vertical="distributed"/>
    </xf>
    <xf numFmtId="0" fontId="0" fillId="2" borderId="24" xfId="0" applyFill="1" applyBorder="1">
      <alignment vertical="center"/>
    </xf>
    <xf numFmtId="0" fontId="0" fillId="2" borderId="25" xfId="0" applyFill="1" applyBorder="1">
      <alignment vertical="center"/>
    </xf>
    <xf numFmtId="0" fontId="12" fillId="0" borderId="0" xfId="3" quotePrefix="1" applyFont="1" applyAlignment="1" applyProtection="1">
      <alignment horizontal="right" vertical="center"/>
      <protection locked="0"/>
    </xf>
    <xf numFmtId="0" fontId="12" fillId="0" borderId="0" xfId="3" applyFont="1" applyProtection="1">
      <alignment vertical="center"/>
      <protection locked="0"/>
    </xf>
    <xf numFmtId="0" fontId="12" fillId="0" borderId="26" xfId="3" applyFont="1" applyBorder="1" applyProtection="1">
      <alignment vertical="center"/>
      <protection locked="0"/>
    </xf>
    <xf numFmtId="0" fontId="12" fillId="2" borderId="0" xfId="3" applyFont="1" applyFill="1" applyAlignment="1">
      <alignment shrinkToFit="1"/>
    </xf>
    <xf numFmtId="0" fontId="12" fillId="0" borderId="0" xfId="3" applyFont="1" applyAlignment="1" applyProtection="1">
      <alignment horizontal="justify" vertical="center" wrapText="1"/>
      <protection locked="0"/>
    </xf>
    <xf numFmtId="0" fontId="12" fillId="0" borderId="0" xfId="3" applyFont="1" applyAlignment="1" applyProtection="1">
      <alignment horizontal="center" vertical="distributed" wrapText="1"/>
      <protection locked="0"/>
    </xf>
    <xf numFmtId="0" fontId="12" fillId="2" borderId="0" xfId="3" applyFont="1" applyFill="1">
      <alignment vertical="center"/>
    </xf>
    <xf numFmtId="0" fontId="12" fillId="2" borderId="0" xfId="3" applyFont="1" applyFill="1" applyAlignment="1">
      <alignment wrapText="1"/>
    </xf>
    <xf numFmtId="38" fontId="12" fillId="0" borderId="4" xfId="2" applyFont="1" applyBorder="1" applyAlignment="1" applyProtection="1">
      <alignment horizontal="center" vertical="center"/>
      <protection locked="0"/>
    </xf>
    <xf numFmtId="0" fontId="0" fillId="0" borderId="0" xfId="0" applyAlignment="1" applyProtection="1">
      <alignment horizontal="center" vertical="center"/>
      <protection locked="0"/>
    </xf>
    <xf numFmtId="177" fontId="12" fillId="2" borderId="19" xfId="2" applyNumberFormat="1" applyFont="1" applyFill="1" applyBorder="1" applyAlignment="1" applyProtection="1">
      <alignment vertical="center"/>
    </xf>
    <xf numFmtId="177" fontId="12" fillId="2" borderId="13" xfId="2" applyNumberFormat="1" applyFont="1" applyFill="1" applyBorder="1" applyAlignment="1" applyProtection="1">
      <alignment vertical="center"/>
    </xf>
    <xf numFmtId="177" fontId="12" fillId="2" borderId="18" xfId="2" applyNumberFormat="1" applyFont="1" applyFill="1" applyBorder="1" applyAlignment="1" applyProtection="1">
      <alignment vertical="center"/>
    </xf>
    <xf numFmtId="177" fontId="12" fillId="22" borderId="1" xfId="2" applyNumberFormat="1" applyFont="1" applyFill="1" applyBorder="1" applyAlignment="1" applyProtection="1">
      <alignment vertical="center"/>
      <protection locked="0"/>
    </xf>
    <xf numFmtId="177" fontId="12" fillId="22" borderId="2" xfId="2" applyNumberFormat="1" applyFont="1" applyFill="1" applyBorder="1" applyAlignment="1" applyProtection="1">
      <alignment vertical="center"/>
      <protection locked="0"/>
    </xf>
    <xf numFmtId="177" fontId="12" fillId="22" borderId="3" xfId="2" applyNumberFormat="1" applyFont="1" applyFill="1" applyBorder="1" applyAlignment="1" applyProtection="1">
      <alignment vertical="center"/>
      <protection locked="0"/>
    </xf>
    <xf numFmtId="178" fontId="12" fillId="22" borderId="48" xfId="3" applyNumberFormat="1" applyFont="1" applyFill="1" applyBorder="1" applyAlignment="1" applyProtection="1">
      <alignment horizontal="center" vertical="center"/>
      <protection locked="0"/>
    </xf>
    <xf numFmtId="0" fontId="111" fillId="22" borderId="1" xfId="3" applyFont="1" applyFill="1" applyBorder="1" applyAlignment="1" applyProtection="1">
      <alignment horizontal="center" vertical="center" wrapText="1"/>
      <protection locked="0"/>
    </xf>
    <xf numFmtId="0" fontId="111" fillId="22" borderId="2" xfId="3" applyFont="1" applyFill="1" applyBorder="1" applyAlignment="1" applyProtection="1">
      <alignment horizontal="center" vertical="center" wrapText="1"/>
      <protection locked="0"/>
    </xf>
    <xf numFmtId="0" fontId="111" fillId="22" borderId="3" xfId="3" applyFont="1" applyFill="1" applyBorder="1" applyAlignment="1" applyProtection="1">
      <alignment horizontal="center" vertical="center" wrapText="1"/>
      <protection locked="0"/>
    </xf>
    <xf numFmtId="178" fontId="41" fillId="22" borderId="48" xfId="3" applyNumberFormat="1" applyFont="1" applyFill="1" applyBorder="1" applyAlignment="1" applyProtection="1">
      <alignment horizontal="center" vertical="center"/>
      <protection locked="0"/>
    </xf>
    <xf numFmtId="0" fontId="12" fillId="22" borderId="49" xfId="3" applyFont="1" applyFill="1" applyBorder="1" applyAlignment="1" applyProtection="1">
      <alignment horizontal="center" vertical="center"/>
      <protection locked="0"/>
    </xf>
    <xf numFmtId="0" fontId="12" fillId="22" borderId="48" xfId="3" applyFont="1" applyFill="1" applyBorder="1" applyAlignment="1" applyProtection="1">
      <alignment horizontal="left" vertical="center"/>
      <protection locked="0"/>
    </xf>
    <xf numFmtId="0" fontId="12" fillId="22" borderId="50" xfId="3" applyFont="1" applyFill="1" applyBorder="1" applyAlignment="1" applyProtection="1">
      <alignment horizontal="left" vertical="center"/>
      <protection locked="0"/>
    </xf>
    <xf numFmtId="0" fontId="14" fillId="22" borderId="10" xfId="3" applyFont="1" applyFill="1" applyBorder="1" applyAlignment="1" applyProtection="1">
      <alignment horizontal="center" vertical="center"/>
      <protection locked="0"/>
    </xf>
    <xf numFmtId="0" fontId="14" fillId="22" borderId="2" xfId="3" applyFont="1" applyFill="1" applyBorder="1" applyAlignment="1" applyProtection="1">
      <alignment horizontal="center" vertical="center"/>
      <protection locked="0"/>
    </xf>
    <xf numFmtId="0" fontId="14" fillId="22" borderId="3" xfId="3" applyFont="1" applyFill="1" applyBorder="1" applyAlignment="1" applyProtection="1">
      <alignment horizontal="center" vertical="center"/>
      <protection locked="0"/>
    </xf>
    <xf numFmtId="178" fontId="96" fillId="21" borderId="104" xfId="3" applyNumberFormat="1" applyFont="1" applyFill="1" applyBorder="1" applyAlignment="1" applyProtection="1">
      <alignment horizontal="center" vertical="center" wrapText="1"/>
      <protection locked="0"/>
    </xf>
    <xf numFmtId="179" fontId="12" fillId="2" borderId="2" xfId="2" applyNumberFormat="1" applyFont="1" applyFill="1" applyBorder="1" applyAlignment="1" applyProtection="1">
      <alignment horizontal="right" vertical="center"/>
    </xf>
    <xf numFmtId="0" fontId="0" fillId="0" borderId="2" xfId="0" applyBorder="1" applyProtection="1">
      <alignment vertical="center"/>
      <protection locked="0"/>
    </xf>
    <xf numFmtId="0" fontId="0" fillId="0" borderId="11" xfId="0" applyBorder="1" applyProtection="1">
      <alignment vertical="center"/>
      <protection locked="0"/>
    </xf>
    <xf numFmtId="0" fontId="12" fillId="10" borderId="217" xfId="3" applyFont="1" applyFill="1" applyBorder="1" applyAlignment="1" applyProtection="1">
      <alignment horizontal="center" vertical="center" wrapText="1"/>
      <protection locked="0"/>
    </xf>
    <xf numFmtId="0" fontId="0" fillId="10" borderId="215" xfId="0" applyFill="1" applyBorder="1" applyAlignment="1" applyProtection="1">
      <alignment horizontal="center" vertical="center" wrapText="1"/>
      <protection locked="0"/>
    </xf>
    <xf numFmtId="0" fontId="40" fillId="10" borderId="215" xfId="0" applyFont="1" applyFill="1" applyBorder="1" applyAlignment="1" applyProtection="1">
      <alignment horizontal="center" vertical="center"/>
      <protection locked="0"/>
    </xf>
    <xf numFmtId="0" fontId="0" fillId="10" borderId="215" xfId="0" applyFill="1" applyBorder="1" applyAlignment="1" applyProtection="1">
      <alignment horizontal="center" vertical="center"/>
      <protection locked="0"/>
    </xf>
    <xf numFmtId="0" fontId="12" fillId="10" borderId="215" xfId="3" applyFont="1" applyFill="1" applyBorder="1" applyAlignment="1" applyProtection="1">
      <alignment horizontal="center" vertical="center" wrapText="1"/>
      <protection locked="0"/>
    </xf>
    <xf numFmtId="0" fontId="0" fillId="10" borderId="218" xfId="0" applyFill="1" applyBorder="1" applyAlignment="1" applyProtection="1">
      <alignment horizontal="center" vertical="center"/>
      <protection locked="0"/>
    </xf>
    <xf numFmtId="0" fontId="0" fillId="10" borderId="221" xfId="0" applyFill="1" applyBorder="1" applyAlignment="1" applyProtection="1">
      <alignment horizontal="center" vertical="center"/>
      <protection locked="0"/>
    </xf>
    <xf numFmtId="0" fontId="12" fillId="22" borderId="217" xfId="3" applyFont="1" applyFill="1" applyBorder="1" applyAlignment="1" applyProtection="1">
      <alignment horizontal="center" vertical="center" wrapText="1"/>
      <protection locked="0"/>
    </xf>
    <xf numFmtId="0" fontId="0" fillId="22" borderId="215" xfId="0" applyFill="1" applyBorder="1" applyAlignment="1" applyProtection="1">
      <alignment horizontal="center" vertical="center" wrapText="1"/>
      <protection locked="0"/>
    </xf>
    <xf numFmtId="0" fontId="40" fillId="22" borderId="215" xfId="0" applyFont="1" applyFill="1" applyBorder="1" applyAlignment="1" applyProtection="1">
      <alignment horizontal="center" vertical="center"/>
      <protection locked="0"/>
    </xf>
    <xf numFmtId="0" fontId="0" fillId="22" borderId="215" xfId="0" applyFill="1" applyBorder="1" applyAlignment="1" applyProtection="1">
      <alignment horizontal="center" vertical="center"/>
      <protection locked="0"/>
    </xf>
    <xf numFmtId="0" fontId="12" fillId="22" borderId="215" xfId="3" applyFont="1" applyFill="1" applyBorder="1" applyAlignment="1" applyProtection="1">
      <alignment horizontal="center" vertical="center" wrapText="1"/>
      <protection locked="0"/>
    </xf>
    <xf numFmtId="0" fontId="0" fillId="22" borderId="218" xfId="0" applyFill="1" applyBorder="1" applyAlignment="1" applyProtection="1">
      <alignment horizontal="center" vertical="center"/>
      <protection locked="0"/>
    </xf>
    <xf numFmtId="0" fontId="0" fillId="0" borderId="2" xfId="0" applyBorder="1" applyAlignment="1" applyProtection="1">
      <alignment horizontal="center" vertical="center" wrapText="1"/>
      <protection locked="0"/>
    </xf>
    <xf numFmtId="0" fontId="15" fillId="0" borderId="0" xfId="3" applyFont="1" applyAlignment="1" applyProtection="1">
      <alignment horizontal="center" vertical="center" wrapText="1" shrinkToFit="1"/>
      <protection locked="0"/>
    </xf>
    <xf numFmtId="0" fontId="15" fillId="0" borderId="0" xfId="3" applyFont="1" applyAlignment="1" applyProtection="1">
      <alignment horizontal="center" vertical="center" shrinkToFit="1"/>
      <protection locked="0"/>
    </xf>
    <xf numFmtId="0" fontId="12" fillId="2" borderId="5" xfId="3" applyFont="1" applyFill="1" applyBorder="1" applyAlignment="1">
      <alignment horizontal="left" vertical="center" indent="1"/>
    </xf>
    <xf numFmtId="0" fontId="12" fillId="2" borderId="6" xfId="3" applyFont="1" applyFill="1" applyBorder="1" applyAlignment="1">
      <alignment horizontal="left" vertical="center" indent="1"/>
    </xf>
    <xf numFmtId="0" fontId="12" fillId="2" borderId="138" xfId="3" applyFont="1" applyFill="1" applyBorder="1" applyAlignment="1">
      <alignment horizontal="left" vertical="center" indent="1"/>
    </xf>
    <xf numFmtId="187" fontId="12" fillId="22" borderId="1" xfId="3" applyNumberFormat="1" applyFont="1" applyFill="1" applyBorder="1" applyAlignment="1" applyProtection="1">
      <alignment horizontal="distributed" vertical="center" indent="1"/>
      <protection locked="0"/>
    </xf>
    <xf numFmtId="187" fontId="12" fillId="22" borderId="2" xfId="3" applyNumberFormat="1" applyFont="1" applyFill="1" applyBorder="1" applyAlignment="1" applyProtection="1">
      <alignment horizontal="distributed" vertical="center" indent="1"/>
      <protection locked="0"/>
    </xf>
    <xf numFmtId="3" fontId="12" fillId="2" borderId="45" xfId="3" applyNumberFormat="1" applyFont="1" applyFill="1" applyBorder="1" applyAlignment="1">
      <alignment horizontal="right" vertical="distributed" indent="1"/>
    </xf>
    <xf numFmtId="3" fontId="12" fillId="2" borderId="2" xfId="3" applyNumberFormat="1" applyFont="1" applyFill="1" applyBorder="1" applyAlignment="1">
      <alignment horizontal="right" vertical="distributed" indent="1"/>
    </xf>
    <xf numFmtId="3" fontId="12" fillId="22" borderId="46" xfId="3" applyNumberFormat="1" applyFont="1" applyFill="1" applyBorder="1" applyAlignment="1" applyProtection="1">
      <alignment horizontal="right" vertical="distributed" indent="1"/>
      <protection locked="0"/>
    </xf>
    <xf numFmtId="3" fontId="12" fillId="22" borderId="43" xfId="3" applyNumberFormat="1" applyFont="1" applyFill="1" applyBorder="1" applyAlignment="1" applyProtection="1">
      <alignment horizontal="right" vertical="distributed" indent="1"/>
      <protection locked="0"/>
    </xf>
    <xf numFmtId="179" fontId="12" fillId="2" borderId="8" xfId="2" applyNumberFormat="1" applyFont="1" applyFill="1" applyBorder="1" applyAlignment="1" applyProtection="1">
      <alignment horizontal="right" vertical="center"/>
    </xf>
    <xf numFmtId="0" fontId="12" fillId="0" borderId="43" xfId="3" applyFont="1" applyBorder="1" applyAlignment="1" applyProtection="1">
      <alignment horizontal="distributed" vertical="distributed"/>
      <protection locked="0"/>
    </xf>
    <xf numFmtId="0" fontId="12" fillId="0" borderId="6" xfId="3" applyFont="1" applyBorder="1" applyAlignment="1" applyProtection="1">
      <alignment horizontal="distributed" vertical="center"/>
      <protection locked="0"/>
    </xf>
    <xf numFmtId="0" fontId="12" fillId="22" borderId="12" xfId="3" applyFont="1" applyFill="1" applyBorder="1" applyProtection="1">
      <alignment vertical="center"/>
      <protection locked="0"/>
    </xf>
    <xf numFmtId="0" fontId="0" fillId="22" borderId="13" xfId="0" applyFill="1" applyBorder="1" applyProtection="1">
      <alignment vertical="center"/>
      <protection locked="0"/>
    </xf>
    <xf numFmtId="0" fontId="0" fillId="22" borderId="18" xfId="0" applyFill="1" applyBorder="1" applyProtection="1">
      <alignment vertical="center"/>
      <protection locked="0"/>
    </xf>
    <xf numFmtId="0" fontId="0" fillId="22" borderId="20" xfId="0" applyFill="1" applyBorder="1" applyProtection="1">
      <alignment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38" fontId="12" fillId="0" borderId="0" xfId="2" applyFont="1" applyBorder="1" applyAlignment="1" applyProtection="1">
      <alignment horizontal="right" vertical="center"/>
      <protection locked="0"/>
    </xf>
    <xf numFmtId="180" fontId="12" fillId="2" borderId="55" xfId="3" applyNumberFormat="1" applyFont="1" applyFill="1" applyBorder="1" applyAlignment="1">
      <alignment horizontal="center" vertical="center"/>
    </xf>
    <xf numFmtId="0" fontId="12" fillId="22" borderId="10" xfId="3" applyFont="1" applyFill="1"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12" fillId="0" borderId="5" xfId="3" applyFont="1" applyBorder="1" applyAlignment="1" applyProtection="1">
      <alignment horizontal="center" vertical="center"/>
      <protection locked="0"/>
    </xf>
    <xf numFmtId="0" fontId="0" fillId="0" borderId="138" xfId="0" applyBorder="1" applyProtection="1">
      <alignment vertical="center"/>
      <protection locked="0"/>
    </xf>
    <xf numFmtId="0" fontId="0" fillId="22" borderId="2" xfId="0" applyFill="1" applyBorder="1" applyAlignment="1" applyProtection="1">
      <alignment horizontal="center" vertical="center"/>
      <protection locked="0"/>
    </xf>
    <xf numFmtId="0" fontId="0" fillId="22" borderId="3" xfId="0" applyFill="1" applyBorder="1" applyAlignment="1" applyProtection="1">
      <alignment horizontal="center" vertical="center"/>
      <protection locked="0"/>
    </xf>
    <xf numFmtId="0" fontId="0" fillId="22" borderId="2" xfId="0" applyFill="1" applyBorder="1" applyProtection="1">
      <alignment vertical="center"/>
      <protection locked="0"/>
    </xf>
    <xf numFmtId="0" fontId="0" fillId="22" borderId="11" xfId="0" applyFill="1" applyBorder="1" applyProtection="1">
      <alignment vertical="center"/>
      <protection locked="0"/>
    </xf>
    <xf numFmtId="177" fontId="12" fillId="2" borderId="1" xfId="2" applyNumberFormat="1" applyFont="1" applyFill="1" applyBorder="1" applyAlignment="1" applyProtection="1">
      <alignment vertical="center"/>
    </xf>
    <xf numFmtId="177" fontId="12" fillId="2" borderId="2" xfId="2" applyNumberFormat="1" applyFont="1" applyFill="1" applyBorder="1" applyAlignment="1" applyProtection="1">
      <alignment vertical="center"/>
    </xf>
    <xf numFmtId="177" fontId="12" fillId="2" borderId="3" xfId="2" applyNumberFormat="1" applyFont="1" applyFill="1" applyBorder="1" applyAlignment="1" applyProtection="1">
      <alignment vertical="center"/>
    </xf>
    <xf numFmtId="0" fontId="40" fillId="0" borderId="2" xfId="0" applyFon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22" borderId="221" xfId="0"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57" fillId="13" borderId="1" xfId="15" applyFont="1" applyFill="1" applyBorder="1" applyAlignment="1" applyProtection="1">
      <alignment horizontal="center" vertical="center"/>
      <protection locked="0"/>
    </xf>
    <xf numFmtId="0" fontId="57" fillId="13" borderId="3" xfId="15" applyFont="1" applyFill="1" applyBorder="1" applyAlignment="1" applyProtection="1">
      <alignment horizontal="center" vertical="center"/>
      <protection locked="0"/>
    </xf>
    <xf numFmtId="0" fontId="57" fillId="19" borderId="1" xfId="15" applyFont="1" applyFill="1" applyBorder="1" applyAlignment="1">
      <alignment horizontal="left" vertical="center" wrapText="1" shrinkToFit="1"/>
    </xf>
    <xf numFmtId="0" fontId="57" fillId="19" borderId="2" xfId="15" applyFont="1" applyFill="1" applyBorder="1" applyAlignment="1">
      <alignment horizontal="left" vertical="center" wrapText="1" shrinkToFit="1"/>
    </xf>
    <xf numFmtId="0" fontId="57" fillId="19" borderId="3" xfId="15" applyFont="1" applyFill="1" applyBorder="1" applyAlignment="1">
      <alignment horizontal="left" vertical="center" wrapText="1" shrinkToFit="1"/>
    </xf>
    <xf numFmtId="0" fontId="67" fillId="19" borderId="1" xfId="15" applyFont="1" applyFill="1" applyBorder="1" applyAlignment="1">
      <alignment horizontal="left" vertical="center" wrapText="1" shrinkToFit="1"/>
    </xf>
    <xf numFmtId="0" fontId="67" fillId="19" borderId="2" xfId="15" applyFont="1" applyFill="1" applyBorder="1" applyAlignment="1">
      <alignment horizontal="left" vertical="center" wrapText="1" shrinkToFit="1"/>
    </xf>
    <xf numFmtId="0" fontId="67" fillId="19" borderId="3" xfId="15" applyFont="1" applyFill="1" applyBorder="1" applyAlignment="1">
      <alignment horizontal="left" vertical="center" wrapText="1" shrinkToFit="1"/>
    </xf>
    <xf numFmtId="0" fontId="57" fillId="22" borderId="48" xfId="15" applyFont="1" applyFill="1" applyBorder="1" applyAlignment="1" applyProtection="1">
      <alignment horizontal="left" vertical="center"/>
      <protection locked="0"/>
    </xf>
    <xf numFmtId="0" fontId="67" fillId="19" borderId="1" xfId="15" applyFont="1" applyFill="1" applyBorder="1" applyAlignment="1">
      <alignment horizontal="left" vertical="center" wrapText="1"/>
    </xf>
    <xf numFmtId="0" fontId="67" fillId="19" borderId="2" xfId="15" applyFont="1" applyFill="1" applyBorder="1" applyAlignment="1">
      <alignment horizontal="left" vertical="center" wrapText="1"/>
    </xf>
    <xf numFmtId="0" fontId="67" fillId="19" borderId="3" xfId="15" applyFont="1" applyFill="1" applyBorder="1" applyAlignment="1">
      <alignment horizontal="left" vertical="center" wrapText="1"/>
    </xf>
    <xf numFmtId="0" fontId="58" fillId="19" borderId="1" xfId="15" applyFont="1" applyFill="1" applyBorder="1" applyAlignment="1">
      <alignment horizontal="left" vertical="top" wrapText="1"/>
    </xf>
    <xf numFmtId="0" fontId="58" fillId="19" borderId="2" xfId="15" applyFont="1" applyFill="1" applyBorder="1" applyAlignment="1">
      <alignment horizontal="left" vertical="top" wrapText="1"/>
    </xf>
    <xf numFmtId="0" fontId="58" fillId="19" borderId="3" xfId="15" applyFont="1" applyFill="1" applyBorder="1" applyAlignment="1">
      <alignment horizontal="left" vertical="top" wrapText="1"/>
    </xf>
    <xf numFmtId="0" fontId="57" fillId="19" borderId="1" xfId="15" applyFont="1" applyFill="1" applyBorder="1" applyAlignment="1">
      <alignment horizontal="center" vertical="top"/>
    </xf>
    <xf numFmtId="0" fontId="57" fillId="19" borderId="2" xfId="15" applyFont="1" applyFill="1" applyBorder="1" applyAlignment="1">
      <alignment horizontal="center" vertical="top"/>
    </xf>
    <xf numFmtId="0" fontId="57" fillId="19" borderId="2" xfId="15" applyFont="1" applyFill="1" applyBorder="1" applyAlignment="1">
      <alignment horizontal="left" vertical="top"/>
    </xf>
    <xf numFmtId="0" fontId="57" fillId="19" borderId="3" xfId="15" applyFont="1" applyFill="1" applyBorder="1" applyAlignment="1">
      <alignment horizontal="left" vertical="top"/>
    </xf>
    <xf numFmtId="0" fontId="58" fillId="19" borderId="1" xfId="15" applyFont="1" applyFill="1" applyBorder="1" applyAlignment="1">
      <alignment horizontal="center" vertical="top" wrapText="1"/>
    </xf>
    <xf numFmtId="0" fontId="58" fillId="19" borderId="2" xfId="15" applyFont="1" applyFill="1" applyBorder="1" applyAlignment="1">
      <alignment horizontal="center" vertical="top" wrapText="1"/>
    </xf>
    <xf numFmtId="0" fontId="58" fillId="22" borderId="48" xfId="15" applyFont="1" applyFill="1" applyBorder="1" applyAlignment="1" applyProtection="1">
      <alignment horizontal="left" vertical="top" wrapText="1"/>
      <protection locked="0"/>
    </xf>
    <xf numFmtId="0" fontId="18" fillId="0" borderId="1" xfId="5" applyBorder="1" applyProtection="1">
      <alignment vertical="center"/>
      <protection locked="0"/>
    </xf>
    <xf numFmtId="0" fontId="18" fillId="0" borderId="3" xfId="5" applyBorder="1" applyProtection="1">
      <alignment vertical="center"/>
      <protection locked="0"/>
    </xf>
    <xf numFmtId="0" fontId="18" fillId="0" borderId="57" xfId="5" applyBorder="1" applyAlignment="1" applyProtection="1">
      <alignment vertical="center" wrapText="1" shrinkToFit="1"/>
      <protection locked="0"/>
    </xf>
    <xf numFmtId="0" fontId="18" fillId="0" borderId="58" xfId="5" applyBorder="1" applyAlignment="1" applyProtection="1">
      <alignment vertical="center" shrinkToFit="1"/>
      <protection locked="0"/>
    </xf>
    <xf numFmtId="0" fontId="18" fillId="0" borderId="1" xfId="5" applyBorder="1" applyAlignment="1" applyProtection="1">
      <alignment vertical="center" shrinkToFit="1"/>
      <protection locked="0"/>
    </xf>
    <xf numFmtId="0" fontId="18" fillId="0" borderId="3" xfId="5" applyBorder="1" applyAlignment="1" applyProtection="1">
      <alignment vertical="center" shrinkToFit="1"/>
      <protection locked="0"/>
    </xf>
    <xf numFmtId="0" fontId="0" fillId="0" borderId="3" xfId="0" applyBorder="1" applyProtection="1">
      <alignment vertical="center"/>
      <protection locked="0"/>
    </xf>
    <xf numFmtId="0" fontId="23" fillId="0" borderId="52" xfId="5" applyFont="1" applyBorder="1" applyAlignment="1" applyProtection="1">
      <alignment horizontal="center" vertical="center"/>
      <protection locked="0"/>
    </xf>
    <xf numFmtId="0" fontId="18" fillId="0" borderId="61" xfId="5" applyBorder="1" applyAlignment="1">
      <alignment horizontal="center" vertical="center"/>
    </xf>
    <xf numFmtId="0" fontId="0" fillId="0" borderId="59" xfId="0" applyBorder="1">
      <alignment vertical="center"/>
    </xf>
    <xf numFmtId="0" fontId="0" fillId="0" borderId="176" xfId="0" applyBorder="1">
      <alignment vertical="center"/>
    </xf>
    <xf numFmtId="0" fontId="18" fillId="0" borderId="29" xfId="5" applyBorder="1" applyProtection="1">
      <alignment vertical="center"/>
      <protection locked="0"/>
    </xf>
    <xf numFmtId="0" fontId="18" fillId="0" borderId="30" xfId="5" applyBorder="1" applyProtection="1">
      <alignment vertical="center"/>
      <protection locked="0"/>
    </xf>
    <xf numFmtId="0" fontId="18" fillId="0" borderId="5" xfId="5" applyBorder="1" applyProtection="1">
      <alignment vertical="center"/>
      <protection locked="0"/>
    </xf>
    <xf numFmtId="0" fontId="18" fillId="0" borderId="31" xfId="5" applyBorder="1" applyProtection="1">
      <alignment vertical="center"/>
      <protection locked="0"/>
    </xf>
    <xf numFmtId="0" fontId="23" fillId="0" borderId="211" xfId="5" applyFont="1" applyBorder="1" applyAlignment="1" applyProtection="1">
      <alignment horizontal="center" vertical="center"/>
      <protection locked="0"/>
    </xf>
    <xf numFmtId="0" fontId="23" fillId="0" borderId="125" xfId="5" applyFont="1" applyBorder="1" applyAlignment="1" applyProtection="1">
      <alignment horizontal="center" vertical="center" textRotation="255" shrinkToFit="1"/>
      <protection locked="0"/>
    </xf>
    <xf numFmtId="0" fontId="23" fillId="0" borderId="22" xfId="5" applyFont="1" applyBorder="1" applyAlignment="1" applyProtection="1">
      <alignment horizontal="center" vertical="center" textRotation="255" shrinkToFit="1"/>
      <protection locked="0"/>
    </xf>
    <xf numFmtId="0" fontId="23" fillId="0" borderId="84" xfId="5" applyFont="1" applyBorder="1" applyAlignment="1" applyProtection="1">
      <alignment horizontal="center" vertical="center" textRotation="255" shrinkToFit="1"/>
      <protection locked="0"/>
    </xf>
    <xf numFmtId="0" fontId="18" fillId="0" borderId="124" xfId="5" applyBorder="1" applyAlignment="1" applyProtection="1">
      <alignment vertical="center" shrinkToFit="1"/>
      <protection locked="0"/>
    </xf>
    <xf numFmtId="0" fontId="18" fillId="0" borderId="74" xfId="5" applyBorder="1" applyAlignment="1" applyProtection="1">
      <alignment vertical="center" shrinkToFit="1"/>
      <protection locked="0"/>
    </xf>
    <xf numFmtId="0" fontId="18" fillId="0" borderId="57" xfId="5" applyBorder="1" applyAlignment="1" applyProtection="1">
      <alignment vertical="center" shrinkToFit="1"/>
      <protection locked="0"/>
    </xf>
    <xf numFmtId="0" fontId="18" fillId="0" borderId="117" xfId="5" applyBorder="1" applyAlignment="1" applyProtection="1">
      <alignment vertical="center" shrinkToFit="1"/>
      <protection locked="0"/>
    </xf>
    <xf numFmtId="0" fontId="0" fillId="0" borderId="58" xfId="0" applyBorder="1" applyAlignment="1" applyProtection="1">
      <alignment vertical="center" shrinkToFit="1"/>
      <protection locked="0"/>
    </xf>
    <xf numFmtId="180" fontId="12" fillId="22" borderId="48" xfId="3" applyNumberFormat="1" applyFont="1" applyFill="1" applyBorder="1" applyAlignment="1" applyProtection="1">
      <alignment horizontal="center" vertical="center"/>
      <protection locked="0"/>
    </xf>
    <xf numFmtId="0" fontId="47" fillId="0" borderId="51" xfId="3" applyFont="1" applyBorder="1" applyAlignment="1" applyProtection="1">
      <alignment horizontal="center" vertical="center" wrapText="1"/>
      <protection locked="0"/>
    </xf>
    <xf numFmtId="0" fontId="47" fillId="0" borderId="4" xfId="3" applyFont="1" applyBorder="1" applyAlignment="1" applyProtection="1">
      <alignment horizontal="center" vertical="center" wrapText="1"/>
      <protection locked="0"/>
    </xf>
    <xf numFmtId="0" fontId="47" fillId="0" borderId="30" xfId="3" applyFont="1" applyBorder="1" applyAlignment="1" applyProtection="1">
      <alignment horizontal="center" vertical="center" wrapText="1"/>
      <protection locked="0"/>
    </xf>
    <xf numFmtId="0" fontId="47" fillId="0" borderId="23" xfId="3" applyFont="1" applyBorder="1" applyAlignment="1" applyProtection="1">
      <alignment horizontal="center" vertical="center" wrapText="1"/>
      <protection locked="0"/>
    </xf>
    <xf numFmtId="0" fontId="47" fillId="0" borderId="24" xfId="3" applyFont="1" applyBorder="1" applyAlignment="1" applyProtection="1">
      <alignment horizontal="center" vertical="center" wrapText="1"/>
      <protection locked="0"/>
    </xf>
    <xf numFmtId="0" fontId="47" fillId="0" borderId="28" xfId="3" applyFont="1" applyBorder="1" applyAlignment="1" applyProtection="1">
      <alignment horizontal="center" vertical="center" wrapText="1"/>
      <protection locked="0"/>
    </xf>
    <xf numFmtId="0" fontId="47" fillId="0" borderId="1" xfId="3" applyFont="1" applyBorder="1" applyAlignment="1" applyProtection="1">
      <alignment horizontal="center" vertical="center" shrinkToFit="1"/>
      <protection locked="0"/>
    </xf>
    <xf numFmtId="0" fontId="47" fillId="0" borderId="2" xfId="3" applyFont="1" applyBorder="1" applyAlignment="1" applyProtection="1">
      <alignment horizontal="center" vertical="center" shrinkToFit="1"/>
      <protection locked="0"/>
    </xf>
    <xf numFmtId="0" fontId="47" fillId="0" borderId="3" xfId="3" applyFont="1" applyBorder="1" applyAlignment="1" applyProtection="1">
      <alignment horizontal="center" vertical="center" shrinkToFit="1"/>
      <protection locked="0"/>
    </xf>
    <xf numFmtId="0" fontId="47" fillId="0" borderId="19" xfId="3" applyFont="1" applyBorder="1" applyAlignment="1" applyProtection="1">
      <alignment horizontal="center" vertical="center"/>
      <protection locked="0"/>
    </xf>
    <xf numFmtId="0" fontId="47" fillId="0" borderId="13" xfId="3" applyFont="1" applyBorder="1" applyAlignment="1" applyProtection="1">
      <alignment horizontal="center" vertical="center"/>
      <protection locked="0"/>
    </xf>
    <xf numFmtId="0" fontId="47" fillId="0" borderId="18" xfId="3" applyFont="1" applyBorder="1" applyAlignment="1" applyProtection="1">
      <alignment horizontal="center" vertical="center"/>
      <protection locked="0"/>
    </xf>
    <xf numFmtId="0" fontId="47" fillId="0" borderId="32" xfId="3" applyFont="1" applyBorder="1" applyAlignment="1" applyProtection="1">
      <alignment horizontal="center" vertical="center" wrapText="1"/>
      <protection locked="0"/>
    </xf>
    <xf numFmtId="0" fontId="47" fillId="0" borderId="33" xfId="3" applyFont="1" applyBorder="1" applyAlignment="1" applyProtection="1">
      <alignment horizontal="center" vertical="center" wrapText="1"/>
      <protection locked="0"/>
    </xf>
    <xf numFmtId="0" fontId="47" fillId="0" borderId="134" xfId="3" applyFont="1" applyBorder="1" applyAlignment="1" applyProtection="1">
      <alignment horizontal="center" vertical="center" wrapText="1"/>
      <protection locked="0"/>
    </xf>
    <xf numFmtId="0" fontId="47" fillId="0" borderId="52" xfId="3" applyFont="1" applyBorder="1" applyAlignment="1" applyProtection="1">
      <alignment horizontal="center" vertical="center" wrapText="1"/>
      <protection locked="0"/>
    </xf>
    <xf numFmtId="0" fontId="47" fillId="0" borderId="6" xfId="3" applyFont="1" applyBorder="1" applyAlignment="1" applyProtection="1">
      <alignment horizontal="center" vertical="center" wrapText="1"/>
      <protection locked="0"/>
    </xf>
    <xf numFmtId="0" fontId="47" fillId="0" borderId="31" xfId="3" applyFont="1" applyBorder="1" applyAlignment="1" applyProtection="1">
      <alignment horizontal="center" vertical="center" wrapText="1"/>
      <protection locked="0"/>
    </xf>
    <xf numFmtId="0" fontId="47" fillId="0" borderId="14" xfId="3" applyFont="1" applyBorder="1" applyAlignment="1" applyProtection="1">
      <alignment horizontal="center" vertical="center" shrinkToFit="1"/>
      <protection locked="0"/>
    </xf>
    <xf numFmtId="0" fontId="47" fillId="0" borderId="8" xfId="3" applyFont="1" applyBorder="1" applyAlignment="1" applyProtection="1">
      <alignment horizontal="center" vertical="center" shrinkToFit="1"/>
      <protection locked="0"/>
    </xf>
    <xf numFmtId="0" fontId="47" fillId="0" borderId="9" xfId="3" applyFont="1" applyBorder="1" applyAlignment="1" applyProtection="1">
      <alignment horizontal="center" vertical="center" shrinkToFit="1"/>
      <protection locked="0"/>
    </xf>
    <xf numFmtId="0" fontId="47" fillId="0" borderId="1" xfId="3" applyFont="1" applyBorder="1" applyAlignment="1" applyProtection="1">
      <alignment horizontal="center" vertical="center"/>
      <protection locked="0"/>
    </xf>
    <xf numFmtId="0" fontId="47" fillId="0" borderId="2" xfId="3" applyFont="1" applyBorder="1" applyAlignment="1" applyProtection="1">
      <alignment horizontal="center" vertical="center"/>
      <protection locked="0"/>
    </xf>
    <xf numFmtId="0" fontId="47" fillId="0" borderId="3" xfId="3" applyFont="1" applyBorder="1" applyAlignment="1" applyProtection="1">
      <alignment horizontal="center" vertical="center"/>
      <protection locked="0"/>
    </xf>
    <xf numFmtId="38" fontId="12" fillId="0" borderId="2" xfId="2" applyFont="1" applyBorder="1" applyAlignment="1" applyProtection="1">
      <alignment horizontal="left" vertical="distributed"/>
      <protection locked="0"/>
    </xf>
    <xf numFmtId="3" fontId="12" fillId="22" borderId="1" xfId="8" applyNumberFormat="1" applyFont="1" applyFill="1" applyBorder="1" applyAlignment="1" applyProtection="1">
      <alignment horizontal="right" vertical="center"/>
      <protection locked="0"/>
    </xf>
    <xf numFmtId="3" fontId="12" fillId="22" borderId="2" xfId="8" applyNumberFormat="1" applyFont="1" applyFill="1" applyBorder="1" applyAlignment="1" applyProtection="1">
      <alignment horizontal="right" vertical="center"/>
      <protection locked="0"/>
    </xf>
    <xf numFmtId="3" fontId="12" fillId="22" borderId="3" xfId="8" applyNumberFormat="1" applyFont="1" applyFill="1" applyBorder="1" applyAlignment="1" applyProtection="1">
      <alignment horizontal="right" vertical="center"/>
      <protection locked="0"/>
    </xf>
    <xf numFmtId="0" fontId="12" fillId="22" borderId="2" xfId="3" applyFont="1" applyFill="1" applyBorder="1" applyAlignment="1" applyProtection="1">
      <alignment horizontal="distributed" vertical="center"/>
      <protection locked="0"/>
    </xf>
    <xf numFmtId="3" fontId="12" fillId="2" borderId="1" xfId="3" applyNumberFormat="1" applyFont="1" applyFill="1" applyBorder="1" applyAlignment="1">
      <alignment horizontal="right" vertical="center"/>
    </xf>
    <xf numFmtId="3" fontId="12" fillId="2" borderId="2" xfId="3" applyNumberFormat="1" applyFont="1" applyFill="1" applyBorder="1" applyAlignment="1">
      <alignment horizontal="right" vertical="center"/>
    </xf>
    <xf numFmtId="0" fontId="12" fillId="0" borderId="13" xfId="3" applyFont="1" applyBorder="1" applyAlignment="1" applyProtection="1">
      <alignment horizontal="distributed" vertical="distributed"/>
      <protection locked="0"/>
    </xf>
    <xf numFmtId="3" fontId="12" fillId="22" borderId="161" xfId="3" applyNumberFormat="1" applyFont="1" applyFill="1" applyBorder="1" applyAlignment="1" applyProtection="1">
      <alignment horizontal="right" vertical="center" wrapText="1"/>
      <protection locked="0"/>
    </xf>
    <xf numFmtId="3" fontId="12" fillId="22" borderId="13" xfId="3" applyNumberFormat="1" applyFont="1" applyFill="1" applyBorder="1" applyAlignment="1" applyProtection="1">
      <alignment horizontal="right" vertical="center" wrapText="1"/>
      <protection locked="0"/>
    </xf>
    <xf numFmtId="38" fontId="12" fillId="0" borderId="13" xfId="2" applyFont="1" applyBorder="1" applyAlignment="1" applyProtection="1">
      <alignment horizontal="left" vertical="distributed"/>
      <protection locked="0"/>
    </xf>
    <xf numFmtId="0" fontId="15" fillId="0" borderId="1" xfId="3" applyFont="1" applyBorder="1" applyAlignment="1" applyProtection="1">
      <alignment horizontal="justify" vertical="center" wrapText="1"/>
      <protection locked="0"/>
    </xf>
    <xf numFmtId="0" fontId="15" fillId="0" borderId="2" xfId="3" applyFont="1" applyBorder="1" applyAlignment="1" applyProtection="1">
      <alignment horizontal="justify" vertical="center" wrapText="1"/>
      <protection locked="0"/>
    </xf>
    <xf numFmtId="0" fontId="15" fillId="0" borderId="11" xfId="3" applyFont="1" applyBorder="1" applyAlignment="1" applyProtection="1">
      <alignment horizontal="justify" vertical="center" wrapText="1"/>
      <protection locked="0"/>
    </xf>
    <xf numFmtId="0" fontId="14" fillId="22" borderId="10" xfId="3" applyFont="1" applyFill="1" applyBorder="1" applyAlignment="1">
      <alignment horizontal="center" vertical="center"/>
    </xf>
    <xf numFmtId="0" fontId="14" fillId="22" borderId="2" xfId="3" applyFont="1" applyFill="1" applyBorder="1" applyAlignment="1">
      <alignment horizontal="center" vertical="center"/>
    </xf>
    <xf numFmtId="0" fontId="14" fillId="22" borderId="3" xfId="3" applyFont="1" applyFill="1" applyBorder="1" applyAlignment="1">
      <alignment horizontal="center" vertical="center"/>
    </xf>
    <xf numFmtId="0" fontId="111" fillId="22" borderId="2" xfId="3" applyFont="1" applyFill="1" applyBorder="1" applyAlignment="1">
      <alignment horizontal="center" vertical="center" wrapText="1"/>
    </xf>
    <xf numFmtId="0" fontId="111" fillId="22" borderId="3" xfId="3" applyFont="1" applyFill="1" applyBorder="1" applyAlignment="1">
      <alignment horizontal="center" vertical="center" wrapText="1"/>
    </xf>
    <xf numFmtId="180" fontId="96" fillId="21" borderId="104" xfId="3" applyNumberFormat="1" applyFont="1" applyFill="1" applyBorder="1" applyAlignment="1" applyProtection="1">
      <alignment horizontal="center" vertical="center" wrapText="1"/>
      <protection locked="0"/>
    </xf>
    <xf numFmtId="0" fontId="12" fillId="0" borderId="1" xfId="3" applyFont="1" applyBorder="1" applyAlignment="1" applyProtection="1">
      <alignment horizontal="left" vertical="center"/>
      <protection locked="0"/>
    </xf>
    <xf numFmtId="0" fontId="12" fillId="0" borderId="11" xfId="3" applyFont="1" applyBorder="1" applyAlignment="1" applyProtection="1">
      <alignment horizontal="left" vertical="center"/>
      <protection locked="0"/>
    </xf>
    <xf numFmtId="0" fontId="12" fillId="0" borderId="19" xfId="3" applyFont="1" applyBorder="1" applyAlignment="1" applyProtection="1">
      <alignment horizontal="left" vertical="center"/>
      <protection locked="0"/>
    </xf>
    <xf numFmtId="3" fontId="12" fillId="2" borderId="1" xfId="8" applyNumberFormat="1" applyFont="1" applyFill="1" applyBorder="1" applyAlignment="1">
      <alignment horizontal="right" vertical="center"/>
    </xf>
    <xf numFmtId="3" fontId="12" fillId="2" borderId="2" xfId="8" applyNumberFormat="1" applyFont="1" applyFill="1" applyBorder="1" applyAlignment="1">
      <alignment horizontal="right" vertical="center"/>
    </xf>
    <xf numFmtId="3" fontId="12" fillId="2" borderId="3" xfId="8" applyNumberFormat="1" applyFont="1" applyFill="1" applyBorder="1" applyAlignment="1">
      <alignment horizontal="right" vertical="center"/>
    </xf>
    <xf numFmtId="3" fontId="12" fillId="2" borderId="19" xfId="8" applyNumberFormat="1" applyFont="1" applyFill="1" applyBorder="1" applyAlignment="1">
      <alignment horizontal="right" vertical="center"/>
    </xf>
    <xf numFmtId="3" fontId="12" fillId="2" borderId="13" xfId="8" applyNumberFormat="1" applyFont="1" applyFill="1" applyBorder="1" applyAlignment="1">
      <alignment horizontal="right" vertical="center"/>
    </xf>
    <xf numFmtId="3" fontId="12" fillId="2" borderId="18" xfId="8" applyNumberFormat="1" applyFont="1" applyFill="1" applyBorder="1" applyAlignment="1">
      <alignment horizontal="right" vertical="center"/>
    </xf>
    <xf numFmtId="178" fontId="12" fillId="0" borderId="1" xfId="3" applyNumberFormat="1" applyFont="1" applyBorder="1">
      <alignment vertical="center"/>
    </xf>
    <xf numFmtId="0" fontId="0" fillId="0" borderId="2" xfId="0" applyBorder="1">
      <alignment vertical="center"/>
    </xf>
    <xf numFmtId="0" fontId="12" fillId="0" borderId="1" xfId="3" applyFont="1" applyBorder="1">
      <alignment vertical="center"/>
    </xf>
    <xf numFmtId="0" fontId="77" fillId="2" borderId="0" xfId="0" applyFont="1" applyFill="1" applyAlignment="1">
      <alignment vertical="center" shrinkToFit="1"/>
    </xf>
    <xf numFmtId="0" fontId="12" fillId="22" borderId="0" xfId="0" applyFont="1" applyFill="1" applyAlignment="1" applyProtection="1">
      <alignment vertical="center" shrinkToFit="1"/>
      <protection locked="0"/>
    </xf>
    <xf numFmtId="0" fontId="12" fillId="22" borderId="2" xfId="0" applyFont="1" applyFill="1" applyBorder="1" applyAlignment="1" applyProtection="1">
      <alignment vertical="center" wrapText="1"/>
      <protection locked="0"/>
    </xf>
    <xf numFmtId="0" fontId="13" fillId="23" borderId="0" xfId="3" applyFont="1" applyFill="1" applyAlignment="1" applyProtection="1">
      <alignment horizontal="center" vertical="center"/>
      <protection locked="0"/>
    </xf>
    <xf numFmtId="0" fontId="12" fillId="23" borderId="0" xfId="0" applyFont="1" applyFill="1" applyAlignment="1" applyProtection="1">
      <alignment horizontal="justify" vertical="center" wrapText="1"/>
      <protection locked="0"/>
    </xf>
    <xf numFmtId="0" fontId="12" fillId="22" borderId="6" xfId="0" applyFont="1" applyFill="1" applyBorder="1" applyAlignment="1" applyProtection="1">
      <alignment vertical="center" shrinkToFit="1"/>
      <protection locked="0"/>
    </xf>
    <xf numFmtId="0" fontId="12" fillId="22" borderId="2" xfId="0" applyFont="1" applyFill="1" applyBorder="1" applyAlignment="1" applyProtection="1">
      <alignment vertical="center" shrinkToFit="1"/>
      <protection locked="0"/>
    </xf>
    <xf numFmtId="3" fontId="12" fillId="2" borderId="4" xfId="2" applyNumberFormat="1" applyFont="1" applyFill="1" applyBorder="1" applyAlignment="1" applyProtection="1">
      <alignment horizontal="right" vertical="center"/>
    </xf>
    <xf numFmtId="176" fontId="12" fillId="22" borderId="6" xfId="2" applyNumberFormat="1" applyFont="1" applyFill="1" applyBorder="1" applyAlignment="1" applyProtection="1">
      <alignment horizontal="left" vertical="center"/>
      <protection locked="0"/>
    </xf>
    <xf numFmtId="176" fontId="12" fillId="22" borderId="31" xfId="2" applyNumberFormat="1" applyFont="1" applyFill="1" applyBorder="1" applyAlignment="1" applyProtection="1">
      <alignment horizontal="left" vertical="center"/>
      <protection locked="0"/>
    </xf>
    <xf numFmtId="176" fontId="12" fillId="22" borderId="5" xfId="2" applyNumberFormat="1" applyFont="1" applyFill="1" applyBorder="1" applyAlignment="1" applyProtection="1">
      <alignment horizontal="right" vertical="center"/>
      <protection locked="0"/>
    </xf>
    <xf numFmtId="176" fontId="12" fillId="22" borderId="6" xfId="2" applyNumberFormat="1" applyFont="1" applyFill="1" applyBorder="1" applyAlignment="1" applyProtection="1">
      <alignment horizontal="right" vertical="center"/>
      <protection locked="0"/>
    </xf>
    <xf numFmtId="176" fontId="12" fillId="22" borderId="155" xfId="2" applyNumberFormat="1" applyFont="1" applyFill="1" applyBorder="1" applyAlignment="1" applyProtection="1">
      <alignment horizontal="right" vertical="center"/>
      <protection locked="0"/>
    </xf>
    <xf numFmtId="176" fontId="15" fillId="22" borderId="4" xfId="2" applyNumberFormat="1" applyFont="1" applyFill="1" applyBorder="1" applyAlignment="1" applyProtection="1">
      <alignment horizontal="left" vertical="center"/>
      <protection locked="0"/>
    </xf>
    <xf numFmtId="176" fontId="15" fillId="22" borderId="30" xfId="2" applyNumberFormat="1" applyFont="1" applyFill="1" applyBorder="1" applyAlignment="1" applyProtection="1">
      <alignment horizontal="left" vertical="center"/>
      <protection locked="0"/>
    </xf>
    <xf numFmtId="176" fontId="12" fillId="22" borderId="0" xfId="2" applyNumberFormat="1" applyFont="1" applyFill="1" applyBorder="1" applyAlignment="1" applyProtection="1">
      <alignment horizontal="left" vertical="center"/>
      <protection locked="0"/>
    </xf>
    <xf numFmtId="176" fontId="12" fillId="22" borderId="26" xfId="2" applyNumberFormat="1" applyFont="1" applyFill="1" applyBorder="1" applyAlignment="1" applyProtection="1">
      <alignment horizontal="left" vertical="center"/>
      <protection locked="0"/>
    </xf>
    <xf numFmtId="176" fontId="12" fillId="22" borderId="21" xfId="2" applyNumberFormat="1" applyFont="1" applyFill="1" applyBorder="1" applyAlignment="1" applyProtection="1">
      <alignment horizontal="right" vertical="center"/>
      <protection locked="0"/>
    </xf>
    <xf numFmtId="176" fontId="12" fillId="22" borderId="0" xfId="2" applyNumberFormat="1" applyFont="1" applyFill="1" applyBorder="1" applyAlignment="1" applyProtection="1">
      <alignment horizontal="right" vertical="center"/>
      <protection locked="0"/>
    </xf>
    <xf numFmtId="176" fontId="12" fillId="22" borderId="166" xfId="2" applyNumberFormat="1" applyFont="1" applyFill="1" applyBorder="1" applyAlignment="1" applyProtection="1">
      <alignment horizontal="right" vertical="center"/>
      <protection locked="0"/>
    </xf>
    <xf numFmtId="176" fontId="15" fillId="22" borderId="29" xfId="2" applyNumberFormat="1" applyFont="1" applyFill="1" applyBorder="1" applyAlignment="1" applyProtection="1">
      <alignment horizontal="right" vertical="center"/>
      <protection locked="0"/>
    </xf>
    <xf numFmtId="176" fontId="15" fillId="22" borderId="4" xfId="2" applyNumberFormat="1" applyFont="1" applyFill="1" applyBorder="1" applyAlignment="1" applyProtection="1">
      <alignment horizontal="right" vertical="center"/>
      <protection locked="0"/>
    </xf>
    <xf numFmtId="176" fontId="15" fillId="22" borderId="165" xfId="2" applyNumberFormat="1" applyFont="1" applyFill="1" applyBorder="1" applyAlignment="1" applyProtection="1">
      <alignment horizontal="right" vertical="center"/>
      <protection locked="0"/>
    </xf>
    <xf numFmtId="0" fontId="12" fillId="22" borderId="21" xfId="3" applyFont="1" applyFill="1" applyBorder="1" applyAlignment="1" applyProtection="1">
      <alignment horizontal="center" vertical="center"/>
      <protection locked="0"/>
    </xf>
    <xf numFmtId="0" fontId="12" fillId="22" borderId="0" xfId="3" applyFont="1" applyFill="1" applyAlignment="1" applyProtection="1">
      <alignment horizontal="center" vertical="center"/>
      <protection locked="0"/>
    </xf>
    <xf numFmtId="0" fontId="12" fillId="22" borderId="26" xfId="3" applyFont="1" applyFill="1" applyBorder="1" applyAlignment="1" applyProtection="1">
      <alignment horizontal="center" vertical="center"/>
      <protection locked="0"/>
    </xf>
    <xf numFmtId="0" fontId="12" fillId="22" borderId="5" xfId="3" applyFont="1" applyFill="1" applyBorder="1" applyAlignment="1" applyProtection="1">
      <alignment horizontal="center" vertical="center"/>
      <protection locked="0"/>
    </xf>
    <xf numFmtId="0" fontId="12" fillId="22" borderId="6" xfId="3" applyFont="1" applyFill="1" applyBorder="1" applyAlignment="1" applyProtection="1">
      <alignment horizontal="center" vertical="center"/>
      <protection locked="0"/>
    </xf>
    <xf numFmtId="0" fontId="12" fillId="22" borderId="31" xfId="3" applyFont="1" applyFill="1" applyBorder="1" applyAlignment="1" applyProtection="1">
      <alignment horizontal="center" vertical="center"/>
      <protection locked="0"/>
    </xf>
    <xf numFmtId="3" fontId="12" fillId="2" borderId="21" xfId="3" applyNumberFormat="1" applyFont="1" applyFill="1" applyBorder="1" applyAlignment="1">
      <alignment horizontal="center" vertical="center"/>
    </xf>
    <xf numFmtId="3" fontId="12" fillId="2" borderId="0" xfId="3" applyNumberFormat="1" applyFont="1" applyFill="1" applyAlignment="1">
      <alignment horizontal="center" vertical="center"/>
    </xf>
    <xf numFmtId="3" fontId="12" fillId="2" borderId="26" xfId="3" applyNumberFormat="1" applyFont="1" applyFill="1" applyBorder="1" applyAlignment="1">
      <alignment horizontal="center" vertical="center"/>
    </xf>
    <xf numFmtId="3" fontId="12" fillId="2" borderId="5" xfId="3" applyNumberFormat="1" applyFont="1" applyFill="1" applyBorder="1" applyAlignment="1">
      <alignment horizontal="center" vertical="center"/>
    </xf>
    <xf numFmtId="3" fontId="12" fillId="2" borderId="6" xfId="3" applyNumberFormat="1" applyFont="1" applyFill="1" applyBorder="1" applyAlignment="1">
      <alignment horizontal="center" vertical="center"/>
    </xf>
    <xf numFmtId="3" fontId="12" fillId="2" borderId="31" xfId="3" applyNumberFormat="1" applyFont="1" applyFill="1" applyBorder="1" applyAlignment="1">
      <alignment horizontal="center" vertical="center"/>
    </xf>
    <xf numFmtId="3" fontId="12" fillId="22" borderId="5" xfId="3" applyNumberFormat="1" applyFont="1" applyFill="1" applyBorder="1" applyAlignment="1" applyProtection="1">
      <alignment horizontal="center" vertical="center"/>
      <protection locked="0"/>
    </xf>
    <xf numFmtId="3" fontId="12" fillId="22" borderId="6" xfId="3" applyNumberFormat="1" applyFont="1" applyFill="1" applyBorder="1" applyAlignment="1" applyProtection="1">
      <alignment horizontal="center" vertical="center"/>
      <protection locked="0"/>
    </xf>
    <xf numFmtId="0" fontId="15" fillId="22" borderId="29" xfId="3" applyFont="1" applyFill="1" applyBorder="1" applyAlignment="1" applyProtection="1">
      <alignment horizontal="center" vertical="center"/>
      <protection locked="0"/>
    </xf>
    <xf numFmtId="0" fontId="15" fillId="22" borderId="4" xfId="3" applyFont="1" applyFill="1" applyBorder="1" applyAlignment="1" applyProtection="1">
      <alignment horizontal="center" vertical="center"/>
      <protection locked="0"/>
    </xf>
    <xf numFmtId="0" fontId="15" fillId="22" borderId="30" xfId="3" applyFont="1" applyFill="1" applyBorder="1" applyAlignment="1" applyProtection="1">
      <alignment horizontal="center" vertical="center"/>
      <protection locked="0"/>
    </xf>
    <xf numFmtId="3" fontId="15" fillId="2" borderId="29" xfId="3" applyNumberFormat="1" applyFont="1" applyFill="1" applyBorder="1" applyAlignment="1">
      <alignment horizontal="center" vertical="center"/>
    </xf>
    <xf numFmtId="3" fontId="15" fillId="2" borderId="4" xfId="3" applyNumberFormat="1" applyFont="1" applyFill="1" applyBorder="1" applyAlignment="1">
      <alignment horizontal="center" vertical="center"/>
    </xf>
    <xf numFmtId="3" fontId="15" fillId="2" borderId="30" xfId="3" applyNumberFormat="1" applyFont="1" applyFill="1" applyBorder="1" applyAlignment="1">
      <alignment horizontal="center" vertical="center"/>
    </xf>
    <xf numFmtId="3" fontId="12" fillId="22" borderId="21" xfId="3" applyNumberFormat="1" applyFont="1" applyFill="1" applyBorder="1" applyAlignment="1" applyProtection="1">
      <alignment horizontal="center" vertical="center"/>
      <protection locked="0"/>
    </xf>
    <xf numFmtId="3" fontId="12" fillId="22" borderId="0" xfId="3" applyNumberFormat="1" applyFont="1" applyFill="1" applyAlignment="1" applyProtection="1">
      <alignment horizontal="center" vertical="center"/>
      <protection locked="0"/>
    </xf>
    <xf numFmtId="3" fontId="15" fillId="22" borderId="29" xfId="3" applyNumberFormat="1" applyFont="1" applyFill="1" applyBorder="1" applyAlignment="1" applyProtection="1">
      <alignment horizontal="center" vertical="center"/>
      <protection locked="0"/>
    </xf>
    <xf numFmtId="3" fontId="15" fillId="22" borderId="4" xfId="3" applyNumberFormat="1" applyFont="1" applyFill="1" applyBorder="1" applyAlignment="1" applyProtection="1">
      <alignment horizontal="center" vertical="center"/>
      <protection locked="0"/>
    </xf>
    <xf numFmtId="0" fontId="15" fillId="0" borderId="29" xfId="3" applyFont="1" applyBorder="1" applyAlignment="1" applyProtection="1">
      <alignment horizontal="center" vertical="center"/>
      <protection locked="0"/>
    </xf>
    <xf numFmtId="0" fontId="15" fillId="0" borderId="4" xfId="3" applyFont="1" applyBorder="1" applyAlignment="1" applyProtection="1">
      <alignment horizontal="center" vertical="center"/>
      <protection locked="0"/>
    </xf>
    <xf numFmtId="0" fontId="15" fillId="0" borderId="30" xfId="3" applyFont="1" applyBorder="1" applyAlignment="1" applyProtection="1">
      <alignment horizontal="center" vertical="center"/>
      <protection locked="0"/>
    </xf>
    <xf numFmtId="0" fontId="15" fillId="0" borderId="21" xfId="3" applyFont="1" applyBorder="1" applyAlignment="1" applyProtection="1">
      <alignment horizontal="center" vertical="center"/>
      <protection locked="0"/>
    </xf>
    <xf numFmtId="0" fontId="15" fillId="0" borderId="0" xfId="3" applyFont="1" applyAlignment="1" applyProtection="1">
      <alignment horizontal="center" vertical="center"/>
      <protection locked="0"/>
    </xf>
    <xf numFmtId="0" fontId="15" fillId="0" borderId="26" xfId="3" applyFont="1" applyBorder="1" applyAlignment="1" applyProtection="1">
      <alignment horizontal="center" vertical="center"/>
      <protection locked="0"/>
    </xf>
    <xf numFmtId="0" fontId="12" fillId="0" borderId="29" xfId="3" applyFont="1" applyBorder="1" applyAlignment="1" applyProtection="1">
      <alignment horizontal="center" vertical="center"/>
      <protection locked="0"/>
    </xf>
    <xf numFmtId="0" fontId="12" fillId="0" borderId="21" xfId="3" applyFont="1" applyBorder="1" applyAlignment="1" applyProtection="1">
      <alignment horizontal="center" vertical="center"/>
      <protection locked="0"/>
    </xf>
    <xf numFmtId="176" fontId="12" fillId="0" borderId="29" xfId="2" applyNumberFormat="1" applyFont="1" applyBorder="1" applyAlignment="1" applyProtection="1">
      <alignment horizontal="center" vertical="center" shrinkToFit="1"/>
      <protection locked="0"/>
    </xf>
    <xf numFmtId="176" fontId="12" fillId="0" borderId="4" xfId="2" applyNumberFormat="1" applyFont="1" applyBorder="1" applyAlignment="1" applyProtection="1">
      <alignment horizontal="center" vertical="center" shrinkToFit="1"/>
      <protection locked="0"/>
    </xf>
    <xf numFmtId="176" fontId="12" fillId="0" borderId="30" xfId="2" applyNumberFormat="1" applyFont="1" applyBorder="1" applyAlignment="1" applyProtection="1">
      <alignment horizontal="center" vertical="center" shrinkToFit="1"/>
      <protection locked="0"/>
    </xf>
    <xf numFmtId="176" fontId="12" fillId="0" borderId="21" xfId="2" applyNumberFormat="1" applyFont="1" applyBorder="1" applyAlignment="1" applyProtection="1">
      <alignment horizontal="center" vertical="center" shrinkToFit="1"/>
      <protection locked="0"/>
    </xf>
    <xf numFmtId="176" fontId="12" fillId="0" borderId="0" xfId="2" applyNumberFormat="1" applyFont="1" applyBorder="1" applyAlignment="1" applyProtection="1">
      <alignment horizontal="center" vertical="center" shrinkToFit="1"/>
      <protection locked="0"/>
    </xf>
    <xf numFmtId="176" fontId="12" fillId="0" borderId="26" xfId="2" applyNumberFormat="1" applyFont="1" applyBorder="1" applyAlignment="1" applyProtection="1">
      <alignment horizontal="center" vertical="center" shrinkToFit="1"/>
      <protection locked="0"/>
    </xf>
    <xf numFmtId="0" fontId="47" fillId="0" borderId="29" xfId="3" applyFont="1" applyBorder="1" applyAlignment="1" applyProtection="1">
      <alignment horizontal="center" vertical="center" wrapText="1"/>
      <protection locked="0"/>
    </xf>
    <xf numFmtId="0" fontId="47" fillId="0" borderId="21" xfId="3" applyFont="1" applyBorder="1" applyAlignment="1" applyProtection="1">
      <alignment horizontal="center" vertical="center" wrapText="1"/>
      <protection locked="0"/>
    </xf>
    <xf numFmtId="0" fontId="47" fillId="0" borderId="0" xfId="3" applyFont="1" applyAlignment="1" applyProtection="1">
      <alignment horizontal="center" vertical="center" wrapText="1"/>
      <protection locked="0"/>
    </xf>
    <xf numFmtId="0" fontId="47" fillId="0" borderId="26" xfId="3" applyFont="1" applyBorder="1" applyAlignment="1" applyProtection="1">
      <alignment horizontal="center" vertical="center" wrapText="1"/>
      <protection locked="0"/>
    </xf>
    <xf numFmtId="0" fontId="34" fillId="0" borderId="57" xfId="0" applyFont="1" applyBorder="1" applyAlignment="1">
      <alignment horizontal="center" vertical="center" wrapText="1"/>
    </xf>
    <xf numFmtId="0" fontId="0" fillId="0" borderId="58" xfId="0" applyBorder="1" applyAlignment="1">
      <alignment horizontal="center" vertical="center" wrapText="1"/>
    </xf>
    <xf numFmtId="0" fontId="34" fillId="0" borderId="29" xfId="0" applyFont="1" applyBorder="1" applyAlignment="1" applyProtection="1">
      <alignment horizontal="center" vertical="center"/>
      <protection locked="0"/>
    </xf>
    <xf numFmtId="0" fontId="34" fillId="0" borderId="30"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34" fillId="0" borderId="48" xfId="0" applyFont="1" applyBorder="1" applyAlignment="1" applyProtection="1">
      <alignment horizontal="center" vertical="center"/>
      <protection locked="0"/>
    </xf>
    <xf numFmtId="0" fontId="97" fillId="22" borderId="2" xfId="0" applyFont="1" applyFill="1" applyBorder="1" applyProtection="1">
      <alignment vertical="center"/>
      <protection locked="0"/>
    </xf>
    <xf numFmtId="0" fontId="97" fillId="0" borderId="202" xfId="0" applyFont="1" applyBorder="1" applyAlignment="1">
      <alignment horizontal="center" vertical="center"/>
    </xf>
    <xf numFmtId="0" fontId="97" fillId="0" borderId="203" xfId="0" applyFont="1" applyBorder="1" applyAlignment="1">
      <alignment horizontal="center" vertical="center"/>
    </xf>
    <xf numFmtId="0" fontId="97" fillId="0" borderId="204" xfId="0" applyFont="1" applyBorder="1" applyAlignment="1">
      <alignment horizontal="center" vertical="center"/>
    </xf>
    <xf numFmtId="0" fontId="77" fillId="0" borderId="0" xfId="0" applyFont="1" applyAlignment="1">
      <alignment horizontal="center" vertical="center" wrapText="1"/>
    </xf>
    <xf numFmtId="0" fontId="0" fillId="0" borderId="0" xfId="0" applyAlignment="1">
      <alignment horizontal="center" vertical="center"/>
    </xf>
    <xf numFmtId="0" fontId="97" fillId="0" borderId="0" xfId="3" applyFont="1" applyAlignment="1">
      <alignment horizontal="left"/>
    </xf>
    <xf numFmtId="0" fontId="0" fillId="0" borderId="0" xfId="0">
      <alignment vertical="center"/>
    </xf>
    <xf numFmtId="0" fontId="36" fillId="22" borderId="6" xfId="0" applyFont="1" applyFill="1" applyBorder="1" applyProtection="1">
      <alignment vertical="center"/>
      <protection locked="0"/>
    </xf>
    <xf numFmtId="0" fontId="0" fillId="0" borderId="6" xfId="0" applyBorder="1">
      <alignment vertical="center"/>
    </xf>
    <xf numFmtId="49" fontId="12" fillId="2" borderId="10" xfId="3" applyNumberFormat="1" applyFont="1" applyFill="1" applyBorder="1" applyAlignment="1" applyProtection="1">
      <alignment horizontal="left" vertical="distributed" indent="1"/>
      <protection locked="0"/>
    </xf>
    <xf numFmtId="0" fontId="14" fillId="2" borderId="36" xfId="3" applyFont="1" applyFill="1" applyBorder="1" applyAlignment="1" applyProtection="1">
      <alignment horizontal="left" vertical="distributed" indent="1"/>
      <protection locked="0"/>
    </xf>
    <xf numFmtId="0" fontId="12" fillId="2" borderId="137" xfId="3" applyFont="1" applyFill="1" applyBorder="1" applyAlignment="1" applyProtection="1">
      <alignment horizontal="left" vertical="distributed" indent="1"/>
      <protection locked="0"/>
    </xf>
    <xf numFmtId="0" fontId="12" fillId="6" borderId="0" xfId="4" applyFont="1" applyFill="1" applyAlignment="1" applyProtection="1">
      <alignment horizontal="justify" vertical="center" wrapText="1"/>
      <protection locked="0"/>
    </xf>
    <xf numFmtId="187" fontId="12" fillId="6" borderId="0" xfId="3" applyNumberFormat="1" applyFont="1" applyFill="1" applyAlignment="1" applyProtection="1">
      <alignment horizontal="distributed" vertical="center"/>
      <protection locked="0"/>
    </xf>
    <xf numFmtId="0" fontId="12" fillId="2" borderId="7" xfId="3" applyFont="1" applyFill="1" applyBorder="1" applyAlignment="1" applyProtection="1">
      <alignment horizontal="left" vertical="distributed" indent="1"/>
      <protection locked="0"/>
    </xf>
    <xf numFmtId="0" fontId="12" fillId="2" borderId="10" xfId="3" applyFont="1" applyFill="1" applyBorder="1" applyAlignment="1" applyProtection="1">
      <alignment horizontal="left" vertical="distributed" indent="1"/>
      <protection locked="0"/>
    </xf>
    <xf numFmtId="0" fontId="12" fillId="2" borderId="0" xfId="4" applyFont="1" applyFill="1" applyAlignment="1" applyProtection="1">
      <alignment vertical="top" wrapText="1"/>
      <protection locked="0"/>
    </xf>
    <xf numFmtId="0" fontId="12" fillId="2" borderId="0" xfId="3" applyFont="1" applyFill="1" applyAlignment="1" applyProtection="1">
      <alignment vertical="top" shrinkToFit="1"/>
      <protection locked="0"/>
    </xf>
    <xf numFmtId="38" fontId="12" fillId="2" borderId="6" xfId="2" applyFont="1" applyFill="1" applyBorder="1" applyAlignment="1" applyProtection="1">
      <alignment horizontal="center" vertical="center"/>
      <protection locked="0"/>
    </xf>
    <xf numFmtId="179" fontId="12" fillId="2" borderId="2" xfId="3" applyNumberFormat="1" applyFont="1" applyFill="1" applyBorder="1" applyAlignment="1">
      <alignment vertical="center" wrapText="1"/>
    </xf>
    <xf numFmtId="179" fontId="0" fillId="2" borderId="2" xfId="0" applyNumberFormat="1" applyFill="1" applyBorder="1" applyAlignment="1">
      <alignment vertical="center" wrapText="1"/>
    </xf>
    <xf numFmtId="198" fontId="12" fillId="2" borderId="2" xfId="3" applyNumberFormat="1" applyFont="1" applyFill="1" applyBorder="1" applyAlignment="1">
      <alignment vertical="center" wrapText="1"/>
    </xf>
    <xf numFmtId="198" fontId="0" fillId="2" borderId="2" xfId="0" applyNumberFormat="1" applyFill="1" applyBorder="1" applyAlignment="1">
      <alignment vertical="center" wrapText="1"/>
    </xf>
    <xf numFmtId="198" fontId="12" fillId="2" borderId="2" xfId="1" applyNumberFormat="1" applyFont="1" applyFill="1" applyBorder="1" applyAlignment="1" applyProtection="1">
      <alignment horizontal="right" vertical="center"/>
    </xf>
    <xf numFmtId="0" fontId="12" fillId="22" borderId="29" xfId="3" applyFont="1" applyFill="1" applyBorder="1" applyAlignment="1" applyProtection="1">
      <alignment horizontal="left" vertical="center" wrapText="1" indent="1"/>
      <protection locked="0"/>
    </xf>
    <xf numFmtId="0" fontId="12" fillId="22" borderId="4" xfId="3" applyFont="1" applyFill="1" applyBorder="1" applyAlignment="1" applyProtection="1">
      <alignment horizontal="left" vertical="center" wrapText="1" indent="1"/>
      <protection locked="0"/>
    </xf>
    <xf numFmtId="0" fontId="12" fillId="22" borderId="16" xfId="3" applyFont="1" applyFill="1" applyBorder="1" applyAlignment="1" applyProtection="1">
      <alignment horizontal="left" vertical="center" wrapText="1" indent="1"/>
      <protection locked="0"/>
    </xf>
    <xf numFmtId="0" fontId="12" fillId="22" borderId="27" xfId="3" applyFont="1" applyFill="1" applyBorder="1" applyAlignment="1" applyProtection="1">
      <alignment horizontal="left" vertical="center" wrapText="1" indent="1"/>
      <protection locked="0"/>
    </xf>
    <xf numFmtId="0" fontId="12" fillId="22" borderId="24" xfId="3" applyFont="1" applyFill="1" applyBorder="1" applyAlignment="1" applyProtection="1">
      <alignment horizontal="left" vertical="center" wrapText="1" indent="1"/>
      <protection locked="0"/>
    </xf>
    <xf numFmtId="0" fontId="12" fillId="22" borderId="25" xfId="3" applyFont="1" applyFill="1" applyBorder="1" applyAlignment="1" applyProtection="1">
      <alignment horizontal="left" vertical="center" wrapText="1" indent="1"/>
      <protection locked="0"/>
    </xf>
    <xf numFmtId="0" fontId="46" fillId="0" borderId="23" xfId="3" applyFont="1" applyBorder="1" applyAlignment="1" applyProtection="1">
      <alignment horizontal="center" vertical="center" wrapText="1"/>
      <protection locked="0"/>
    </xf>
    <xf numFmtId="0" fontId="46" fillId="0" borderId="24" xfId="3" applyFont="1" applyBorder="1" applyAlignment="1" applyProtection="1">
      <alignment horizontal="center" vertical="center" wrapText="1"/>
      <protection locked="0"/>
    </xf>
    <xf numFmtId="0" fontId="46" fillId="0" borderId="28" xfId="3" applyFont="1" applyBorder="1" applyAlignment="1" applyProtection="1">
      <alignment horizontal="center" vertical="center" wrapText="1"/>
      <protection locked="0"/>
    </xf>
    <xf numFmtId="181" fontId="12" fillId="2" borderId="2" xfId="2" applyNumberFormat="1" applyFont="1" applyFill="1" applyBorder="1" applyAlignment="1" applyProtection="1">
      <alignment horizontal="right" vertical="center"/>
    </xf>
    <xf numFmtId="179" fontId="12" fillId="2" borderId="2" xfId="1" applyNumberFormat="1" applyFont="1" applyFill="1" applyBorder="1" applyAlignment="1" applyProtection="1">
      <alignment horizontal="right" vertical="center"/>
    </xf>
    <xf numFmtId="178" fontId="12" fillId="2" borderId="1" xfId="3" applyNumberFormat="1" applyFont="1" applyFill="1" applyBorder="1" applyAlignment="1">
      <alignment horizontal="right" vertical="center"/>
    </xf>
    <xf numFmtId="178" fontId="12" fillId="2" borderId="2" xfId="3" applyNumberFormat="1" applyFont="1" applyFill="1" applyBorder="1" applyAlignment="1">
      <alignment horizontal="right" vertical="center"/>
    </xf>
    <xf numFmtId="178" fontId="12" fillId="2" borderId="6" xfId="3" applyNumberFormat="1" applyFont="1" applyFill="1" applyBorder="1" applyAlignment="1">
      <alignment horizontal="right" vertical="center"/>
    </xf>
    <xf numFmtId="181" fontId="12" fillId="2" borderId="8" xfId="2" applyNumberFormat="1" applyFont="1" applyFill="1" applyBorder="1" applyAlignment="1" applyProtection="1">
      <alignment horizontal="right" vertical="center"/>
    </xf>
    <xf numFmtId="0" fontId="12" fillId="0" borderId="0" xfId="3" applyFont="1" applyAlignment="1" applyProtection="1">
      <alignment horizontal="distributed" vertical="center"/>
      <protection locked="0"/>
    </xf>
    <xf numFmtId="187" fontId="12" fillId="22" borderId="0" xfId="3" applyNumberFormat="1" applyFont="1" applyFill="1" applyAlignment="1" applyProtection="1">
      <alignment horizontal="center" vertical="center"/>
      <protection locked="0"/>
    </xf>
    <xf numFmtId="38" fontId="12" fillId="0" borderId="0" xfId="2" applyFont="1" applyAlignment="1" applyProtection="1">
      <alignment horizontal="center" vertical="center"/>
      <protection locked="0"/>
    </xf>
    <xf numFmtId="0" fontId="12" fillId="2" borderId="0" xfId="3" applyFont="1" applyFill="1" applyAlignment="1" applyProtection="1">
      <alignment shrinkToFit="1"/>
      <protection locked="0"/>
    </xf>
    <xf numFmtId="0" fontId="12" fillId="0" borderId="0" xfId="3" applyFont="1" applyAlignment="1">
      <alignment horizontal="distributed" vertical="center"/>
    </xf>
    <xf numFmtId="187" fontId="12" fillId="6" borderId="0" xfId="3" applyNumberFormat="1" applyFont="1" applyFill="1" applyAlignment="1" applyProtection="1">
      <alignment horizontal="distributed" vertical="center" indent="1"/>
      <protection locked="0"/>
    </xf>
    <xf numFmtId="0" fontId="12" fillId="2" borderId="0" xfId="3" applyFont="1" applyFill="1" applyProtection="1">
      <alignment vertical="center"/>
      <protection locked="0"/>
    </xf>
    <xf numFmtId="0" fontId="12" fillId="2" borderId="0" xfId="3" applyFont="1" applyFill="1" applyAlignment="1" applyProtection="1">
      <alignment wrapText="1"/>
      <protection locked="0"/>
    </xf>
    <xf numFmtId="0" fontId="12" fillId="0" borderId="0" xfId="3" applyFont="1" applyAlignment="1">
      <alignment horizontal="center" vertical="distributed" wrapText="1"/>
    </xf>
    <xf numFmtId="38" fontId="12" fillId="0" borderId="0" xfId="2" applyFont="1" applyAlignment="1" applyProtection="1">
      <alignment horizontal="center" vertical="center"/>
    </xf>
    <xf numFmtId="0" fontId="12" fillId="6" borderId="29" xfId="3" applyFont="1" applyFill="1" applyBorder="1" applyAlignment="1" applyProtection="1">
      <alignment horizontal="left" vertical="center" wrapText="1" indent="1"/>
      <protection locked="0"/>
    </xf>
    <xf numFmtId="0" fontId="12" fillId="6" borderId="4" xfId="3" applyFont="1" applyFill="1" applyBorder="1" applyAlignment="1" applyProtection="1">
      <alignment horizontal="left" vertical="center" wrapText="1" indent="1"/>
      <protection locked="0"/>
    </xf>
    <xf numFmtId="0" fontId="12" fillId="6" borderId="16" xfId="3" applyFont="1" applyFill="1" applyBorder="1" applyAlignment="1" applyProtection="1">
      <alignment horizontal="left" vertical="center" wrapText="1" indent="1"/>
      <protection locked="0"/>
    </xf>
    <xf numFmtId="0" fontId="12" fillId="6" borderId="27" xfId="3" applyFont="1" applyFill="1" applyBorder="1" applyAlignment="1" applyProtection="1">
      <alignment horizontal="left" vertical="center" wrapText="1" indent="1"/>
      <protection locked="0"/>
    </xf>
    <xf numFmtId="0" fontId="12" fillId="6" borderId="24" xfId="3" applyFont="1" applyFill="1" applyBorder="1" applyAlignment="1" applyProtection="1">
      <alignment horizontal="left" vertical="center" wrapText="1" indent="1"/>
      <protection locked="0"/>
    </xf>
    <xf numFmtId="0" fontId="12" fillId="6" borderId="25" xfId="3" applyFont="1" applyFill="1" applyBorder="1" applyAlignment="1" applyProtection="1">
      <alignment horizontal="left" vertical="center" wrapText="1" indent="1"/>
      <protection locked="0"/>
    </xf>
    <xf numFmtId="0" fontId="17" fillId="0" borderId="23"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28" xfId="3" applyFont="1" applyBorder="1" applyAlignment="1">
      <alignment horizontal="center" vertical="center" wrapText="1"/>
    </xf>
    <xf numFmtId="0" fontId="18" fillId="2" borderId="35" xfId="5" applyFill="1" applyBorder="1" applyAlignment="1">
      <alignment horizontal="left" vertical="center"/>
    </xf>
    <xf numFmtId="0" fontId="18" fillId="2" borderId="33" xfId="5" applyFill="1" applyBorder="1" applyAlignment="1">
      <alignment horizontal="left" vertical="center"/>
    </xf>
    <xf numFmtId="0" fontId="18" fillId="2" borderId="34" xfId="5" applyFill="1" applyBorder="1" applyAlignment="1">
      <alignment horizontal="left" vertical="center"/>
    </xf>
    <xf numFmtId="0" fontId="18" fillId="0" borderId="63" xfId="5" applyBorder="1" applyAlignment="1" applyProtection="1">
      <alignment horizontal="center" vertical="center"/>
      <protection locked="0"/>
    </xf>
    <xf numFmtId="0" fontId="18" fillId="0" borderId="55" xfId="5" applyBorder="1" applyAlignment="1" applyProtection="1">
      <alignment horizontal="center" vertical="center"/>
      <protection locked="0"/>
    </xf>
    <xf numFmtId="0" fontId="18" fillId="0" borderId="33" xfId="5" applyBorder="1" applyAlignment="1" applyProtection="1">
      <alignment horizontal="center" vertical="center" wrapText="1"/>
      <protection locked="0"/>
    </xf>
    <xf numFmtId="0" fontId="18" fillId="0" borderId="32" xfId="5" applyBorder="1" applyAlignment="1" applyProtection="1">
      <alignment horizontal="center" vertical="center" wrapText="1"/>
      <protection locked="0"/>
    </xf>
    <xf numFmtId="0" fontId="23" fillId="0" borderId="10" xfId="5" applyFont="1" applyBorder="1" applyAlignment="1" applyProtection="1">
      <alignment horizontal="center" vertical="center"/>
      <protection locked="0"/>
    </xf>
    <xf numFmtId="0" fontId="98" fillId="0" borderId="2" xfId="0" applyFont="1" applyBorder="1" applyAlignment="1" applyProtection="1">
      <alignment horizontal="center" vertical="center"/>
      <protection locked="0"/>
    </xf>
    <xf numFmtId="0" fontId="98" fillId="0" borderId="3" xfId="0" applyFont="1" applyBorder="1" applyAlignment="1" applyProtection="1">
      <alignment horizontal="center" vertical="center"/>
      <protection locked="0"/>
    </xf>
    <xf numFmtId="0" fontId="0" fillId="0" borderId="59" xfId="0" applyBorder="1" applyAlignment="1">
      <alignment horizontal="center" vertical="center"/>
    </xf>
    <xf numFmtId="0" fontId="0" fillId="0" borderId="176" xfId="0" applyBorder="1" applyAlignment="1">
      <alignment horizontal="center" vertical="center"/>
    </xf>
    <xf numFmtId="0" fontId="23" fillId="0" borderId="2" xfId="5" applyFont="1" applyBorder="1" applyAlignment="1" applyProtection="1">
      <alignment horizontal="center" vertical="center"/>
      <protection locked="0"/>
    </xf>
    <xf numFmtId="0" fontId="23" fillId="0" borderId="52" xfId="5" applyFont="1" applyBorder="1" applyAlignment="1" applyProtection="1">
      <alignment horizontal="center" vertical="center" textRotation="255" shrinkToFit="1"/>
      <protection locked="0"/>
    </xf>
    <xf numFmtId="0" fontId="18" fillId="0" borderId="5" xfId="5" applyBorder="1" applyAlignment="1" applyProtection="1">
      <alignment vertical="center" shrinkToFit="1"/>
      <protection locked="0"/>
    </xf>
    <xf numFmtId="0" fontId="18" fillId="0" borderId="31" xfId="5" applyBorder="1" applyAlignment="1" applyProtection="1">
      <alignment vertical="center" shrinkToFit="1"/>
      <protection locked="0"/>
    </xf>
    <xf numFmtId="180" fontId="12" fillId="22" borderId="2" xfId="2" applyNumberFormat="1" applyFont="1" applyFill="1" applyBorder="1" applyAlignment="1" applyProtection="1">
      <alignment horizontal="center" vertical="center"/>
      <protection locked="0"/>
    </xf>
    <xf numFmtId="180" fontId="12" fillId="2" borderId="6" xfId="2" applyNumberFormat="1" applyFont="1" applyFill="1" applyBorder="1" applyAlignment="1" applyProtection="1">
      <alignment horizontal="center" vertical="center"/>
    </xf>
    <xf numFmtId="180" fontId="12" fillId="2" borderId="2" xfId="2" applyNumberFormat="1" applyFont="1" applyFill="1" applyBorder="1" applyAlignment="1" applyProtection="1">
      <alignment horizontal="center" vertical="center"/>
    </xf>
    <xf numFmtId="0" fontId="12" fillId="0" borderId="2" xfId="3" quotePrefix="1" applyFont="1" applyBorder="1" applyAlignment="1" applyProtection="1">
      <alignment horizontal="center" vertical="center"/>
      <protection locked="0"/>
    </xf>
    <xf numFmtId="0" fontId="15" fillId="0" borderId="7" xfId="3" applyFont="1" applyBorder="1" applyAlignment="1" applyProtection="1">
      <alignment horizontal="center" vertical="center"/>
      <protection locked="0"/>
    </xf>
    <xf numFmtId="0" fontId="15" fillId="0" borderId="8" xfId="3" applyFont="1" applyBorder="1" applyAlignment="1" applyProtection="1">
      <alignment horizontal="center" vertical="center"/>
      <protection locked="0"/>
    </xf>
    <xf numFmtId="0" fontId="15" fillId="0" borderId="9" xfId="3" applyFont="1" applyBorder="1" applyAlignment="1" applyProtection="1">
      <alignment horizontal="center" vertical="center"/>
      <protection locked="0"/>
    </xf>
    <xf numFmtId="180" fontId="12" fillId="22" borderId="8" xfId="2" applyNumberFormat="1"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38" fontId="12" fillId="2" borderId="6" xfId="3" applyNumberFormat="1" applyFont="1" applyFill="1" applyBorder="1" applyAlignment="1" applyProtection="1">
      <alignment horizontal="center" vertical="center"/>
      <protection locked="0"/>
    </xf>
    <xf numFmtId="0" fontId="0" fillId="2" borderId="6" xfId="0" applyFill="1" applyBorder="1">
      <alignment vertical="center"/>
    </xf>
    <xf numFmtId="195" fontId="12" fillId="2" borderId="2" xfId="3" applyNumberFormat="1" applyFont="1" applyFill="1" applyBorder="1" applyAlignment="1" applyProtection="1">
      <alignment horizontal="center" vertical="center"/>
      <protection locked="0"/>
    </xf>
    <xf numFmtId="195" fontId="0" fillId="2" borderId="2" xfId="0" applyNumberFormat="1" applyFill="1" applyBorder="1">
      <alignment vertical="center"/>
    </xf>
    <xf numFmtId="38" fontId="12" fillId="2" borderId="2" xfId="3" applyNumberFormat="1" applyFont="1" applyFill="1" applyBorder="1" applyAlignment="1" applyProtection="1">
      <alignment horizontal="center" vertical="center"/>
      <protection locked="0"/>
    </xf>
    <xf numFmtId="0" fontId="11" fillId="0" borderId="51" xfId="3" applyFont="1" applyBorder="1" applyAlignment="1">
      <alignment vertical="center" wrapText="1"/>
    </xf>
    <xf numFmtId="0" fontId="101" fillId="0" borderId="22" xfId="0" applyFont="1" applyBorder="1" applyAlignment="1">
      <alignment vertical="center" wrapText="1"/>
    </xf>
    <xf numFmtId="0" fontId="101" fillId="0" borderId="0" xfId="0" applyFont="1" applyAlignment="1">
      <alignment vertical="center" wrapText="1"/>
    </xf>
    <xf numFmtId="0" fontId="101" fillId="0" borderId="17" xfId="0" applyFont="1" applyBorder="1" applyAlignment="1">
      <alignment vertical="center" wrapText="1"/>
    </xf>
    <xf numFmtId="0" fontId="101" fillId="0" borderId="52" xfId="0" applyFont="1" applyBorder="1" applyAlignment="1">
      <alignment vertical="center" wrapText="1"/>
    </xf>
    <xf numFmtId="0" fontId="101" fillId="0" borderId="6" xfId="0" applyFont="1" applyBorder="1" applyAlignment="1">
      <alignment vertical="center" wrapText="1"/>
    </xf>
    <xf numFmtId="0" fontId="101" fillId="0" borderId="138" xfId="0" applyFont="1" applyBorder="1" applyAlignment="1">
      <alignment vertical="center" wrapText="1"/>
    </xf>
    <xf numFmtId="0" fontId="113" fillId="0" borderId="24" xfId="0" applyFont="1" applyBorder="1" applyAlignment="1" applyProtection="1">
      <alignment horizontal="center" vertical="center" wrapText="1"/>
      <protection locked="0"/>
    </xf>
    <xf numFmtId="0" fontId="113" fillId="0" borderId="28" xfId="0" applyFont="1" applyBorder="1" applyAlignment="1" applyProtection="1">
      <alignment horizontal="center" vertical="center" wrapText="1"/>
      <protection locked="0"/>
    </xf>
    <xf numFmtId="195" fontId="12" fillId="2" borderId="2" xfId="2" applyNumberFormat="1" applyFont="1" applyFill="1" applyBorder="1" applyAlignment="1" applyProtection="1">
      <alignment horizontal="center" vertical="center"/>
    </xf>
    <xf numFmtId="0" fontId="11" fillId="0" borderId="51" xfId="3" applyFont="1" applyBorder="1" applyAlignment="1">
      <alignment horizontal="center" vertical="center" wrapText="1"/>
    </xf>
    <xf numFmtId="0" fontId="101" fillId="0" borderId="4" xfId="0" applyFont="1" applyBorder="1" applyAlignment="1">
      <alignment horizontal="center" vertical="center"/>
    </xf>
    <xf numFmtId="0" fontId="101" fillId="0" borderId="16" xfId="0" applyFont="1" applyBorder="1" applyAlignment="1">
      <alignment horizontal="center" vertical="center"/>
    </xf>
    <xf numFmtId="0" fontId="101" fillId="0" borderId="52" xfId="0" applyFont="1" applyBorder="1" applyAlignment="1">
      <alignment horizontal="center" vertical="center"/>
    </xf>
    <xf numFmtId="0" fontId="101" fillId="0" borderId="6" xfId="0" applyFont="1" applyBorder="1" applyAlignment="1">
      <alignment horizontal="center" vertical="center"/>
    </xf>
    <xf numFmtId="0" fontId="101" fillId="0" borderId="138" xfId="0" applyFont="1" applyBorder="1" applyAlignment="1">
      <alignment horizontal="center" vertical="center"/>
    </xf>
    <xf numFmtId="0" fontId="10" fillId="0" borderId="2"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82" fillId="2" borderId="1" xfId="15" applyFont="1" applyFill="1" applyBorder="1" applyAlignment="1">
      <alignment horizontal="left" vertical="center" wrapText="1" shrinkToFit="1"/>
    </xf>
    <xf numFmtId="0" fontId="82" fillId="2" borderId="2" xfId="15" applyFont="1" applyFill="1" applyBorder="1" applyAlignment="1">
      <alignment horizontal="left" vertical="center" wrapText="1" shrinkToFit="1"/>
    </xf>
    <xf numFmtId="0" fontId="82" fillId="2" borderId="3" xfId="15" applyFont="1" applyFill="1" applyBorder="1" applyAlignment="1">
      <alignment horizontal="left" vertical="center" wrapText="1" shrinkToFit="1"/>
    </xf>
    <xf numFmtId="14" fontId="82" fillId="2" borderId="1" xfId="15" applyNumberFormat="1" applyFont="1" applyFill="1" applyBorder="1" applyAlignment="1">
      <alignment horizontal="left" vertical="center" wrapText="1"/>
    </xf>
    <xf numFmtId="0" fontId="82" fillId="2" borderId="2" xfId="15" applyFont="1" applyFill="1" applyBorder="1" applyAlignment="1">
      <alignment horizontal="left" vertical="center" wrapText="1"/>
    </xf>
    <xf numFmtId="0" fontId="82" fillId="2" borderId="3" xfId="15" applyFont="1" applyFill="1" applyBorder="1" applyAlignment="1">
      <alignment horizontal="left" vertical="center" wrapText="1"/>
    </xf>
    <xf numFmtId="0" fontId="57" fillId="15" borderId="48" xfId="15" applyFont="1" applyFill="1" applyBorder="1" applyAlignment="1" applyProtection="1">
      <alignment horizontal="center" vertical="center"/>
      <protection locked="0"/>
    </xf>
    <xf numFmtId="0" fontId="57" fillId="15" borderId="1" xfId="15" applyFont="1" applyFill="1" applyBorder="1" applyAlignment="1" applyProtection="1">
      <alignment horizontal="center" vertical="center"/>
      <protection locked="0"/>
    </xf>
    <xf numFmtId="0" fontId="57" fillId="15" borderId="2" xfId="15" applyFont="1" applyFill="1" applyBorder="1" applyAlignment="1" applyProtection="1">
      <alignment horizontal="center" vertical="center"/>
      <protection locked="0"/>
    </xf>
    <xf numFmtId="0" fontId="57" fillId="15" borderId="3" xfId="15" applyFont="1" applyFill="1" applyBorder="1" applyAlignment="1" applyProtection="1">
      <alignment horizontal="center" vertical="center"/>
      <protection locked="0"/>
    </xf>
    <xf numFmtId="0" fontId="57" fillId="15" borderId="1" xfId="15" applyFont="1" applyFill="1" applyBorder="1" applyAlignment="1" applyProtection="1">
      <alignment horizontal="center" vertical="center" wrapText="1"/>
      <protection locked="0"/>
    </xf>
    <xf numFmtId="0" fontId="57" fillId="15" borderId="2" xfId="15" applyFont="1" applyFill="1" applyBorder="1" applyAlignment="1" applyProtection="1">
      <alignment horizontal="center" vertical="center" wrapText="1"/>
      <protection locked="0"/>
    </xf>
    <xf numFmtId="0" fontId="57" fillId="15" borderId="3" xfId="15" applyFont="1" applyFill="1" applyBorder="1" applyAlignment="1" applyProtection="1">
      <alignment horizontal="center" vertical="center" wrapText="1"/>
      <protection locked="0"/>
    </xf>
    <xf numFmtId="0" fontId="57" fillId="15" borderId="57" xfId="15" applyFont="1" applyFill="1"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82" fillId="2" borderId="1" xfId="15" applyFont="1" applyFill="1" applyBorder="1" applyAlignment="1">
      <alignment horizontal="left" vertical="center" wrapText="1"/>
    </xf>
    <xf numFmtId="0" fontId="57" fillId="13" borderId="29" xfId="15" applyFont="1" applyFill="1" applyBorder="1" applyAlignment="1" applyProtection="1">
      <alignment horizontal="center" vertical="center"/>
      <protection locked="0"/>
    </xf>
    <xf numFmtId="0" fontId="57" fillId="13" borderId="30" xfId="15" applyFont="1" applyFill="1" applyBorder="1" applyAlignment="1" applyProtection="1">
      <alignment horizontal="center" vertical="center"/>
      <protection locked="0"/>
    </xf>
    <xf numFmtId="0" fontId="57" fillId="13" borderId="5" xfId="15" applyFont="1" applyFill="1" applyBorder="1" applyAlignment="1" applyProtection="1">
      <alignment horizontal="center" vertical="center"/>
      <protection locked="0"/>
    </xf>
    <xf numFmtId="0" fontId="57" fillId="13" borderId="31" xfId="15" applyFont="1" applyFill="1" applyBorder="1" applyAlignment="1" applyProtection="1">
      <alignment horizontal="center" vertical="center"/>
      <protection locked="0"/>
    </xf>
    <xf numFmtId="0" fontId="58" fillId="2" borderId="1" xfId="15" applyFont="1" applyFill="1" applyBorder="1" applyAlignment="1">
      <alignment horizontal="left" vertical="top" wrapText="1"/>
    </xf>
    <xf numFmtId="0" fontId="58" fillId="2" borderId="2" xfId="15" applyFont="1" applyFill="1" applyBorder="1" applyAlignment="1">
      <alignment horizontal="left" vertical="top" wrapText="1"/>
    </xf>
    <xf numFmtId="0" fontId="58" fillId="2" borderId="3" xfId="15" applyFont="1" applyFill="1" applyBorder="1" applyAlignment="1">
      <alignment horizontal="left" vertical="top" wrapText="1"/>
    </xf>
    <xf numFmtId="0" fontId="57" fillId="22" borderId="48" xfId="15" applyFont="1" applyFill="1" applyBorder="1" applyAlignment="1" applyProtection="1">
      <alignment horizontal="left" vertical="center" wrapText="1"/>
      <protection locked="0"/>
    </xf>
    <xf numFmtId="0" fontId="57" fillId="0" borderId="1" xfId="15" applyFont="1" applyBorder="1" applyAlignment="1">
      <alignment horizontal="center" vertical="top" wrapText="1"/>
    </xf>
    <xf numFmtId="0" fontId="57" fillId="0" borderId="2" xfId="15" applyFont="1" applyBorder="1" applyAlignment="1">
      <alignment horizontal="center" vertical="top" wrapText="1"/>
    </xf>
    <xf numFmtId="0" fontId="57" fillId="2" borderId="2" xfId="15" applyFont="1" applyFill="1" applyBorder="1" applyAlignment="1">
      <alignment horizontal="left" vertical="top" wrapText="1"/>
    </xf>
    <xf numFmtId="0" fontId="57" fillId="2" borderId="3" xfId="15" applyFont="1" applyFill="1" applyBorder="1" applyAlignment="1">
      <alignment horizontal="left" vertical="top" wrapText="1"/>
    </xf>
    <xf numFmtId="0" fontId="58" fillId="15" borderId="1" xfId="15" applyFont="1" applyFill="1" applyBorder="1" applyAlignment="1" applyProtection="1">
      <alignment horizontal="center" vertical="top" wrapText="1"/>
      <protection locked="0"/>
    </xf>
    <xf numFmtId="0" fontId="58" fillId="15" borderId="2" xfId="15" applyFont="1" applyFill="1" applyBorder="1" applyAlignment="1" applyProtection="1">
      <alignment horizontal="center" vertical="top" wrapText="1"/>
      <protection locked="0"/>
    </xf>
    <xf numFmtId="0" fontId="58" fillId="15" borderId="3" xfId="15" applyFont="1" applyFill="1" applyBorder="1" applyAlignment="1" applyProtection="1">
      <alignment horizontal="center" vertical="top" wrapText="1"/>
      <protection locked="0"/>
    </xf>
    <xf numFmtId="0" fontId="58" fillId="0" borderId="1" xfId="15" applyFont="1" applyBorder="1" applyAlignment="1">
      <alignment horizontal="center" vertical="top" wrapText="1"/>
    </xf>
    <xf numFmtId="0" fontId="58" fillId="0" borderId="2" xfId="15" applyFont="1" applyBorder="1" applyAlignment="1">
      <alignment horizontal="center" vertical="top" wrapText="1"/>
    </xf>
    <xf numFmtId="14" fontId="57" fillId="20" borderId="6" xfId="15" applyNumberFormat="1" applyFont="1" applyFill="1" applyBorder="1" applyAlignment="1" applyProtection="1">
      <alignment horizontal="center" vertical="center"/>
      <protection locked="0"/>
    </xf>
    <xf numFmtId="0" fontId="81" fillId="14" borderId="0" xfId="15" applyFont="1" applyFill="1" applyAlignment="1" applyProtection="1">
      <alignment horizontal="center" vertical="center"/>
      <protection locked="0"/>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22">
    <dxf>
      <font>
        <color auto="1"/>
      </font>
      <fill>
        <patternFill>
          <bgColor theme="9" tint="0.79998168889431442"/>
        </patternFill>
      </fill>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ill>
        <patternFill>
          <bgColor theme="9" tint="0.79998168889431442"/>
        </patternFill>
      </fill>
    </dxf>
    <dxf>
      <fill>
        <patternFill>
          <bgColor theme="9"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8" tint="0.79998168889431442"/>
      </font>
    </dxf>
  </dxfs>
  <tableStyles count="0" defaultTableStyle="TableStyleMedium2" defaultPivotStyle="PivotStyleLight16"/>
  <colors>
    <mruColors>
      <color rgb="FF99CCFF"/>
      <color rgb="FF92CDDC"/>
      <color rgb="FF0000FF"/>
      <color rgb="FFFFFF99"/>
      <color rgb="FFFFFFCC"/>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22.emf"/></Relationships>
</file>

<file path=xl/drawings/_rels/drawing5.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png"/><Relationship Id="rId4" Type="http://schemas.openxmlformats.org/officeDocument/2006/relationships/image" Target="../media/image14.emf"/></Relationships>
</file>

<file path=xl/drawings/_rels/drawing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8.emf"/></Relationships>
</file>

<file path=xl/drawings/_rels/drawing9.x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9</xdr:col>
      <xdr:colOff>495300</xdr:colOff>
      <xdr:row>7</xdr:row>
      <xdr:rowOff>22860</xdr:rowOff>
    </xdr:from>
    <xdr:to>
      <xdr:col>11</xdr:col>
      <xdr:colOff>106680</xdr:colOff>
      <xdr:row>8</xdr:row>
      <xdr:rowOff>15240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372100" y="937260"/>
          <a:ext cx="830580" cy="1600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作業所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308610</xdr:colOff>
      <xdr:row>6</xdr:row>
      <xdr:rowOff>0</xdr:rowOff>
    </xdr:from>
    <xdr:to>
      <xdr:col>11</xdr:col>
      <xdr:colOff>272143</xdr:colOff>
      <xdr:row>7</xdr:row>
      <xdr:rowOff>17145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flipH="1">
          <a:off x="5795010" y="746760"/>
          <a:ext cx="573133" cy="18478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103414</xdr:colOff>
      <xdr:row>5</xdr:row>
      <xdr:rowOff>175260</xdr:rowOff>
    </xdr:from>
    <xdr:to>
      <xdr:col>5</xdr:col>
      <xdr:colOff>472440</xdr:colOff>
      <xdr:row>7</xdr:row>
      <xdr:rowOff>27214</xdr:rowOff>
    </xdr:to>
    <xdr:cxnSp macro="">
      <xdr:nvCxnSpPr>
        <xdr:cNvPr id="5" name="直線矢印コネクタ 4">
          <a:extLst>
            <a:ext uri="{FF2B5EF4-FFF2-40B4-BE49-F238E27FC236}">
              <a16:creationId xmlns:a16="http://schemas.microsoft.com/office/drawing/2014/main" id="{00000000-0008-0000-0400-000005000000}"/>
            </a:ext>
          </a:extLst>
        </xdr:cNvPr>
        <xdr:cNvCxnSpPr/>
      </xdr:nvCxnSpPr>
      <xdr:spPr>
        <a:xfrm flipH="1">
          <a:off x="2846614" y="1318260"/>
          <a:ext cx="369026" cy="30915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10</xdr:row>
      <xdr:rowOff>87087</xdr:rowOff>
    </xdr:from>
    <xdr:to>
      <xdr:col>8</xdr:col>
      <xdr:colOff>315686</xdr:colOff>
      <xdr:row>11</xdr:row>
      <xdr:rowOff>10886</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4495800"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239486</xdr:colOff>
      <xdr:row>10</xdr:row>
      <xdr:rowOff>87087</xdr:rowOff>
    </xdr:from>
    <xdr:to>
      <xdr:col>10</xdr:col>
      <xdr:colOff>326572</xdr:colOff>
      <xdr:row>11</xdr:row>
      <xdr:rowOff>10886</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5725886"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250371</xdr:colOff>
      <xdr:row>10</xdr:row>
      <xdr:rowOff>87087</xdr:rowOff>
    </xdr:from>
    <xdr:to>
      <xdr:col>12</xdr:col>
      <xdr:colOff>337457</xdr:colOff>
      <xdr:row>11</xdr:row>
      <xdr:rowOff>10886</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6955971"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13</xdr:row>
      <xdr:rowOff>43543</xdr:rowOff>
    </xdr:from>
    <xdr:to>
      <xdr:col>8</xdr:col>
      <xdr:colOff>315686</xdr:colOff>
      <xdr:row>13</xdr:row>
      <xdr:rowOff>130628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4495800"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13</xdr:row>
      <xdr:rowOff>43543</xdr:rowOff>
    </xdr:from>
    <xdr:to>
      <xdr:col>10</xdr:col>
      <xdr:colOff>337458</xdr:colOff>
      <xdr:row>13</xdr:row>
      <xdr:rowOff>130628</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5736772"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13</xdr:row>
      <xdr:rowOff>43543</xdr:rowOff>
    </xdr:from>
    <xdr:to>
      <xdr:col>12</xdr:col>
      <xdr:colOff>326572</xdr:colOff>
      <xdr:row>13</xdr:row>
      <xdr:rowOff>130628</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6945086"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16</xdr:row>
      <xdr:rowOff>43543</xdr:rowOff>
    </xdr:from>
    <xdr:to>
      <xdr:col>8</xdr:col>
      <xdr:colOff>315686</xdr:colOff>
      <xdr:row>16</xdr:row>
      <xdr:rowOff>130628</xdr:rowOff>
    </xdr:to>
    <xdr:sp macro="" textlink="">
      <xdr:nvSpPr>
        <xdr:cNvPr id="12" name="楕円 11">
          <a:extLst>
            <a:ext uri="{FF2B5EF4-FFF2-40B4-BE49-F238E27FC236}">
              <a16:creationId xmlns:a16="http://schemas.microsoft.com/office/drawing/2014/main" id="{00000000-0008-0000-0400-00000C000000}"/>
            </a:ext>
          </a:extLst>
        </xdr:cNvPr>
        <xdr:cNvSpPr/>
      </xdr:nvSpPr>
      <xdr:spPr>
        <a:xfrm>
          <a:off x="4495800"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16</xdr:row>
      <xdr:rowOff>43543</xdr:rowOff>
    </xdr:from>
    <xdr:to>
      <xdr:col>10</xdr:col>
      <xdr:colOff>337458</xdr:colOff>
      <xdr:row>16</xdr:row>
      <xdr:rowOff>130628</xdr:rowOff>
    </xdr:to>
    <xdr:sp macro="" textlink="">
      <xdr:nvSpPr>
        <xdr:cNvPr id="13" name="楕円 12">
          <a:extLst>
            <a:ext uri="{FF2B5EF4-FFF2-40B4-BE49-F238E27FC236}">
              <a16:creationId xmlns:a16="http://schemas.microsoft.com/office/drawing/2014/main" id="{00000000-0008-0000-0400-00000D000000}"/>
            </a:ext>
          </a:extLst>
        </xdr:cNvPr>
        <xdr:cNvSpPr/>
      </xdr:nvSpPr>
      <xdr:spPr>
        <a:xfrm>
          <a:off x="5736772"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16</xdr:row>
      <xdr:rowOff>43543</xdr:rowOff>
    </xdr:from>
    <xdr:to>
      <xdr:col>12</xdr:col>
      <xdr:colOff>326572</xdr:colOff>
      <xdr:row>16</xdr:row>
      <xdr:rowOff>130628</xdr:rowOff>
    </xdr:to>
    <xdr:sp macro="" textlink="">
      <xdr:nvSpPr>
        <xdr:cNvPr id="14" name="楕円 13">
          <a:extLst>
            <a:ext uri="{FF2B5EF4-FFF2-40B4-BE49-F238E27FC236}">
              <a16:creationId xmlns:a16="http://schemas.microsoft.com/office/drawing/2014/main" id="{00000000-0008-0000-0400-00000E000000}"/>
            </a:ext>
          </a:extLst>
        </xdr:cNvPr>
        <xdr:cNvSpPr/>
      </xdr:nvSpPr>
      <xdr:spPr>
        <a:xfrm>
          <a:off x="6945086"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11</xdr:row>
      <xdr:rowOff>54428</xdr:rowOff>
    </xdr:from>
    <xdr:to>
      <xdr:col>11</xdr:col>
      <xdr:colOff>293915</xdr:colOff>
      <xdr:row>12</xdr:row>
      <xdr:rowOff>119742</xdr:rowOff>
    </xdr:to>
    <xdr:sp macro="" textlink="">
      <xdr:nvSpPr>
        <xdr:cNvPr id="15" name="楕円 14">
          <a:extLst>
            <a:ext uri="{FF2B5EF4-FFF2-40B4-BE49-F238E27FC236}">
              <a16:creationId xmlns:a16="http://schemas.microsoft.com/office/drawing/2014/main" id="{00000000-0008-0000-0400-00000F000000}"/>
            </a:ext>
          </a:extLst>
        </xdr:cNvPr>
        <xdr:cNvSpPr/>
      </xdr:nvSpPr>
      <xdr:spPr>
        <a:xfrm>
          <a:off x="6172201"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16</xdr:row>
      <xdr:rowOff>76199</xdr:rowOff>
    </xdr:from>
    <xdr:to>
      <xdr:col>11</xdr:col>
      <xdr:colOff>293915</xdr:colOff>
      <xdr:row>17</xdr:row>
      <xdr:rowOff>141514</xdr:rowOff>
    </xdr:to>
    <xdr:sp macro="" textlink="">
      <xdr:nvSpPr>
        <xdr:cNvPr id="16" name="楕円 15">
          <a:extLst>
            <a:ext uri="{FF2B5EF4-FFF2-40B4-BE49-F238E27FC236}">
              <a16:creationId xmlns:a16="http://schemas.microsoft.com/office/drawing/2014/main" id="{00000000-0008-0000-0400-000010000000}"/>
            </a:ext>
          </a:extLst>
        </xdr:cNvPr>
        <xdr:cNvSpPr/>
      </xdr:nvSpPr>
      <xdr:spPr>
        <a:xfrm>
          <a:off x="6172201"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16</xdr:row>
      <xdr:rowOff>76199</xdr:rowOff>
    </xdr:from>
    <xdr:to>
      <xdr:col>9</xdr:col>
      <xdr:colOff>228600</xdr:colOff>
      <xdr:row>17</xdr:row>
      <xdr:rowOff>141514</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4887686"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11</xdr:row>
      <xdr:rowOff>54428</xdr:rowOff>
    </xdr:from>
    <xdr:to>
      <xdr:col>3</xdr:col>
      <xdr:colOff>413657</xdr:colOff>
      <xdr:row>12</xdr:row>
      <xdr:rowOff>119742</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415143"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217715</xdr:colOff>
      <xdr:row>11</xdr:row>
      <xdr:rowOff>54428</xdr:rowOff>
    </xdr:from>
    <xdr:to>
      <xdr:col>4</xdr:col>
      <xdr:colOff>435429</xdr:colOff>
      <xdr:row>12</xdr:row>
      <xdr:rowOff>119742</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20465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217715</xdr:colOff>
      <xdr:row>11</xdr:row>
      <xdr:rowOff>54428</xdr:rowOff>
    </xdr:from>
    <xdr:to>
      <xdr:col>5</xdr:col>
      <xdr:colOff>435429</xdr:colOff>
      <xdr:row>12</xdr:row>
      <xdr:rowOff>119742</xdr:rowOff>
    </xdr:to>
    <xdr:sp macro="" textlink="">
      <xdr:nvSpPr>
        <xdr:cNvPr id="20" name="楕円 19">
          <a:extLst>
            <a:ext uri="{FF2B5EF4-FFF2-40B4-BE49-F238E27FC236}">
              <a16:creationId xmlns:a16="http://schemas.microsoft.com/office/drawing/2014/main" id="{00000000-0008-0000-0400-000014000000}"/>
            </a:ext>
          </a:extLst>
        </xdr:cNvPr>
        <xdr:cNvSpPr/>
      </xdr:nvSpPr>
      <xdr:spPr>
        <a:xfrm>
          <a:off x="26561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185058</xdr:colOff>
      <xdr:row>11</xdr:row>
      <xdr:rowOff>54428</xdr:rowOff>
    </xdr:from>
    <xdr:to>
      <xdr:col>6</xdr:col>
      <xdr:colOff>402772</xdr:colOff>
      <xdr:row>12</xdr:row>
      <xdr:rowOff>119742</xdr:rowOff>
    </xdr:to>
    <xdr:sp macro="" textlink="">
      <xdr:nvSpPr>
        <xdr:cNvPr id="21" name="楕円 20">
          <a:extLst>
            <a:ext uri="{FF2B5EF4-FFF2-40B4-BE49-F238E27FC236}">
              <a16:creationId xmlns:a16="http://schemas.microsoft.com/office/drawing/2014/main" id="{00000000-0008-0000-0400-000015000000}"/>
            </a:ext>
          </a:extLst>
        </xdr:cNvPr>
        <xdr:cNvSpPr/>
      </xdr:nvSpPr>
      <xdr:spPr>
        <a:xfrm>
          <a:off x="3233058"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15</xdr:row>
      <xdr:rowOff>0</xdr:rowOff>
    </xdr:from>
    <xdr:to>
      <xdr:col>3</xdr:col>
      <xdr:colOff>413657</xdr:colOff>
      <xdr:row>16</xdr:row>
      <xdr:rowOff>65314</xdr:rowOff>
    </xdr:to>
    <xdr:sp macro="" textlink="">
      <xdr:nvSpPr>
        <xdr:cNvPr id="22" name="楕円 21">
          <a:extLst>
            <a:ext uri="{FF2B5EF4-FFF2-40B4-BE49-F238E27FC236}">
              <a16:creationId xmlns:a16="http://schemas.microsoft.com/office/drawing/2014/main" id="{00000000-0008-0000-0400-000016000000}"/>
            </a:ext>
          </a:extLst>
        </xdr:cNvPr>
        <xdr:cNvSpPr/>
      </xdr:nvSpPr>
      <xdr:spPr>
        <a:xfrm>
          <a:off x="1415143"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4</xdr:col>
      <xdr:colOff>206828</xdr:colOff>
      <xdr:row>15</xdr:row>
      <xdr:rowOff>0</xdr:rowOff>
    </xdr:from>
    <xdr:to>
      <xdr:col>4</xdr:col>
      <xdr:colOff>424542</xdr:colOff>
      <xdr:row>16</xdr:row>
      <xdr:rowOff>65314</xdr:rowOff>
    </xdr:to>
    <xdr:sp macro="" textlink="">
      <xdr:nvSpPr>
        <xdr:cNvPr id="23" name="楕円 22">
          <a:extLst>
            <a:ext uri="{FF2B5EF4-FFF2-40B4-BE49-F238E27FC236}">
              <a16:creationId xmlns:a16="http://schemas.microsoft.com/office/drawing/2014/main" id="{00000000-0008-0000-0400-000017000000}"/>
            </a:ext>
          </a:extLst>
        </xdr:cNvPr>
        <xdr:cNvSpPr/>
      </xdr:nvSpPr>
      <xdr:spPr>
        <a:xfrm>
          <a:off x="20356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206828</xdr:colOff>
      <xdr:row>15</xdr:row>
      <xdr:rowOff>0</xdr:rowOff>
    </xdr:from>
    <xdr:to>
      <xdr:col>5</xdr:col>
      <xdr:colOff>424542</xdr:colOff>
      <xdr:row>16</xdr:row>
      <xdr:rowOff>65314</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26452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152400</xdr:colOff>
      <xdr:row>15</xdr:row>
      <xdr:rowOff>0</xdr:rowOff>
    </xdr:from>
    <xdr:to>
      <xdr:col>6</xdr:col>
      <xdr:colOff>370114</xdr:colOff>
      <xdr:row>16</xdr:row>
      <xdr:rowOff>65314</xdr:rowOff>
    </xdr:to>
    <xdr:sp macro="" textlink="">
      <xdr:nvSpPr>
        <xdr:cNvPr id="25" name="楕円 24">
          <a:extLst>
            <a:ext uri="{FF2B5EF4-FFF2-40B4-BE49-F238E27FC236}">
              <a16:creationId xmlns:a16="http://schemas.microsoft.com/office/drawing/2014/main" id="{00000000-0008-0000-0400-000019000000}"/>
            </a:ext>
          </a:extLst>
        </xdr:cNvPr>
        <xdr:cNvSpPr/>
      </xdr:nvSpPr>
      <xdr:spPr>
        <a:xfrm>
          <a:off x="3200400"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457200</xdr:colOff>
      <xdr:row>18</xdr:row>
      <xdr:rowOff>0</xdr:rowOff>
    </xdr:from>
    <xdr:to>
      <xdr:col>4</xdr:col>
      <xdr:colOff>65314</xdr:colOff>
      <xdr:row>19</xdr:row>
      <xdr:rowOff>65314</xdr:rowOff>
    </xdr:to>
    <xdr:sp macro="" textlink="">
      <xdr:nvSpPr>
        <xdr:cNvPr id="26" name="楕円 25">
          <a:extLst>
            <a:ext uri="{FF2B5EF4-FFF2-40B4-BE49-F238E27FC236}">
              <a16:creationId xmlns:a16="http://schemas.microsoft.com/office/drawing/2014/main" id="{00000000-0008-0000-0400-00001A000000}"/>
            </a:ext>
          </a:extLst>
        </xdr:cNvPr>
        <xdr:cNvSpPr/>
      </xdr:nvSpPr>
      <xdr:spPr>
        <a:xfrm>
          <a:off x="1676400"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478972</xdr:colOff>
      <xdr:row>18</xdr:row>
      <xdr:rowOff>0</xdr:rowOff>
    </xdr:from>
    <xdr:to>
      <xdr:col>6</xdr:col>
      <xdr:colOff>87086</xdr:colOff>
      <xdr:row>19</xdr:row>
      <xdr:rowOff>65314</xdr:rowOff>
    </xdr:to>
    <xdr:sp macro="" textlink="">
      <xdr:nvSpPr>
        <xdr:cNvPr id="27" name="楕円 26">
          <a:extLst>
            <a:ext uri="{FF2B5EF4-FFF2-40B4-BE49-F238E27FC236}">
              <a16:creationId xmlns:a16="http://schemas.microsoft.com/office/drawing/2014/main" id="{00000000-0008-0000-0400-00001B000000}"/>
            </a:ext>
          </a:extLst>
        </xdr:cNvPr>
        <xdr:cNvSpPr/>
      </xdr:nvSpPr>
      <xdr:spPr>
        <a:xfrm>
          <a:off x="2917372"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11</xdr:row>
      <xdr:rowOff>32657</xdr:rowOff>
    </xdr:from>
    <xdr:to>
      <xdr:col>9</xdr:col>
      <xdr:colOff>228600</xdr:colOff>
      <xdr:row>12</xdr:row>
      <xdr:rowOff>97971</xdr:rowOff>
    </xdr:to>
    <xdr:sp macro="" textlink="">
      <xdr:nvSpPr>
        <xdr:cNvPr id="28" name="楕円 27">
          <a:extLst>
            <a:ext uri="{FF2B5EF4-FFF2-40B4-BE49-F238E27FC236}">
              <a16:creationId xmlns:a16="http://schemas.microsoft.com/office/drawing/2014/main" id="{00000000-0008-0000-0400-00001C000000}"/>
            </a:ext>
          </a:extLst>
        </xdr:cNvPr>
        <xdr:cNvSpPr/>
      </xdr:nvSpPr>
      <xdr:spPr>
        <a:xfrm>
          <a:off x="4887686"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8</xdr:row>
      <xdr:rowOff>32657</xdr:rowOff>
    </xdr:from>
    <xdr:to>
      <xdr:col>9</xdr:col>
      <xdr:colOff>228600</xdr:colOff>
      <xdr:row>9</xdr:row>
      <xdr:rowOff>97971</xdr:rowOff>
    </xdr:to>
    <xdr:sp macro="" textlink="">
      <xdr:nvSpPr>
        <xdr:cNvPr id="29" name="楕円 28">
          <a:extLst>
            <a:ext uri="{FF2B5EF4-FFF2-40B4-BE49-F238E27FC236}">
              <a16:creationId xmlns:a16="http://schemas.microsoft.com/office/drawing/2014/main" id="{00000000-0008-0000-0400-00001D000000}"/>
            </a:ext>
          </a:extLst>
        </xdr:cNvPr>
        <xdr:cNvSpPr/>
      </xdr:nvSpPr>
      <xdr:spPr>
        <a:xfrm>
          <a:off x="4887686" y="111469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13</xdr:row>
      <xdr:rowOff>119742</xdr:rowOff>
    </xdr:from>
    <xdr:to>
      <xdr:col>9</xdr:col>
      <xdr:colOff>228600</xdr:colOff>
      <xdr:row>15</xdr:row>
      <xdr:rowOff>21771</xdr:rowOff>
    </xdr:to>
    <xdr:sp macro="" textlink="">
      <xdr:nvSpPr>
        <xdr:cNvPr id="30" name="楕円 29">
          <a:extLst>
            <a:ext uri="{FF2B5EF4-FFF2-40B4-BE49-F238E27FC236}">
              <a16:creationId xmlns:a16="http://schemas.microsoft.com/office/drawing/2014/main" id="{00000000-0008-0000-0400-00001E000000}"/>
            </a:ext>
          </a:extLst>
        </xdr:cNvPr>
        <xdr:cNvSpPr/>
      </xdr:nvSpPr>
      <xdr:spPr>
        <a:xfrm>
          <a:off x="4887686" y="2039982"/>
          <a:ext cx="217714" cy="237309"/>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8</xdr:row>
      <xdr:rowOff>65314</xdr:rowOff>
    </xdr:from>
    <xdr:to>
      <xdr:col>11</xdr:col>
      <xdr:colOff>293915</xdr:colOff>
      <xdr:row>9</xdr:row>
      <xdr:rowOff>130628</xdr:rowOff>
    </xdr:to>
    <xdr:sp macro="" textlink="">
      <xdr:nvSpPr>
        <xdr:cNvPr id="31" name="楕円 30">
          <a:extLst>
            <a:ext uri="{FF2B5EF4-FFF2-40B4-BE49-F238E27FC236}">
              <a16:creationId xmlns:a16="http://schemas.microsoft.com/office/drawing/2014/main" id="{00000000-0008-0000-0400-00001F000000}"/>
            </a:ext>
          </a:extLst>
        </xdr:cNvPr>
        <xdr:cNvSpPr/>
      </xdr:nvSpPr>
      <xdr:spPr>
        <a:xfrm>
          <a:off x="6172201" y="1147354"/>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13</xdr:row>
      <xdr:rowOff>76200</xdr:rowOff>
    </xdr:from>
    <xdr:to>
      <xdr:col>11</xdr:col>
      <xdr:colOff>293915</xdr:colOff>
      <xdr:row>14</xdr:row>
      <xdr:rowOff>141515</xdr:rowOff>
    </xdr:to>
    <xdr:sp macro="" textlink="">
      <xdr:nvSpPr>
        <xdr:cNvPr id="32" name="楕円 31">
          <a:extLst>
            <a:ext uri="{FF2B5EF4-FFF2-40B4-BE49-F238E27FC236}">
              <a16:creationId xmlns:a16="http://schemas.microsoft.com/office/drawing/2014/main" id="{00000000-0008-0000-0400-000020000000}"/>
            </a:ext>
          </a:extLst>
        </xdr:cNvPr>
        <xdr:cNvSpPr/>
      </xdr:nvSpPr>
      <xdr:spPr>
        <a:xfrm>
          <a:off x="6172201" y="1996440"/>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293914</xdr:colOff>
      <xdr:row>11</xdr:row>
      <xdr:rowOff>32657</xdr:rowOff>
    </xdr:from>
    <xdr:to>
      <xdr:col>7</xdr:col>
      <xdr:colOff>511628</xdr:colOff>
      <xdr:row>12</xdr:row>
      <xdr:rowOff>97971</xdr:rowOff>
    </xdr:to>
    <xdr:sp macro="" textlink="">
      <xdr:nvSpPr>
        <xdr:cNvPr id="33" name="楕円 32">
          <a:extLst>
            <a:ext uri="{FF2B5EF4-FFF2-40B4-BE49-F238E27FC236}">
              <a16:creationId xmlns:a16="http://schemas.microsoft.com/office/drawing/2014/main" id="{00000000-0008-0000-0400-000021000000}"/>
            </a:ext>
          </a:extLst>
        </xdr:cNvPr>
        <xdr:cNvSpPr/>
      </xdr:nvSpPr>
      <xdr:spPr>
        <a:xfrm>
          <a:off x="3951514"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304800</xdr:colOff>
      <xdr:row>39</xdr:row>
      <xdr:rowOff>30480</xdr:rowOff>
    </xdr:from>
    <xdr:to>
      <xdr:col>5</xdr:col>
      <xdr:colOff>381000</xdr:colOff>
      <xdr:row>40</xdr:row>
      <xdr:rowOff>91440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2499360" y="8808720"/>
          <a:ext cx="624840" cy="1981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472440</xdr:colOff>
      <xdr:row>34</xdr:row>
      <xdr:rowOff>68579</xdr:rowOff>
    </xdr:from>
    <xdr:to>
      <xdr:col>9</xdr:col>
      <xdr:colOff>304799</xdr:colOff>
      <xdr:row>35</xdr:row>
      <xdr:rowOff>180974</xdr:rowOff>
    </xdr:to>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3764280" y="7840979"/>
          <a:ext cx="1478279" cy="3409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更新前（現状）</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43</xdr:row>
      <xdr:rowOff>22860</xdr:rowOff>
    </xdr:from>
    <xdr:to>
      <xdr:col>3</xdr:col>
      <xdr:colOff>571500</xdr:colOff>
      <xdr:row>43</xdr:row>
      <xdr:rowOff>152400</xdr:rowOff>
    </xdr:to>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16586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43</xdr:row>
      <xdr:rowOff>22860</xdr:rowOff>
    </xdr:from>
    <xdr:to>
      <xdr:col>4</xdr:col>
      <xdr:colOff>563880</xdr:colOff>
      <xdr:row>43</xdr:row>
      <xdr:rowOff>152400</xdr:rowOff>
    </xdr:to>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226058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43</xdr:row>
      <xdr:rowOff>22860</xdr:rowOff>
    </xdr:from>
    <xdr:to>
      <xdr:col>5</xdr:col>
      <xdr:colOff>541020</xdr:colOff>
      <xdr:row>43</xdr:row>
      <xdr:rowOff>152400</xdr:rowOff>
    </xdr:to>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284732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43</xdr:row>
      <xdr:rowOff>22860</xdr:rowOff>
    </xdr:from>
    <xdr:to>
      <xdr:col>6</xdr:col>
      <xdr:colOff>533400</xdr:colOff>
      <xdr:row>43</xdr:row>
      <xdr:rowOff>152400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134493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48</xdr:row>
      <xdr:rowOff>30480</xdr:rowOff>
    </xdr:from>
    <xdr:to>
      <xdr:col>3</xdr:col>
      <xdr:colOff>571500</xdr:colOff>
      <xdr:row>48</xdr:row>
      <xdr:rowOff>160020</xdr:rowOff>
    </xdr:to>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1165860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48</xdr:row>
      <xdr:rowOff>30480</xdr:rowOff>
    </xdr:from>
    <xdr:to>
      <xdr:col>5</xdr:col>
      <xdr:colOff>548640</xdr:colOff>
      <xdr:row>48</xdr:row>
      <xdr:rowOff>160020</xdr:rowOff>
    </xdr:to>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1285494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48</xdr:row>
      <xdr:rowOff>30480</xdr:rowOff>
    </xdr:from>
    <xdr:to>
      <xdr:col>4</xdr:col>
      <xdr:colOff>556260</xdr:colOff>
      <xdr:row>48</xdr:row>
      <xdr:rowOff>160020</xdr:rowOff>
    </xdr:to>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1225296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48</xdr:row>
      <xdr:rowOff>22860</xdr:rowOff>
    </xdr:from>
    <xdr:to>
      <xdr:col>6</xdr:col>
      <xdr:colOff>533400</xdr:colOff>
      <xdr:row>48</xdr:row>
      <xdr:rowOff>152400</xdr:rowOff>
    </xdr:to>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13449300" y="24460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50</xdr:row>
      <xdr:rowOff>121920</xdr:rowOff>
    </xdr:from>
    <xdr:to>
      <xdr:col>4</xdr:col>
      <xdr:colOff>152400</xdr:colOff>
      <xdr:row>52</xdr:row>
      <xdr:rowOff>15240</xdr:rowOff>
    </xdr:to>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1205483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50</xdr:row>
      <xdr:rowOff>121920</xdr:rowOff>
    </xdr:from>
    <xdr:to>
      <xdr:col>6</xdr:col>
      <xdr:colOff>121920</xdr:colOff>
      <xdr:row>52</xdr:row>
      <xdr:rowOff>15240</xdr:rowOff>
    </xdr:to>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1324355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41</xdr:row>
      <xdr:rowOff>152400</xdr:rowOff>
    </xdr:from>
    <xdr:to>
      <xdr:col>3</xdr:col>
      <xdr:colOff>426720</xdr:colOff>
      <xdr:row>43</xdr:row>
      <xdr:rowOff>7620</xdr:rowOff>
    </xdr:to>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117805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213360</xdr:colOff>
      <xdr:row>41</xdr:row>
      <xdr:rowOff>152400</xdr:rowOff>
    </xdr:from>
    <xdr:to>
      <xdr:col>4</xdr:col>
      <xdr:colOff>441960</xdr:colOff>
      <xdr:row>43</xdr:row>
      <xdr:rowOff>7620</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1240536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41</xdr:row>
      <xdr:rowOff>152400</xdr:rowOff>
    </xdr:from>
    <xdr:to>
      <xdr:col>5</xdr:col>
      <xdr:colOff>419100</xdr:colOff>
      <xdr:row>43</xdr:row>
      <xdr:rowOff>7620</xdr:rowOff>
    </xdr:to>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1299210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41</xdr:row>
      <xdr:rowOff>152400</xdr:rowOff>
    </xdr:from>
    <xdr:to>
      <xdr:col>6</xdr:col>
      <xdr:colOff>426720</xdr:colOff>
      <xdr:row>43</xdr:row>
      <xdr:rowOff>7620</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136093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46</xdr:row>
      <xdr:rowOff>144780</xdr:rowOff>
    </xdr:from>
    <xdr:to>
      <xdr:col>6</xdr:col>
      <xdr:colOff>426720</xdr:colOff>
      <xdr:row>48</xdr:row>
      <xdr:rowOff>0</xdr:rowOff>
    </xdr:to>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1360932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46</xdr:row>
      <xdr:rowOff>144780</xdr:rowOff>
    </xdr:from>
    <xdr:to>
      <xdr:col>5</xdr:col>
      <xdr:colOff>419100</xdr:colOff>
      <xdr:row>48</xdr:row>
      <xdr:rowOff>0</xdr:rowOff>
    </xdr:to>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1299210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46</xdr:row>
      <xdr:rowOff>144780</xdr:rowOff>
    </xdr:from>
    <xdr:to>
      <xdr:col>4</xdr:col>
      <xdr:colOff>434340</xdr:colOff>
      <xdr:row>48</xdr:row>
      <xdr:rowOff>0</xdr:rowOff>
    </xdr:to>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1239774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220980</xdr:colOff>
      <xdr:row>46</xdr:row>
      <xdr:rowOff>144780</xdr:rowOff>
    </xdr:from>
    <xdr:to>
      <xdr:col>3</xdr:col>
      <xdr:colOff>449580</xdr:colOff>
      <xdr:row>48</xdr:row>
      <xdr:rowOff>0</xdr:rowOff>
    </xdr:to>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1180338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502920</xdr:colOff>
      <xdr:row>49</xdr:row>
      <xdr:rowOff>91440</xdr:rowOff>
    </xdr:from>
    <xdr:to>
      <xdr:col>4</xdr:col>
      <xdr:colOff>121920</xdr:colOff>
      <xdr:row>50</xdr:row>
      <xdr:rowOff>114300</xdr:rowOff>
    </xdr:to>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1208532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5</xdr:col>
      <xdr:colOff>487680</xdr:colOff>
      <xdr:row>49</xdr:row>
      <xdr:rowOff>91440</xdr:rowOff>
    </xdr:from>
    <xdr:to>
      <xdr:col>6</xdr:col>
      <xdr:colOff>106680</xdr:colOff>
      <xdr:row>50</xdr:row>
      <xdr:rowOff>114300</xdr:rowOff>
    </xdr:to>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1328928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8</xdr:col>
      <xdr:colOff>38100</xdr:colOff>
      <xdr:row>42</xdr:row>
      <xdr:rowOff>22860</xdr:rowOff>
    </xdr:from>
    <xdr:to>
      <xdr:col>8</xdr:col>
      <xdr:colOff>533400</xdr:colOff>
      <xdr:row>42</xdr:row>
      <xdr:rowOff>152400</xdr:rowOff>
    </xdr:to>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14881860" y="14401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42</xdr:row>
      <xdr:rowOff>30480</xdr:rowOff>
    </xdr:from>
    <xdr:to>
      <xdr:col>10</xdr:col>
      <xdr:colOff>548640</xdr:colOff>
      <xdr:row>42</xdr:row>
      <xdr:rowOff>160020</xdr:rowOff>
    </xdr:to>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161163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42</xdr:row>
      <xdr:rowOff>30480</xdr:rowOff>
    </xdr:from>
    <xdr:to>
      <xdr:col>12</xdr:col>
      <xdr:colOff>548640</xdr:colOff>
      <xdr:row>42</xdr:row>
      <xdr:rowOff>160020</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173355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45</xdr:row>
      <xdr:rowOff>30480</xdr:rowOff>
    </xdr:from>
    <xdr:to>
      <xdr:col>8</xdr:col>
      <xdr:colOff>533400</xdr:colOff>
      <xdr:row>45</xdr:row>
      <xdr:rowOff>160020</xdr:rowOff>
    </xdr:to>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1488186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48</xdr:row>
      <xdr:rowOff>30480</xdr:rowOff>
    </xdr:from>
    <xdr:to>
      <xdr:col>8</xdr:col>
      <xdr:colOff>533400</xdr:colOff>
      <xdr:row>48</xdr:row>
      <xdr:rowOff>160020</xdr:rowOff>
    </xdr:to>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14881860" y="24536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45</xdr:row>
      <xdr:rowOff>30480</xdr:rowOff>
    </xdr:from>
    <xdr:to>
      <xdr:col>10</xdr:col>
      <xdr:colOff>563880</xdr:colOff>
      <xdr:row>45</xdr:row>
      <xdr:rowOff>160020</xdr:rowOff>
    </xdr:to>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1613154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48</xdr:row>
      <xdr:rowOff>38100</xdr:rowOff>
    </xdr:from>
    <xdr:to>
      <xdr:col>10</xdr:col>
      <xdr:colOff>563880</xdr:colOff>
      <xdr:row>49</xdr:row>
      <xdr:rowOff>0</xdr:rowOff>
    </xdr:to>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16131540" y="24612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45</xdr:row>
      <xdr:rowOff>22860</xdr:rowOff>
    </xdr:from>
    <xdr:to>
      <xdr:col>12</xdr:col>
      <xdr:colOff>548640</xdr:colOff>
      <xdr:row>45</xdr:row>
      <xdr:rowOff>152400</xdr:rowOff>
    </xdr:to>
    <xdr:sp macro="" textlink="">
      <xdr:nvSpPr>
        <xdr:cNvPr id="63" name="テキスト ボックス 62">
          <a:extLst>
            <a:ext uri="{FF2B5EF4-FFF2-40B4-BE49-F238E27FC236}">
              <a16:creationId xmlns:a16="http://schemas.microsoft.com/office/drawing/2014/main" id="{00000000-0008-0000-0400-00003F000000}"/>
            </a:ext>
          </a:extLst>
        </xdr:cNvPr>
        <xdr:cNvSpPr txBox="1"/>
      </xdr:nvSpPr>
      <xdr:spPr>
        <a:xfrm>
          <a:off x="17335500" y="19431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48</xdr:row>
      <xdr:rowOff>15240</xdr:rowOff>
    </xdr:from>
    <xdr:to>
      <xdr:col>12</xdr:col>
      <xdr:colOff>548640</xdr:colOff>
      <xdr:row>48</xdr:row>
      <xdr:rowOff>144780</xdr:rowOff>
    </xdr:to>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a:off x="17335500" y="24384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41</xdr:row>
      <xdr:rowOff>0</xdr:rowOff>
    </xdr:from>
    <xdr:to>
      <xdr:col>8</xdr:col>
      <xdr:colOff>403860</xdr:colOff>
      <xdr:row>42</xdr:row>
      <xdr:rowOff>22860</xdr:rowOff>
    </xdr:to>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1501902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41</xdr:row>
      <xdr:rowOff>0</xdr:rowOff>
    </xdr:from>
    <xdr:to>
      <xdr:col>10</xdr:col>
      <xdr:colOff>426720</xdr:colOff>
      <xdr:row>42</xdr:row>
      <xdr:rowOff>22860</xdr:rowOff>
    </xdr:to>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1626108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182880</xdr:colOff>
      <xdr:row>41</xdr:row>
      <xdr:rowOff>0</xdr:rowOff>
    </xdr:from>
    <xdr:to>
      <xdr:col>12</xdr:col>
      <xdr:colOff>411480</xdr:colOff>
      <xdr:row>42</xdr:row>
      <xdr:rowOff>22860</xdr:rowOff>
    </xdr:to>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1746504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175260</xdr:colOff>
      <xdr:row>43</xdr:row>
      <xdr:rowOff>152400</xdr:rowOff>
    </xdr:from>
    <xdr:to>
      <xdr:col>8</xdr:col>
      <xdr:colOff>403860</xdr:colOff>
      <xdr:row>45</xdr:row>
      <xdr:rowOff>7620</xdr:rowOff>
    </xdr:to>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150190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213360</xdr:colOff>
      <xdr:row>43</xdr:row>
      <xdr:rowOff>152400</xdr:rowOff>
    </xdr:from>
    <xdr:to>
      <xdr:col>10</xdr:col>
      <xdr:colOff>441960</xdr:colOff>
      <xdr:row>45</xdr:row>
      <xdr:rowOff>7620</xdr:rowOff>
    </xdr:to>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162763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43</xdr:row>
      <xdr:rowOff>152400</xdr:rowOff>
    </xdr:from>
    <xdr:to>
      <xdr:col>12</xdr:col>
      <xdr:colOff>434340</xdr:colOff>
      <xdr:row>45</xdr:row>
      <xdr:rowOff>7620</xdr:rowOff>
    </xdr:to>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1748790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46</xdr:row>
      <xdr:rowOff>137160</xdr:rowOff>
    </xdr:from>
    <xdr:to>
      <xdr:col>12</xdr:col>
      <xdr:colOff>434340</xdr:colOff>
      <xdr:row>47</xdr:row>
      <xdr:rowOff>160020</xdr:rowOff>
    </xdr:to>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1748790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46</xdr:row>
      <xdr:rowOff>137160</xdr:rowOff>
    </xdr:from>
    <xdr:to>
      <xdr:col>10</xdr:col>
      <xdr:colOff>426720</xdr:colOff>
      <xdr:row>47</xdr:row>
      <xdr:rowOff>160020</xdr:rowOff>
    </xdr:to>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1626108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46</xdr:row>
      <xdr:rowOff>137160</xdr:rowOff>
    </xdr:from>
    <xdr:to>
      <xdr:col>8</xdr:col>
      <xdr:colOff>419100</xdr:colOff>
      <xdr:row>47</xdr:row>
      <xdr:rowOff>160020</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503426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39</xdr:row>
      <xdr:rowOff>22860</xdr:rowOff>
    </xdr:from>
    <xdr:to>
      <xdr:col>11</xdr:col>
      <xdr:colOff>236220</xdr:colOff>
      <xdr:row>40</xdr:row>
      <xdr:rowOff>15240</xdr:rowOff>
    </xdr:to>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5433060" y="8801100"/>
          <a:ext cx="838200" cy="1295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39</xdr:row>
      <xdr:rowOff>7620</xdr:rowOff>
    </xdr:from>
    <xdr:to>
      <xdr:col>3</xdr:col>
      <xdr:colOff>571500</xdr:colOff>
      <xdr:row>39</xdr:row>
      <xdr:rowOff>137160</xdr:rowOff>
    </xdr:to>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11658600" y="92202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40</xdr:row>
      <xdr:rowOff>15240</xdr:rowOff>
    </xdr:from>
    <xdr:to>
      <xdr:col>2</xdr:col>
      <xdr:colOff>594360</xdr:colOff>
      <xdr:row>41</xdr:row>
      <xdr:rowOff>137160</xdr:rowOff>
    </xdr:to>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1361420" y="109728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39</xdr:row>
      <xdr:rowOff>121920</xdr:rowOff>
    </xdr:from>
    <xdr:to>
      <xdr:col>3</xdr:col>
      <xdr:colOff>426720</xdr:colOff>
      <xdr:row>40</xdr:row>
      <xdr:rowOff>144780</xdr:rowOff>
    </xdr:to>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11780520" y="10363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40</xdr:row>
      <xdr:rowOff>68580</xdr:rowOff>
    </xdr:from>
    <xdr:to>
      <xdr:col>2</xdr:col>
      <xdr:colOff>388620</xdr:colOff>
      <xdr:row>41</xdr:row>
      <xdr:rowOff>91440</xdr:rowOff>
    </xdr:to>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1132820" y="11506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304800</xdr:colOff>
      <xdr:row>68</xdr:row>
      <xdr:rowOff>30480</xdr:rowOff>
    </xdr:from>
    <xdr:to>
      <xdr:col>5</xdr:col>
      <xdr:colOff>396240</xdr:colOff>
      <xdr:row>69</xdr:row>
      <xdr:rowOff>99060</xdr:rowOff>
    </xdr:to>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499360" y="12938760"/>
          <a:ext cx="64008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403860</xdr:colOff>
      <xdr:row>62</xdr:row>
      <xdr:rowOff>121920</xdr:rowOff>
    </xdr:from>
    <xdr:to>
      <xdr:col>9</xdr:col>
      <xdr:colOff>281940</xdr:colOff>
      <xdr:row>64</xdr:row>
      <xdr:rowOff>91440</xdr:rowOff>
    </xdr:to>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695700" y="12199620"/>
          <a:ext cx="152400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更新後</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72</xdr:row>
      <xdr:rowOff>22860</xdr:rowOff>
    </xdr:from>
    <xdr:to>
      <xdr:col>3</xdr:col>
      <xdr:colOff>571500</xdr:colOff>
      <xdr:row>72</xdr:row>
      <xdr:rowOff>152400</xdr:rowOff>
    </xdr:to>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6586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72</xdr:row>
      <xdr:rowOff>22860</xdr:rowOff>
    </xdr:from>
    <xdr:to>
      <xdr:col>4</xdr:col>
      <xdr:colOff>563880</xdr:colOff>
      <xdr:row>72</xdr:row>
      <xdr:rowOff>152400</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226058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72</xdr:row>
      <xdr:rowOff>22860</xdr:rowOff>
    </xdr:from>
    <xdr:to>
      <xdr:col>5</xdr:col>
      <xdr:colOff>541020</xdr:colOff>
      <xdr:row>72</xdr:row>
      <xdr:rowOff>152400</xdr:rowOff>
    </xdr:to>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284732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72</xdr:row>
      <xdr:rowOff>22860</xdr:rowOff>
    </xdr:from>
    <xdr:to>
      <xdr:col>6</xdr:col>
      <xdr:colOff>533400</xdr:colOff>
      <xdr:row>72</xdr:row>
      <xdr:rowOff>152400</xdr:rowOff>
    </xdr:to>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34493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77</xdr:row>
      <xdr:rowOff>30480</xdr:rowOff>
    </xdr:from>
    <xdr:to>
      <xdr:col>3</xdr:col>
      <xdr:colOff>571500</xdr:colOff>
      <xdr:row>77</xdr:row>
      <xdr:rowOff>160020</xdr:rowOff>
    </xdr:to>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65860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77</xdr:row>
      <xdr:rowOff>30480</xdr:rowOff>
    </xdr:from>
    <xdr:to>
      <xdr:col>5</xdr:col>
      <xdr:colOff>548640</xdr:colOff>
      <xdr:row>77</xdr:row>
      <xdr:rowOff>160020</xdr:rowOff>
    </xdr:to>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1285494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77</xdr:row>
      <xdr:rowOff>30480</xdr:rowOff>
    </xdr:from>
    <xdr:to>
      <xdr:col>4</xdr:col>
      <xdr:colOff>556260</xdr:colOff>
      <xdr:row>77</xdr:row>
      <xdr:rowOff>160020</xdr:rowOff>
    </xdr:to>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1225296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77</xdr:row>
      <xdr:rowOff>22860</xdr:rowOff>
    </xdr:from>
    <xdr:to>
      <xdr:col>6</xdr:col>
      <xdr:colOff>533400</xdr:colOff>
      <xdr:row>77</xdr:row>
      <xdr:rowOff>152400</xdr:rowOff>
    </xdr:to>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13449300" y="73075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79</xdr:row>
      <xdr:rowOff>121920</xdr:rowOff>
    </xdr:from>
    <xdr:to>
      <xdr:col>4</xdr:col>
      <xdr:colOff>152400</xdr:colOff>
      <xdr:row>81</xdr:row>
      <xdr:rowOff>15240</xdr:rowOff>
    </xdr:to>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205483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79</xdr:row>
      <xdr:rowOff>121920</xdr:rowOff>
    </xdr:from>
    <xdr:to>
      <xdr:col>6</xdr:col>
      <xdr:colOff>121920</xdr:colOff>
      <xdr:row>81</xdr:row>
      <xdr:rowOff>15240</xdr:rowOff>
    </xdr:to>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1324355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70</xdr:row>
      <xdr:rowOff>152400</xdr:rowOff>
    </xdr:from>
    <xdr:to>
      <xdr:col>3</xdr:col>
      <xdr:colOff>426720</xdr:colOff>
      <xdr:row>72</xdr:row>
      <xdr:rowOff>7620</xdr:rowOff>
    </xdr:to>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17805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8</xdr:col>
      <xdr:colOff>38100</xdr:colOff>
      <xdr:row>71</xdr:row>
      <xdr:rowOff>22860</xdr:rowOff>
    </xdr:from>
    <xdr:to>
      <xdr:col>8</xdr:col>
      <xdr:colOff>533400</xdr:colOff>
      <xdr:row>71</xdr:row>
      <xdr:rowOff>152400</xdr:rowOff>
    </xdr:to>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14881860" y="63017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71</xdr:row>
      <xdr:rowOff>30480</xdr:rowOff>
    </xdr:from>
    <xdr:to>
      <xdr:col>10</xdr:col>
      <xdr:colOff>548640</xdr:colOff>
      <xdr:row>71</xdr:row>
      <xdr:rowOff>160020</xdr:rowOff>
    </xdr:to>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61163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71</xdr:row>
      <xdr:rowOff>30480</xdr:rowOff>
    </xdr:from>
    <xdr:to>
      <xdr:col>12</xdr:col>
      <xdr:colOff>548640</xdr:colOff>
      <xdr:row>71</xdr:row>
      <xdr:rowOff>160020</xdr:rowOff>
    </xdr:to>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173355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74</xdr:row>
      <xdr:rowOff>30480</xdr:rowOff>
    </xdr:from>
    <xdr:to>
      <xdr:col>8</xdr:col>
      <xdr:colOff>533400</xdr:colOff>
      <xdr:row>74</xdr:row>
      <xdr:rowOff>160020</xdr:rowOff>
    </xdr:to>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1488186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77</xdr:row>
      <xdr:rowOff>30480</xdr:rowOff>
    </xdr:from>
    <xdr:to>
      <xdr:col>8</xdr:col>
      <xdr:colOff>533400</xdr:colOff>
      <xdr:row>77</xdr:row>
      <xdr:rowOff>160020</xdr:rowOff>
    </xdr:to>
    <xdr:sp macro="" textlink="">
      <xdr:nvSpPr>
        <xdr:cNvPr id="96" name="テキスト ボックス 95">
          <a:extLst>
            <a:ext uri="{FF2B5EF4-FFF2-40B4-BE49-F238E27FC236}">
              <a16:creationId xmlns:a16="http://schemas.microsoft.com/office/drawing/2014/main" id="{00000000-0008-0000-0400-000060000000}"/>
            </a:ext>
          </a:extLst>
        </xdr:cNvPr>
        <xdr:cNvSpPr txBox="1"/>
      </xdr:nvSpPr>
      <xdr:spPr>
        <a:xfrm>
          <a:off x="14881860" y="73152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74</xdr:row>
      <xdr:rowOff>30480</xdr:rowOff>
    </xdr:from>
    <xdr:to>
      <xdr:col>10</xdr:col>
      <xdr:colOff>563880</xdr:colOff>
      <xdr:row>74</xdr:row>
      <xdr:rowOff>160020</xdr:rowOff>
    </xdr:to>
    <xdr:sp macro="" textlink="">
      <xdr:nvSpPr>
        <xdr:cNvPr id="97" name="テキスト ボックス 96">
          <a:extLst>
            <a:ext uri="{FF2B5EF4-FFF2-40B4-BE49-F238E27FC236}">
              <a16:creationId xmlns:a16="http://schemas.microsoft.com/office/drawing/2014/main" id="{00000000-0008-0000-0400-000061000000}"/>
            </a:ext>
          </a:extLst>
        </xdr:cNvPr>
        <xdr:cNvSpPr txBox="1"/>
      </xdr:nvSpPr>
      <xdr:spPr>
        <a:xfrm>
          <a:off x="1613154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77</xdr:row>
      <xdr:rowOff>38100</xdr:rowOff>
    </xdr:from>
    <xdr:to>
      <xdr:col>10</xdr:col>
      <xdr:colOff>563880</xdr:colOff>
      <xdr:row>78</xdr:row>
      <xdr:rowOff>0</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16131540" y="73228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74</xdr:row>
      <xdr:rowOff>22860</xdr:rowOff>
    </xdr:from>
    <xdr:to>
      <xdr:col>12</xdr:col>
      <xdr:colOff>548640</xdr:colOff>
      <xdr:row>74</xdr:row>
      <xdr:rowOff>152400</xdr:rowOff>
    </xdr:to>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a:off x="17335500" y="68046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77</xdr:row>
      <xdr:rowOff>15240</xdr:rowOff>
    </xdr:from>
    <xdr:to>
      <xdr:col>12</xdr:col>
      <xdr:colOff>548640</xdr:colOff>
      <xdr:row>77</xdr:row>
      <xdr:rowOff>144780</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335500" y="72999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70</xdr:row>
      <xdr:rowOff>0</xdr:rowOff>
    </xdr:from>
    <xdr:to>
      <xdr:col>8</xdr:col>
      <xdr:colOff>403860</xdr:colOff>
      <xdr:row>71</xdr:row>
      <xdr:rowOff>22860</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50190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68</xdr:row>
      <xdr:rowOff>22860</xdr:rowOff>
    </xdr:from>
    <xdr:to>
      <xdr:col>11</xdr:col>
      <xdr:colOff>259080</xdr:colOff>
      <xdr:row>69</xdr:row>
      <xdr:rowOff>91440</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5433060" y="12931140"/>
          <a:ext cx="86106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68</xdr:row>
      <xdr:rowOff>7620</xdr:rowOff>
    </xdr:from>
    <xdr:to>
      <xdr:col>3</xdr:col>
      <xdr:colOff>571500</xdr:colOff>
      <xdr:row>68</xdr:row>
      <xdr:rowOff>137160</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58600" y="578358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69</xdr:row>
      <xdr:rowOff>15240</xdr:rowOff>
    </xdr:from>
    <xdr:to>
      <xdr:col>2</xdr:col>
      <xdr:colOff>594360</xdr:colOff>
      <xdr:row>70</xdr:row>
      <xdr:rowOff>137160</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1361420" y="595884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68</xdr:row>
      <xdr:rowOff>121920</xdr:rowOff>
    </xdr:from>
    <xdr:to>
      <xdr:col>3</xdr:col>
      <xdr:colOff>426720</xdr:colOff>
      <xdr:row>69</xdr:row>
      <xdr:rowOff>144780</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780520" y="58978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69</xdr:row>
      <xdr:rowOff>68580</xdr:rowOff>
    </xdr:from>
    <xdr:to>
      <xdr:col>2</xdr:col>
      <xdr:colOff>388620</xdr:colOff>
      <xdr:row>70</xdr:row>
      <xdr:rowOff>91440</xdr:rowOff>
    </xdr:to>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11132820" y="60121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198120</xdr:colOff>
      <xdr:row>70</xdr:row>
      <xdr:rowOff>152400</xdr:rowOff>
    </xdr:from>
    <xdr:to>
      <xdr:col>4</xdr:col>
      <xdr:colOff>426720</xdr:colOff>
      <xdr:row>72</xdr:row>
      <xdr:rowOff>7620</xdr:rowOff>
    </xdr:to>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23901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205740</xdr:colOff>
      <xdr:row>70</xdr:row>
      <xdr:rowOff>152400</xdr:rowOff>
    </xdr:from>
    <xdr:to>
      <xdr:col>5</xdr:col>
      <xdr:colOff>434340</xdr:colOff>
      <xdr:row>72</xdr:row>
      <xdr:rowOff>7620</xdr:rowOff>
    </xdr:to>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1300734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70</xdr:row>
      <xdr:rowOff>152400</xdr:rowOff>
    </xdr:from>
    <xdr:to>
      <xdr:col>6</xdr:col>
      <xdr:colOff>426720</xdr:colOff>
      <xdr:row>72</xdr:row>
      <xdr:rowOff>7620</xdr:rowOff>
    </xdr:to>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36093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76</xdr:row>
      <xdr:rowOff>0</xdr:rowOff>
    </xdr:from>
    <xdr:to>
      <xdr:col>6</xdr:col>
      <xdr:colOff>426720</xdr:colOff>
      <xdr:row>77</xdr:row>
      <xdr:rowOff>22860</xdr:rowOff>
    </xdr:to>
    <xdr:sp macro="" textlink="">
      <xdr:nvSpPr>
        <xdr:cNvPr id="110" name="テキスト ボックス 109">
          <a:extLst>
            <a:ext uri="{FF2B5EF4-FFF2-40B4-BE49-F238E27FC236}">
              <a16:creationId xmlns:a16="http://schemas.microsoft.com/office/drawing/2014/main" id="{00000000-0008-0000-0400-00006E000000}"/>
            </a:ext>
          </a:extLst>
        </xdr:cNvPr>
        <xdr:cNvSpPr txBox="1"/>
      </xdr:nvSpPr>
      <xdr:spPr>
        <a:xfrm>
          <a:off x="1360932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228600</xdr:colOff>
      <xdr:row>76</xdr:row>
      <xdr:rowOff>0</xdr:rowOff>
    </xdr:from>
    <xdr:to>
      <xdr:col>5</xdr:col>
      <xdr:colOff>457200</xdr:colOff>
      <xdr:row>77</xdr:row>
      <xdr:rowOff>22860</xdr:rowOff>
    </xdr:to>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30302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76</xdr:row>
      <xdr:rowOff>0</xdr:rowOff>
    </xdr:from>
    <xdr:to>
      <xdr:col>4</xdr:col>
      <xdr:colOff>434340</xdr:colOff>
      <xdr:row>77</xdr:row>
      <xdr:rowOff>22860</xdr:rowOff>
    </xdr:to>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1239774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190500</xdr:colOff>
      <xdr:row>76</xdr:row>
      <xdr:rowOff>0</xdr:rowOff>
    </xdr:from>
    <xdr:to>
      <xdr:col>3</xdr:col>
      <xdr:colOff>419100</xdr:colOff>
      <xdr:row>77</xdr:row>
      <xdr:rowOff>22860</xdr:rowOff>
    </xdr:to>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7729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495300</xdr:colOff>
      <xdr:row>78</xdr:row>
      <xdr:rowOff>114300</xdr:rowOff>
    </xdr:from>
    <xdr:to>
      <xdr:col>6</xdr:col>
      <xdr:colOff>114300</xdr:colOff>
      <xdr:row>79</xdr:row>
      <xdr:rowOff>137160</xdr:rowOff>
    </xdr:to>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1329690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3</xdr:col>
      <xdr:colOff>502920</xdr:colOff>
      <xdr:row>78</xdr:row>
      <xdr:rowOff>114300</xdr:rowOff>
    </xdr:from>
    <xdr:to>
      <xdr:col>4</xdr:col>
      <xdr:colOff>121920</xdr:colOff>
      <xdr:row>79</xdr:row>
      <xdr:rowOff>137160</xdr:rowOff>
    </xdr:to>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208532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10</xdr:col>
      <xdr:colOff>175260</xdr:colOff>
      <xdr:row>70</xdr:row>
      <xdr:rowOff>0</xdr:rowOff>
    </xdr:from>
    <xdr:to>
      <xdr:col>10</xdr:col>
      <xdr:colOff>403860</xdr:colOff>
      <xdr:row>71</xdr:row>
      <xdr:rowOff>22860</xdr:rowOff>
    </xdr:to>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162382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70</xdr:row>
      <xdr:rowOff>0</xdr:rowOff>
    </xdr:from>
    <xdr:to>
      <xdr:col>12</xdr:col>
      <xdr:colOff>419100</xdr:colOff>
      <xdr:row>71</xdr:row>
      <xdr:rowOff>22860</xdr:rowOff>
    </xdr:to>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747266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72</xdr:row>
      <xdr:rowOff>152400</xdr:rowOff>
    </xdr:from>
    <xdr:to>
      <xdr:col>12</xdr:col>
      <xdr:colOff>419100</xdr:colOff>
      <xdr:row>74</xdr:row>
      <xdr:rowOff>7620</xdr:rowOff>
    </xdr:to>
    <xdr:sp macro="" textlink="">
      <xdr:nvSpPr>
        <xdr:cNvPr id="118" name="テキスト ボックス 117">
          <a:extLst>
            <a:ext uri="{FF2B5EF4-FFF2-40B4-BE49-F238E27FC236}">
              <a16:creationId xmlns:a16="http://schemas.microsoft.com/office/drawing/2014/main" id="{00000000-0008-0000-0400-000076000000}"/>
            </a:ext>
          </a:extLst>
        </xdr:cNvPr>
        <xdr:cNvSpPr txBox="1"/>
      </xdr:nvSpPr>
      <xdr:spPr>
        <a:xfrm>
          <a:off x="17472660" y="65989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76</xdr:row>
      <xdr:rowOff>7620</xdr:rowOff>
    </xdr:from>
    <xdr:to>
      <xdr:col>12</xdr:col>
      <xdr:colOff>419100</xdr:colOff>
      <xdr:row>77</xdr:row>
      <xdr:rowOff>30480</xdr:rowOff>
    </xdr:to>
    <xdr:sp macro="" textlink="">
      <xdr:nvSpPr>
        <xdr:cNvPr id="119" name="テキスト ボックス 118">
          <a:extLst>
            <a:ext uri="{FF2B5EF4-FFF2-40B4-BE49-F238E27FC236}">
              <a16:creationId xmlns:a16="http://schemas.microsoft.com/office/drawing/2014/main" id="{00000000-0008-0000-0400-000077000000}"/>
            </a:ext>
          </a:extLst>
        </xdr:cNvPr>
        <xdr:cNvSpPr txBox="1"/>
      </xdr:nvSpPr>
      <xdr:spPr>
        <a:xfrm>
          <a:off x="1747266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76</xdr:row>
      <xdr:rowOff>7620</xdr:rowOff>
    </xdr:from>
    <xdr:to>
      <xdr:col>10</xdr:col>
      <xdr:colOff>426720</xdr:colOff>
      <xdr:row>77</xdr:row>
      <xdr:rowOff>30480</xdr:rowOff>
    </xdr:to>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1626108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182880</xdr:colOff>
      <xdr:row>76</xdr:row>
      <xdr:rowOff>7620</xdr:rowOff>
    </xdr:from>
    <xdr:to>
      <xdr:col>8</xdr:col>
      <xdr:colOff>411480</xdr:colOff>
      <xdr:row>77</xdr:row>
      <xdr:rowOff>30480</xdr:rowOff>
    </xdr:to>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1502664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205740</xdr:colOff>
      <xdr:row>73</xdr:row>
      <xdr:rowOff>7620</xdr:rowOff>
    </xdr:from>
    <xdr:to>
      <xdr:col>10</xdr:col>
      <xdr:colOff>434340</xdr:colOff>
      <xdr:row>74</xdr:row>
      <xdr:rowOff>30480</xdr:rowOff>
    </xdr:to>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a:off x="1626870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73</xdr:row>
      <xdr:rowOff>7620</xdr:rowOff>
    </xdr:from>
    <xdr:to>
      <xdr:col>8</xdr:col>
      <xdr:colOff>419100</xdr:colOff>
      <xdr:row>74</xdr:row>
      <xdr:rowOff>30480</xdr:rowOff>
    </xdr:to>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a:off x="1503426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561975</xdr:colOff>
      <xdr:row>38</xdr:row>
      <xdr:rowOff>9525</xdr:rowOff>
    </xdr:from>
    <xdr:to>
      <xdr:col>10</xdr:col>
      <xdr:colOff>308610</xdr:colOff>
      <xdr:row>39</xdr:row>
      <xdr:rowOff>17145</xdr:rowOff>
    </xdr:to>
    <xdr:cxnSp macro="">
      <xdr:nvCxnSpPr>
        <xdr:cNvPr id="124" name="直線矢印コネクタ 123">
          <a:extLst>
            <a:ext uri="{FF2B5EF4-FFF2-40B4-BE49-F238E27FC236}">
              <a16:creationId xmlns:a16="http://schemas.microsoft.com/office/drawing/2014/main" id="{00000000-0008-0000-0400-00007C000000}"/>
            </a:ext>
          </a:extLst>
        </xdr:cNvPr>
        <xdr:cNvCxnSpPr/>
      </xdr:nvCxnSpPr>
      <xdr:spPr>
        <a:xfrm>
          <a:off x="16015335" y="756285"/>
          <a:ext cx="356235" cy="17526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388620</xdr:colOff>
      <xdr:row>38</xdr:row>
      <xdr:rowOff>9525</xdr:rowOff>
    </xdr:from>
    <xdr:to>
      <xdr:col>9</xdr:col>
      <xdr:colOff>590550</xdr:colOff>
      <xdr:row>39</xdr:row>
      <xdr:rowOff>45720</xdr:rowOff>
    </xdr:to>
    <xdr:cxnSp macro="">
      <xdr:nvCxnSpPr>
        <xdr:cNvPr id="125" name="直線矢印コネクタ 124">
          <a:extLst>
            <a:ext uri="{FF2B5EF4-FFF2-40B4-BE49-F238E27FC236}">
              <a16:creationId xmlns:a16="http://schemas.microsoft.com/office/drawing/2014/main" id="{00000000-0008-0000-0400-00007D000000}"/>
            </a:ext>
          </a:extLst>
        </xdr:cNvPr>
        <xdr:cNvCxnSpPr/>
      </xdr:nvCxnSpPr>
      <xdr:spPr>
        <a:xfrm flipH="1">
          <a:off x="13190220" y="756285"/>
          <a:ext cx="2853690" cy="20383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54</xdr:row>
      <xdr:rowOff>22860</xdr:rowOff>
    </xdr:from>
    <xdr:to>
      <xdr:col>9</xdr:col>
      <xdr:colOff>0</xdr:colOff>
      <xdr:row>60</xdr:row>
      <xdr:rowOff>15240</xdr:rowOff>
    </xdr:to>
    <xdr:sp macro="" textlink="">
      <xdr:nvSpPr>
        <xdr:cNvPr id="126" name="右中かっこ 125">
          <a:extLst>
            <a:ext uri="{FF2B5EF4-FFF2-40B4-BE49-F238E27FC236}">
              <a16:creationId xmlns:a16="http://schemas.microsoft.com/office/drawing/2014/main" id="{00000000-0008-0000-0400-00007E000000}"/>
            </a:ext>
          </a:extLst>
        </xdr:cNvPr>
        <xdr:cNvSpPr/>
      </xdr:nvSpPr>
      <xdr:spPr>
        <a:xfrm>
          <a:off x="14996160" y="3451860"/>
          <a:ext cx="457200" cy="1013460"/>
        </a:xfrm>
        <a:prstGeom prst="rightBrace">
          <a:avLst>
            <a:gd name="adj1" fmla="val 8333"/>
            <a:gd name="adj2" fmla="val 4612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304800</xdr:colOff>
      <xdr:row>40</xdr:row>
      <xdr:rowOff>22860</xdr:rowOff>
    </xdr:from>
    <xdr:to>
      <xdr:col>13</xdr:col>
      <xdr:colOff>548640</xdr:colOff>
      <xdr:row>51</xdr:row>
      <xdr:rowOff>91440</xdr:rowOff>
    </xdr:to>
    <xdr:sp macro="" textlink="">
      <xdr:nvSpPr>
        <xdr:cNvPr id="127" name="楕円 126">
          <a:extLst>
            <a:ext uri="{FF2B5EF4-FFF2-40B4-BE49-F238E27FC236}">
              <a16:creationId xmlns:a16="http://schemas.microsoft.com/office/drawing/2014/main" id="{00000000-0008-0000-0400-00007F000000}"/>
            </a:ext>
          </a:extLst>
        </xdr:cNvPr>
        <xdr:cNvSpPr/>
      </xdr:nvSpPr>
      <xdr:spPr>
        <a:xfrm>
          <a:off x="14325600" y="1104900"/>
          <a:ext cx="4114800" cy="191262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601980</xdr:colOff>
      <xdr:row>51</xdr:row>
      <xdr:rowOff>7620</xdr:rowOff>
    </xdr:from>
    <xdr:to>
      <xdr:col>11</xdr:col>
      <xdr:colOff>7620</xdr:colOff>
      <xdr:row>51</xdr:row>
      <xdr:rowOff>160020</xdr:rowOff>
    </xdr:to>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6055340" y="2933700"/>
          <a:ext cx="62484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3</a:t>
          </a:r>
        </a:p>
      </xdr:txBody>
    </xdr:sp>
    <xdr:clientData/>
  </xdr:twoCellAnchor>
  <xdr:twoCellAnchor>
    <xdr:from>
      <xdr:col>2</xdr:col>
      <xdr:colOff>495300</xdr:colOff>
      <xdr:row>40</xdr:row>
      <xdr:rowOff>152400</xdr:rowOff>
    </xdr:from>
    <xdr:to>
      <xdr:col>7</xdr:col>
      <xdr:colOff>121920</xdr:colOff>
      <xdr:row>50</xdr:row>
      <xdr:rowOff>30480</xdr:rowOff>
    </xdr:to>
    <xdr:sp macro="" textlink="">
      <xdr:nvSpPr>
        <xdr:cNvPr id="129" name="楕円 128">
          <a:extLst>
            <a:ext uri="{FF2B5EF4-FFF2-40B4-BE49-F238E27FC236}">
              <a16:creationId xmlns:a16="http://schemas.microsoft.com/office/drawing/2014/main" id="{00000000-0008-0000-0400-000081000000}"/>
            </a:ext>
          </a:extLst>
        </xdr:cNvPr>
        <xdr:cNvSpPr/>
      </xdr:nvSpPr>
      <xdr:spPr>
        <a:xfrm>
          <a:off x="11468100" y="1234440"/>
          <a:ext cx="2674620" cy="15544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198120</xdr:colOff>
      <xdr:row>45</xdr:row>
      <xdr:rowOff>15240</xdr:rowOff>
    </xdr:from>
    <xdr:to>
      <xdr:col>3</xdr:col>
      <xdr:colOff>205740</xdr:colOff>
      <xdr:row>45</xdr:row>
      <xdr:rowOff>160020</xdr:rowOff>
    </xdr:to>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1170920" y="1935480"/>
          <a:ext cx="617220" cy="1447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1</a:t>
          </a:r>
        </a:p>
      </xdr:txBody>
    </xdr:sp>
    <xdr:clientData/>
  </xdr:twoCellAnchor>
  <xdr:twoCellAnchor>
    <xdr:from>
      <xdr:col>2</xdr:col>
      <xdr:colOff>495300</xdr:colOff>
      <xdr:row>49</xdr:row>
      <xdr:rowOff>83820</xdr:rowOff>
    </xdr:from>
    <xdr:to>
      <xdr:col>7</xdr:col>
      <xdr:colOff>121920</xdr:colOff>
      <xdr:row>52</xdr:row>
      <xdr:rowOff>129540</xdr:rowOff>
    </xdr:to>
    <xdr:sp macro="" textlink="">
      <xdr:nvSpPr>
        <xdr:cNvPr id="131" name="楕円 130">
          <a:extLst>
            <a:ext uri="{FF2B5EF4-FFF2-40B4-BE49-F238E27FC236}">
              <a16:creationId xmlns:a16="http://schemas.microsoft.com/office/drawing/2014/main" id="{00000000-0008-0000-0400-000083000000}"/>
            </a:ext>
          </a:extLst>
        </xdr:cNvPr>
        <xdr:cNvSpPr/>
      </xdr:nvSpPr>
      <xdr:spPr>
        <a:xfrm>
          <a:off x="11468100" y="2674620"/>
          <a:ext cx="2674620" cy="54864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243840</xdr:colOff>
      <xdr:row>52</xdr:row>
      <xdr:rowOff>30480</xdr:rowOff>
    </xdr:from>
    <xdr:to>
      <xdr:col>5</xdr:col>
      <xdr:colOff>251460</xdr:colOff>
      <xdr:row>53</xdr:row>
      <xdr:rowOff>15240</xdr:rowOff>
    </xdr:to>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2435840" y="3124200"/>
          <a:ext cx="61722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2</a:t>
          </a:r>
        </a:p>
      </xdr:txBody>
    </xdr:sp>
    <xdr:clientData/>
  </xdr:twoCellAnchor>
  <xdr:twoCellAnchor>
    <xdr:from>
      <xdr:col>3</xdr:col>
      <xdr:colOff>0</xdr:colOff>
      <xdr:row>37</xdr:row>
      <xdr:rowOff>152400</xdr:rowOff>
    </xdr:from>
    <xdr:to>
      <xdr:col>4</xdr:col>
      <xdr:colOff>121920</xdr:colOff>
      <xdr:row>41</xdr:row>
      <xdr:rowOff>0</xdr:rowOff>
    </xdr:to>
    <xdr:sp macro="" textlink="">
      <xdr:nvSpPr>
        <xdr:cNvPr id="133" name="楕円 132">
          <a:extLst>
            <a:ext uri="{FF2B5EF4-FFF2-40B4-BE49-F238E27FC236}">
              <a16:creationId xmlns:a16="http://schemas.microsoft.com/office/drawing/2014/main" id="{00000000-0008-0000-0400-000085000000}"/>
            </a:ext>
          </a:extLst>
        </xdr:cNvPr>
        <xdr:cNvSpPr/>
      </xdr:nvSpPr>
      <xdr:spPr>
        <a:xfrm>
          <a:off x="11582400" y="731520"/>
          <a:ext cx="731520" cy="51816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91440</xdr:colOff>
      <xdr:row>37</xdr:row>
      <xdr:rowOff>99060</xdr:rowOff>
    </xdr:from>
    <xdr:to>
      <xdr:col>4</xdr:col>
      <xdr:colOff>144780</xdr:colOff>
      <xdr:row>38</xdr:row>
      <xdr:rowOff>60960</xdr:rowOff>
    </xdr:to>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737360" y="8557260"/>
          <a:ext cx="601980" cy="1219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4</a:t>
          </a:r>
        </a:p>
      </xdr:txBody>
    </xdr:sp>
    <xdr:clientData/>
  </xdr:twoCellAnchor>
  <xdr:twoCellAnchor>
    <xdr:from>
      <xdr:col>2</xdr:col>
      <xdr:colOff>38100</xdr:colOff>
      <xdr:row>39</xdr:row>
      <xdr:rowOff>53340</xdr:rowOff>
    </xdr:from>
    <xdr:to>
      <xdr:col>3</xdr:col>
      <xdr:colOff>91440</xdr:colOff>
      <xdr:row>42</xdr:row>
      <xdr:rowOff>114300</xdr:rowOff>
    </xdr:to>
    <xdr:sp macro="" textlink="">
      <xdr:nvSpPr>
        <xdr:cNvPr id="135" name="楕円 134">
          <a:extLst>
            <a:ext uri="{FF2B5EF4-FFF2-40B4-BE49-F238E27FC236}">
              <a16:creationId xmlns:a16="http://schemas.microsoft.com/office/drawing/2014/main" id="{00000000-0008-0000-0400-000087000000}"/>
            </a:ext>
          </a:extLst>
        </xdr:cNvPr>
        <xdr:cNvSpPr/>
      </xdr:nvSpPr>
      <xdr:spPr>
        <a:xfrm>
          <a:off x="11010900" y="967740"/>
          <a:ext cx="662940" cy="5638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38</xdr:row>
      <xdr:rowOff>144780</xdr:rowOff>
    </xdr:from>
    <xdr:to>
      <xdr:col>3</xdr:col>
      <xdr:colOff>30480</xdr:colOff>
      <xdr:row>40</xdr:row>
      <xdr:rowOff>15240</xdr:rowOff>
    </xdr:to>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097280" y="8763000"/>
          <a:ext cx="579120" cy="1676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5</a:t>
          </a:r>
        </a:p>
      </xdr:txBody>
    </xdr:sp>
    <xdr:clientData/>
  </xdr:twoCellAnchor>
  <xdr:twoCellAnchor>
    <xdr:from>
      <xdr:col>7</xdr:col>
      <xdr:colOff>281940</xdr:colOff>
      <xdr:row>30</xdr:row>
      <xdr:rowOff>190500</xdr:rowOff>
    </xdr:from>
    <xdr:to>
      <xdr:col>9</xdr:col>
      <xdr:colOff>297180</xdr:colOff>
      <xdr:row>33</xdr:row>
      <xdr:rowOff>198120</xdr:rowOff>
    </xdr:to>
    <xdr:sp macro="" textlink="">
      <xdr:nvSpPr>
        <xdr:cNvPr id="137" name="矢印: 下 136">
          <a:extLst>
            <a:ext uri="{FF2B5EF4-FFF2-40B4-BE49-F238E27FC236}">
              <a16:creationId xmlns:a16="http://schemas.microsoft.com/office/drawing/2014/main" id="{00000000-0008-0000-0400-000089000000}"/>
            </a:ext>
          </a:extLst>
        </xdr:cNvPr>
        <xdr:cNvSpPr/>
      </xdr:nvSpPr>
      <xdr:spPr>
        <a:xfrm>
          <a:off x="4122420" y="7048500"/>
          <a:ext cx="1112520" cy="693420"/>
        </a:xfrm>
        <a:prstGeom prst="downArrow">
          <a:avLst/>
        </a:prstGeom>
        <a:solidFill>
          <a:srgbClr val="FFC000"/>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121920</xdr:colOff>
      <xdr:row>8</xdr:row>
      <xdr:rowOff>38100</xdr:rowOff>
    </xdr:from>
    <xdr:to>
      <xdr:col>3</xdr:col>
      <xdr:colOff>0</xdr:colOff>
      <xdr:row>8</xdr:row>
      <xdr:rowOff>152400</xdr:rowOff>
    </xdr:to>
    <xdr:cxnSp macro="">
      <xdr:nvCxnSpPr>
        <xdr:cNvPr id="138" name="直線矢印コネクタ 137">
          <a:extLst>
            <a:ext uri="{FF2B5EF4-FFF2-40B4-BE49-F238E27FC236}">
              <a16:creationId xmlns:a16="http://schemas.microsoft.com/office/drawing/2014/main" id="{00000000-0008-0000-0400-00008A000000}"/>
            </a:ext>
          </a:extLst>
        </xdr:cNvPr>
        <xdr:cNvCxnSpPr/>
      </xdr:nvCxnSpPr>
      <xdr:spPr>
        <a:xfrm>
          <a:off x="1219200" y="1866900"/>
          <a:ext cx="426720" cy="11430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7</xdr:row>
      <xdr:rowOff>22860</xdr:rowOff>
    </xdr:from>
    <xdr:to>
      <xdr:col>5</xdr:col>
      <xdr:colOff>464820</xdr:colOff>
      <xdr:row>8</xdr:row>
      <xdr:rowOff>15240</xdr:rowOff>
    </xdr:to>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2499360" y="1623060"/>
          <a:ext cx="708660" cy="2209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0</xdr:colOff>
      <xdr:row>32</xdr:row>
      <xdr:rowOff>0</xdr:rowOff>
    </xdr:from>
    <xdr:to>
      <xdr:col>18</xdr:col>
      <xdr:colOff>53340</xdr:colOff>
      <xdr:row>35</xdr:row>
      <xdr:rowOff>106680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5486400" y="7315200"/>
          <a:ext cx="4442460" cy="7924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r>
            <a:rPr kumimoji="1" lang="ja-JP" altLang="en-US" sz="1400" b="1">
              <a:solidFill>
                <a:srgbClr val="FF0000"/>
              </a:solidFill>
              <a:latin typeface="Meiryo UI" panose="020B0604030504040204" pitchFamily="50" charset="-128"/>
              <a:ea typeface="Meiryo UI" panose="020B0604030504040204" pitchFamily="50" charset="-128"/>
            </a:rPr>
            <a:t>導入前後で位置が変わるや設備数量が違う場合などは、</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1">
              <a:solidFill>
                <a:srgbClr val="FF0000"/>
              </a:solidFill>
              <a:latin typeface="Meiryo UI" panose="020B0604030504040204" pitchFamily="50" charset="-128"/>
              <a:ea typeface="Meiryo UI" panose="020B0604030504040204" pitchFamily="50" charset="-128"/>
            </a:rPr>
            <a:t>必ず更新前と更新後の配置図を作成してください</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A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A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114300</xdr:rowOff>
        </xdr:from>
        <xdr:to>
          <xdr:col>2</xdr:col>
          <xdr:colOff>129540</xdr:colOff>
          <xdr:row>6</xdr:row>
          <xdr:rowOff>297180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A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A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A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A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A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A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A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A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A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A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A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A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A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A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A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A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A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A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A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A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106680</xdr:rowOff>
        </xdr:from>
        <xdr:to>
          <xdr:col>2</xdr:col>
          <xdr:colOff>198120</xdr:colOff>
          <xdr:row>50</xdr:row>
          <xdr:rowOff>312420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A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106680</xdr:rowOff>
        </xdr:from>
        <xdr:to>
          <xdr:col>2</xdr:col>
          <xdr:colOff>198120</xdr:colOff>
          <xdr:row>51</xdr:row>
          <xdr:rowOff>312420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A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106680</xdr:rowOff>
        </xdr:from>
        <xdr:to>
          <xdr:col>2</xdr:col>
          <xdr:colOff>198120</xdr:colOff>
          <xdr:row>52</xdr:row>
          <xdr:rowOff>312420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A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64</xdr:row>
          <xdr:rowOff>106680</xdr:rowOff>
        </xdr:from>
        <xdr:to>
          <xdr:col>2</xdr:col>
          <xdr:colOff>198120</xdr:colOff>
          <xdr:row>64</xdr:row>
          <xdr:rowOff>312420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A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54</xdr:row>
          <xdr:rowOff>106680</xdr:rowOff>
        </xdr:from>
        <xdr:to>
          <xdr:col>2</xdr:col>
          <xdr:colOff>198120</xdr:colOff>
          <xdr:row>54</xdr:row>
          <xdr:rowOff>312420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A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53</xdr:row>
          <xdr:rowOff>289560</xdr:rowOff>
        </xdr:from>
        <xdr:to>
          <xdr:col>3</xdr:col>
          <xdr:colOff>419100</xdr:colOff>
          <xdr:row>54</xdr:row>
          <xdr:rowOff>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A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A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114300</xdr:rowOff>
        </xdr:from>
        <xdr:to>
          <xdr:col>2</xdr:col>
          <xdr:colOff>38100</xdr:colOff>
          <xdr:row>55</xdr:row>
          <xdr:rowOff>327660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A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114300</xdr:rowOff>
        </xdr:from>
        <xdr:to>
          <xdr:col>3</xdr:col>
          <xdr:colOff>30480</xdr:colOff>
          <xdr:row>56</xdr:row>
          <xdr:rowOff>327660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A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57</xdr:row>
          <xdr:rowOff>106680</xdr:rowOff>
        </xdr:from>
        <xdr:to>
          <xdr:col>2</xdr:col>
          <xdr:colOff>198120</xdr:colOff>
          <xdr:row>57</xdr:row>
          <xdr:rowOff>312420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A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A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53</xdr:row>
          <xdr:rowOff>91440</xdr:rowOff>
        </xdr:from>
        <xdr:to>
          <xdr:col>3</xdr:col>
          <xdr:colOff>419100</xdr:colOff>
          <xdr:row>53</xdr:row>
          <xdr:rowOff>327660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A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1074420</xdr:colOff>
          <xdr:row>53</xdr:row>
          <xdr:rowOff>114300</xdr:rowOff>
        </xdr:from>
        <xdr:to>
          <xdr:col>3</xdr:col>
          <xdr:colOff>1379220</xdr:colOff>
          <xdr:row>53</xdr:row>
          <xdr:rowOff>327660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A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A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A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A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A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114300</xdr:rowOff>
        </xdr:from>
        <xdr:to>
          <xdr:col>3</xdr:col>
          <xdr:colOff>30480</xdr:colOff>
          <xdr:row>56</xdr:row>
          <xdr:rowOff>327660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A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A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A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A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A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A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A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48</xdr:row>
          <xdr:rowOff>106680</xdr:rowOff>
        </xdr:from>
        <xdr:to>
          <xdr:col>2</xdr:col>
          <xdr:colOff>198120</xdr:colOff>
          <xdr:row>48</xdr:row>
          <xdr:rowOff>312420</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A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61</xdr:row>
          <xdr:rowOff>106680</xdr:rowOff>
        </xdr:from>
        <xdr:to>
          <xdr:col>2</xdr:col>
          <xdr:colOff>198120</xdr:colOff>
          <xdr:row>61</xdr:row>
          <xdr:rowOff>312420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A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63</xdr:row>
          <xdr:rowOff>106680</xdr:rowOff>
        </xdr:from>
        <xdr:to>
          <xdr:col>2</xdr:col>
          <xdr:colOff>198120</xdr:colOff>
          <xdr:row>63</xdr:row>
          <xdr:rowOff>312420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A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A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67</xdr:row>
          <xdr:rowOff>106680</xdr:rowOff>
        </xdr:from>
        <xdr:to>
          <xdr:col>2</xdr:col>
          <xdr:colOff>198120</xdr:colOff>
          <xdr:row>67</xdr:row>
          <xdr:rowOff>312420</xdr:rowOff>
        </xdr:to>
        <xdr:sp macro="" textlink="">
          <xdr:nvSpPr>
            <xdr:cNvPr id="57453" name="Check Box 109" hidden="1">
              <a:extLst>
                <a:ext uri="{63B3BB69-23CF-44E3-9099-C40C66FF867C}">
                  <a14:compatExt spid="_x0000_s57453"/>
                </a:ext>
                <a:ext uri="{FF2B5EF4-FFF2-40B4-BE49-F238E27FC236}">
                  <a16:creationId xmlns:a16="http://schemas.microsoft.com/office/drawing/2014/main" id="{00000000-0008-0000-0A00-00006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7454" name="Check Box 110" hidden="1">
              <a:extLst>
                <a:ext uri="{63B3BB69-23CF-44E3-9099-C40C66FF867C}">
                  <a14:compatExt spid="_x0000_s57454"/>
                </a:ext>
                <a:ext uri="{FF2B5EF4-FFF2-40B4-BE49-F238E27FC236}">
                  <a16:creationId xmlns:a16="http://schemas.microsoft.com/office/drawing/2014/main" id="{00000000-0008-0000-0A00-00006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65</xdr:row>
          <xdr:rowOff>106680</xdr:rowOff>
        </xdr:from>
        <xdr:to>
          <xdr:col>2</xdr:col>
          <xdr:colOff>198120</xdr:colOff>
          <xdr:row>65</xdr:row>
          <xdr:rowOff>312420</xdr:rowOff>
        </xdr:to>
        <xdr:sp macro="" textlink="">
          <xdr:nvSpPr>
            <xdr:cNvPr id="57455" name="Check Box 111" hidden="1">
              <a:extLst>
                <a:ext uri="{63B3BB69-23CF-44E3-9099-C40C66FF867C}">
                  <a14:compatExt spid="_x0000_s57455"/>
                </a:ext>
                <a:ext uri="{FF2B5EF4-FFF2-40B4-BE49-F238E27FC236}">
                  <a16:creationId xmlns:a16="http://schemas.microsoft.com/office/drawing/2014/main" id="{00000000-0008-0000-0A00-00006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7456" name="Check Box 112" hidden="1">
              <a:extLst>
                <a:ext uri="{63B3BB69-23CF-44E3-9099-C40C66FF867C}">
                  <a14:compatExt spid="_x0000_s57456"/>
                </a:ext>
                <a:ext uri="{FF2B5EF4-FFF2-40B4-BE49-F238E27FC236}">
                  <a16:creationId xmlns:a16="http://schemas.microsoft.com/office/drawing/2014/main" id="{00000000-0008-0000-0A00-00007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7457" name="Check Box 113" hidden="1">
              <a:extLst>
                <a:ext uri="{63B3BB69-23CF-44E3-9099-C40C66FF867C}">
                  <a14:compatExt spid="_x0000_s57457"/>
                </a:ext>
                <a:ext uri="{FF2B5EF4-FFF2-40B4-BE49-F238E27FC236}">
                  <a16:creationId xmlns:a16="http://schemas.microsoft.com/office/drawing/2014/main" id="{00000000-0008-0000-0A00-00007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7459" name="Check Box 115" hidden="1">
              <a:extLst>
                <a:ext uri="{63B3BB69-23CF-44E3-9099-C40C66FF867C}">
                  <a14:compatExt spid="_x0000_s57459"/>
                </a:ext>
                <a:ext uri="{FF2B5EF4-FFF2-40B4-BE49-F238E27FC236}">
                  <a16:creationId xmlns:a16="http://schemas.microsoft.com/office/drawing/2014/main" id="{00000000-0008-0000-0A00-00007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68</xdr:row>
          <xdr:rowOff>106680</xdr:rowOff>
        </xdr:from>
        <xdr:to>
          <xdr:col>2</xdr:col>
          <xdr:colOff>198120</xdr:colOff>
          <xdr:row>68</xdr:row>
          <xdr:rowOff>312420</xdr:rowOff>
        </xdr:to>
        <xdr:sp macro="" textlink="">
          <xdr:nvSpPr>
            <xdr:cNvPr id="57460" name="Check Box 116" hidden="1">
              <a:extLst>
                <a:ext uri="{63B3BB69-23CF-44E3-9099-C40C66FF867C}">
                  <a14:compatExt spid="_x0000_s57460"/>
                </a:ext>
                <a:ext uri="{FF2B5EF4-FFF2-40B4-BE49-F238E27FC236}">
                  <a16:creationId xmlns:a16="http://schemas.microsoft.com/office/drawing/2014/main" id="{00000000-0008-0000-0A00-00007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14</xdr:row>
          <xdr:rowOff>106680</xdr:rowOff>
        </xdr:from>
        <xdr:to>
          <xdr:col>2</xdr:col>
          <xdr:colOff>198120</xdr:colOff>
          <xdr:row>14</xdr:row>
          <xdr:rowOff>312420</xdr:rowOff>
        </xdr:to>
        <xdr:sp macro="" textlink="">
          <xdr:nvSpPr>
            <xdr:cNvPr id="57461" name="Check Box 117" hidden="1">
              <a:extLst>
                <a:ext uri="{63B3BB69-23CF-44E3-9099-C40C66FF867C}">
                  <a14:compatExt spid="_x0000_s57461"/>
                </a:ext>
                <a:ext uri="{FF2B5EF4-FFF2-40B4-BE49-F238E27FC236}">
                  <a16:creationId xmlns:a16="http://schemas.microsoft.com/office/drawing/2014/main" id="{00000000-0008-0000-0A00-00007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B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B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B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B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B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B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B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B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B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B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0B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106680</xdr:rowOff>
        </xdr:from>
        <xdr:to>
          <xdr:col>2</xdr:col>
          <xdr:colOff>198120</xdr:colOff>
          <xdr:row>31</xdr:row>
          <xdr:rowOff>312420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0B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0B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B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0B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0B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0B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0B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0B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106680</xdr:rowOff>
        </xdr:from>
        <xdr:to>
          <xdr:col>2</xdr:col>
          <xdr:colOff>198120</xdr:colOff>
          <xdr:row>50</xdr:row>
          <xdr:rowOff>312420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0B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106680</xdr:rowOff>
        </xdr:from>
        <xdr:to>
          <xdr:col>2</xdr:col>
          <xdr:colOff>198120</xdr:colOff>
          <xdr:row>51</xdr:row>
          <xdr:rowOff>312420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0B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53</xdr:row>
          <xdr:rowOff>106680</xdr:rowOff>
        </xdr:from>
        <xdr:to>
          <xdr:col>2</xdr:col>
          <xdr:colOff>198120</xdr:colOff>
          <xdr:row>53</xdr:row>
          <xdr:rowOff>312420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0B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8407" name="Check Box 39" hidden="1">
              <a:extLst>
                <a:ext uri="{63B3BB69-23CF-44E3-9099-C40C66FF867C}">
                  <a14:compatExt spid="_x0000_s58407"/>
                </a:ext>
                <a:ext uri="{FF2B5EF4-FFF2-40B4-BE49-F238E27FC236}">
                  <a16:creationId xmlns:a16="http://schemas.microsoft.com/office/drawing/2014/main" id="{00000000-0008-0000-0B00-00002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8408" name="Check Box 40" hidden="1">
              <a:extLst>
                <a:ext uri="{63B3BB69-23CF-44E3-9099-C40C66FF867C}">
                  <a14:compatExt spid="_x0000_s58408"/>
                </a:ext>
                <a:ext uri="{FF2B5EF4-FFF2-40B4-BE49-F238E27FC236}">
                  <a16:creationId xmlns:a16="http://schemas.microsoft.com/office/drawing/2014/main" id="{00000000-0008-0000-0B00-00002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114300</xdr:rowOff>
        </xdr:from>
        <xdr:to>
          <xdr:col>2</xdr:col>
          <xdr:colOff>38100</xdr:colOff>
          <xdr:row>54</xdr:row>
          <xdr:rowOff>327660</xdr:rowOff>
        </xdr:to>
        <xdr:sp macro="" textlink="">
          <xdr:nvSpPr>
            <xdr:cNvPr id="58409" name="Check Box 41" hidden="1">
              <a:extLst>
                <a:ext uri="{63B3BB69-23CF-44E3-9099-C40C66FF867C}">
                  <a14:compatExt spid="_x0000_s58409"/>
                </a:ext>
                <a:ext uri="{FF2B5EF4-FFF2-40B4-BE49-F238E27FC236}">
                  <a16:creationId xmlns:a16="http://schemas.microsoft.com/office/drawing/2014/main" id="{00000000-0008-0000-0B00-00002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114300</xdr:rowOff>
        </xdr:from>
        <xdr:to>
          <xdr:col>3</xdr:col>
          <xdr:colOff>30480</xdr:colOff>
          <xdr:row>55</xdr:row>
          <xdr:rowOff>327660</xdr:rowOff>
        </xdr:to>
        <xdr:sp macro="" textlink="">
          <xdr:nvSpPr>
            <xdr:cNvPr id="58410" name="Check Box 42" hidden="1">
              <a:extLst>
                <a:ext uri="{63B3BB69-23CF-44E3-9099-C40C66FF867C}">
                  <a14:compatExt spid="_x0000_s58410"/>
                </a:ext>
                <a:ext uri="{FF2B5EF4-FFF2-40B4-BE49-F238E27FC236}">
                  <a16:creationId xmlns:a16="http://schemas.microsoft.com/office/drawing/2014/main" id="{00000000-0008-0000-0B00-00002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56</xdr:row>
          <xdr:rowOff>106680</xdr:rowOff>
        </xdr:from>
        <xdr:to>
          <xdr:col>2</xdr:col>
          <xdr:colOff>198120</xdr:colOff>
          <xdr:row>56</xdr:row>
          <xdr:rowOff>312420</xdr:rowOff>
        </xdr:to>
        <xdr:sp macro="" textlink="">
          <xdr:nvSpPr>
            <xdr:cNvPr id="58411" name="Check Box 43" hidden="1">
              <a:extLst>
                <a:ext uri="{63B3BB69-23CF-44E3-9099-C40C66FF867C}">
                  <a14:compatExt spid="_x0000_s58411"/>
                </a:ext>
                <a:ext uri="{FF2B5EF4-FFF2-40B4-BE49-F238E27FC236}">
                  <a16:creationId xmlns:a16="http://schemas.microsoft.com/office/drawing/2014/main" id="{00000000-0008-0000-0B00-00002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8412" name="Check Box 44" hidden="1">
              <a:extLst>
                <a:ext uri="{63B3BB69-23CF-44E3-9099-C40C66FF867C}">
                  <a14:compatExt spid="_x0000_s58412"/>
                </a:ext>
                <a:ext uri="{FF2B5EF4-FFF2-40B4-BE49-F238E27FC236}">
                  <a16:creationId xmlns:a16="http://schemas.microsoft.com/office/drawing/2014/main" id="{00000000-0008-0000-0B00-00002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0B00-00002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52</xdr:row>
          <xdr:rowOff>396240</xdr:rowOff>
        </xdr:from>
        <xdr:to>
          <xdr:col>3</xdr:col>
          <xdr:colOff>365760</xdr:colOff>
          <xdr:row>52</xdr:row>
          <xdr:rowOff>617220</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0B00-00003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57</xdr:row>
          <xdr:rowOff>106680</xdr:rowOff>
        </xdr:from>
        <xdr:to>
          <xdr:col>2</xdr:col>
          <xdr:colOff>198120</xdr:colOff>
          <xdr:row>57</xdr:row>
          <xdr:rowOff>312420</xdr:rowOff>
        </xdr:to>
        <xdr:sp macro="" textlink="">
          <xdr:nvSpPr>
            <xdr:cNvPr id="58417" name="Check Box 49" hidden="1">
              <a:extLst>
                <a:ext uri="{63B3BB69-23CF-44E3-9099-C40C66FF867C}">
                  <a14:compatExt spid="_x0000_s58417"/>
                </a:ext>
                <a:ext uri="{FF2B5EF4-FFF2-40B4-BE49-F238E27FC236}">
                  <a16:creationId xmlns:a16="http://schemas.microsoft.com/office/drawing/2014/main" id="{00000000-0008-0000-0B00-00003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0B00-00003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0B00-00003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121920</xdr:rowOff>
        </xdr:from>
        <xdr:to>
          <xdr:col>3</xdr:col>
          <xdr:colOff>320040</xdr:colOff>
          <xdr:row>52</xdr:row>
          <xdr:rowOff>281940</xdr:rowOff>
        </xdr:to>
        <xdr:sp macro="" textlink="">
          <xdr:nvSpPr>
            <xdr:cNvPr id="58426" name="Check Box 58" hidden="1">
              <a:extLst>
                <a:ext uri="{63B3BB69-23CF-44E3-9099-C40C66FF867C}">
                  <a14:compatExt spid="_x0000_s58426"/>
                </a:ext>
                <a:ext uri="{FF2B5EF4-FFF2-40B4-BE49-F238E27FC236}">
                  <a16:creationId xmlns:a16="http://schemas.microsoft.com/office/drawing/2014/main" id="{00000000-0008-0000-0B00-00003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883920</xdr:colOff>
          <xdr:row>52</xdr:row>
          <xdr:rowOff>121920</xdr:rowOff>
        </xdr:from>
        <xdr:to>
          <xdr:col>3</xdr:col>
          <xdr:colOff>1196340</xdr:colOff>
          <xdr:row>52</xdr:row>
          <xdr:rowOff>289560</xdr:rowOff>
        </xdr:to>
        <xdr:sp macro="" textlink="">
          <xdr:nvSpPr>
            <xdr:cNvPr id="58428" name="Check Box 60" hidden="1">
              <a:extLst>
                <a:ext uri="{63B3BB69-23CF-44E3-9099-C40C66FF867C}">
                  <a14:compatExt spid="_x0000_s58428"/>
                </a:ext>
                <a:ext uri="{FF2B5EF4-FFF2-40B4-BE49-F238E27FC236}">
                  <a16:creationId xmlns:a16="http://schemas.microsoft.com/office/drawing/2014/main" id="{00000000-0008-0000-0B00-00003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8429" name="Check Box 61" hidden="1">
              <a:extLst>
                <a:ext uri="{63B3BB69-23CF-44E3-9099-C40C66FF867C}">
                  <a14:compatExt spid="_x0000_s58429"/>
                </a:ext>
                <a:ext uri="{FF2B5EF4-FFF2-40B4-BE49-F238E27FC236}">
                  <a16:creationId xmlns:a16="http://schemas.microsoft.com/office/drawing/2014/main" id="{00000000-0008-0000-0B00-00003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8430" name="Check Box 62" hidden="1">
              <a:extLst>
                <a:ext uri="{63B3BB69-23CF-44E3-9099-C40C66FF867C}">
                  <a14:compatExt spid="_x0000_s58430"/>
                </a:ext>
                <a:ext uri="{FF2B5EF4-FFF2-40B4-BE49-F238E27FC236}">
                  <a16:creationId xmlns:a16="http://schemas.microsoft.com/office/drawing/2014/main" id="{00000000-0008-0000-0B00-00003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8431" name="Check Box 63" hidden="1">
              <a:extLst>
                <a:ext uri="{63B3BB69-23CF-44E3-9099-C40C66FF867C}">
                  <a14:compatExt spid="_x0000_s58431"/>
                </a:ext>
                <a:ext uri="{FF2B5EF4-FFF2-40B4-BE49-F238E27FC236}">
                  <a16:creationId xmlns:a16="http://schemas.microsoft.com/office/drawing/2014/main" id="{00000000-0008-0000-0B00-00003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8432" name="Check Box 64" hidden="1">
              <a:extLst>
                <a:ext uri="{63B3BB69-23CF-44E3-9099-C40C66FF867C}">
                  <a14:compatExt spid="_x0000_s58432"/>
                </a:ext>
                <a:ext uri="{FF2B5EF4-FFF2-40B4-BE49-F238E27FC236}">
                  <a16:creationId xmlns:a16="http://schemas.microsoft.com/office/drawing/2014/main" id="{00000000-0008-0000-0B00-00004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48</xdr:row>
          <xdr:rowOff>106680</xdr:rowOff>
        </xdr:from>
        <xdr:to>
          <xdr:col>2</xdr:col>
          <xdr:colOff>198120</xdr:colOff>
          <xdr:row>48</xdr:row>
          <xdr:rowOff>312420</xdr:rowOff>
        </xdr:to>
        <xdr:sp macro="" textlink="">
          <xdr:nvSpPr>
            <xdr:cNvPr id="58434" name="Check Box 66" hidden="1">
              <a:extLst>
                <a:ext uri="{63B3BB69-23CF-44E3-9099-C40C66FF867C}">
                  <a14:compatExt spid="_x0000_s58434"/>
                </a:ext>
                <a:ext uri="{FF2B5EF4-FFF2-40B4-BE49-F238E27FC236}">
                  <a16:creationId xmlns:a16="http://schemas.microsoft.com/office/drawing/2014/main" id="{00000000-0008-0000-0B00-00004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8436" name="Check Box 68" hidden="1">
              <a:extLst>
                <a:ext uri="{63B3BB69-23CF-44E3-9099-C40C66FF867C}">
                  <a14:compatExt spid="_x0000_s58436"/>
                </a:ext>
                <a:ext uri="{FF2B5EF4-FFF2-40B4-BE49-F238E27FC236}">
                  <a16:creationId xmlns:a16="http://schemas.microsoft.com/office/drawing/2014/main" id="{00000000-0008-0000-0B00-00004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8437" name="Check Box 69" hidden="1">
              <a:extLst>
                <a:ext uri="{63B3BB69-23CF-44E3-9099-C40C66FF867C}">
                  <a14:compatExt spid="_x0000_s58437"/>
                </a:ext>
                <a:ext uri="{FF2B5EF4-FFF2-40B4-BE49-F238E27FC236}">
                  <a16:creationId xmlns:a16="http://schemas.microsoft.com/office/drawing/2014/main" id="{00000000-0008-0000-0B00-00004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8438" name="Check Box 70" hidden="1">
              <a:extLst>
                <a:ext uri="{63B3BB69-23CF-44E3-9099-C40C66FF867C}">
                  <a14:compatExt spid="_x0000_s58438"/>
                </a:ext>
                <a:ext uri="{FF2B5EF4-FFF2-40B4-BE49-F238E27FC236}">
                  <a16:creationId xmlns:a16="http://schemas.microsoft.com/office/drawing/2014/main" id="{00000000-0008-0000-0B00-00004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8439" name="Check Box 71" hidden="1">
              <a:extLst>
                <a:ext uri="{63B3BB69-23CF-44E3-9099-C40C66FF867C}">
                  <a14:compatExt spid="_x0000_s58439"/>
                </a:ext>
                <a:ext uri="{FF2B5EF4-FFF2-40B4-BE49-F238E27FC236}">
                  <a16:creationId xmlns:a16="http://schemas.microsoft.com/office/drawing/2014/main" id="{00000000-0008-0000-0B00-00004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8441" name="Check Box 73" hidden="1">
              <a:extLst>
                <a:ext uri="{63B3BB69-23CF-44E3-9099-C40C66FF867C}">
                  <a14:compatExt spid="_x0000_s58441"/>
                </a:ext>
                <a:ext uri="{FF2B5EF4-FFF2-40B4-BE49-F238E27FC236}">
                  <a16:creationId xmlns:a16="http://schemas.microsoft.com/office/drawing/2014/main" id="{00000000-0008-0000-0B00-00004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8442" name="Check Box 74" hidden="1">
              <a:extLst>
                <a:ext uri="{63B3BB69-23CF-44E3-9099-C40C66FF867C}">
                  <a14:compatExt spid="_x0000_s58442"/>
                </a:ext>
                <a:ext uri="{FF2B5EF4-FFF2-40B4-BE49-F238E27FC236}">
                  <a16:creationId xmlns:a16="http://schemas.microsoft.com/office/drawing/2014/main" id="{00000000-0008-0000-0B00-00004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8443" name="Check Box 75" hidden="1">
              <a:extLst>
                <a:ext uri="{63B3BB69-23CF-44E3-9099-C40C66FF867C}">
                  <a14:compatExt spid="_x0000_s58443"/>
                </a:ext>
                <a:ext uri="{FF2B5EF4-FFF2-40B4-BE49-F238E27FC236}">
                  <a16:creationId xmlns:a16="http://schemas.microsoft.com/office/drawing/2014/main" id="{00000000-0008-0000-0B00-00004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8445" name="Check Box 77" hidden="1">
              <a:extLst>
                <a:ext uri="{63B3BB69-23CF-44E3-9099-C40C66FF867C}">
                  <a14:compatExt spid="_x0000_s58445"/>
                </a:ext>
                <a:ext uri="{FF2B5EF4-FFF2-40B4-BE49-F238E27FC236}">
                  <a16:creationId xmlns:a16="http://schemas.microsoft.com/office/drawing/2014/main" id="{00000000-0008-0000-0B00-00004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62</xdr:row>
          <xdr:rowOff>106680</xdr:rowOff>
        </xdr:from>
        <xdr:to>
          <xdr:col>2</xdr:col>
          <xdr:colOff>198120</xdr:colOff>
          <xdr:row>62</xdr:row>
          <xdr:rowOff>312420</xdr:rowOff>
        </xdr:to>
        <xdr:sp macro="" textlink="">
          <xdr:nvSpPr>
            <xdr:cNvPr id="58447" name="Check Box 79" hidden="1">
              <a:extLst>
                <a:ext uri="{63B3BB69-23CF-44E3-9099-C40C66FF867C}">
                  <a14:compatExt spid="_x0000_s58447"/>
                </a:ext>
                <a:ext uri="{FF2B5EF4-FFF2-40B4-BE49-F238E27FC236}">
                  <a16:creationId xmlns:a16="http://schemas.microsoft.com/office/drawing/2014/main" id="{00000000-0008-0000-0B00-00004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61</xdr:row>
          <xdr:rowOff>106680</xdr:rowOff>
        </xdr:from>
        <xdr:to>
          <xdr:col>2</xdr:col>
          <xdr:colOff>198120</xdr:colOff>
          <xdr:row>61</xdr:row>
          <xdr:rowOff>312420</xdr:rowOff>
        </xdr:to>
        <xdr:sp macro="" textlink="">
          <xdr:nvSpPr>
            <xdr:cNvPr id="58448" name="Check Box 80" hidden="1">
              <a:extLst>
                <a:ext uri="{63B3BB69-23CF-44E3-9099-C40C66FF867C}">
                  <a14:compatExt spid="_x0000_s58448"/>
                </a:ext>
                <a:ext uri="{FF2B5EF4-FFF2-40B4-BE49-F238E27FC236}">
                  <a16:creationId xmlns:a16="http://schemas.microsoft.com/office/drawing/2014/main" id="{00000000-0008-0000-0B00-00005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8450" name="Check Box 82" hidden="1">
              <a:extLst>
                <a:ext uri="{63B3BB69-23CF-44E3-9099-C40C66FF867C}">
                  <a14:compatExt spid="_x0000_s58450"/>
                </a:ext>
                <a:ext uri="{FF2B5EF4-FFF2-40B4-BE49-F238E27FC236}">
                  <a16:creationId xmlns:a16="http://schemas.microsoft.com/office/drawing/2014/main" id="{00000000-0008-0000-0B00-00005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8451" name="Check Box 83" hidden="1">
              <a:extLst>
                <a:ext uri="{63B3BB69-23CF-44E3-9099-C40C66FF867C}">
                  <a14:compatExt spid="_x0000_s58451"/>
                </a:ext>
                <a:ext uri="{FF2B5EF4-FFF2-40B4-BE49-F238E27FC236}">
                  <a16:creationId xmlns:a16="http://schemas.microsoft.com/office/drawing/2014/main" id="{00000000-0008-0000-0B00-00005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8452" name="Check Box 84" hidden="1">
              <a:extLst>
                <a:ext uri="{63B3BB69-23CF-44E3-9099-C40C66FF867C}">
                  <a14:compatExt spid="_x0000_s58452"/>
                </a:ext>
                <a:ext uri="{FF2B5EF4-FFF2-40B4-BE49-F238E27FC236}">
                  <a16:creationId xmlns:a16="http://schemas.microsoft.com/office/drawing/2014/main" id="{00000000-0008-0000-0B00-00005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45720</xdr:colOff>
          <xdr:row>9</xdr:row>
          <xdr:rowOff>297180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30480</xdr:colOff>
          <xdr:row>10</xdr:row>
          <xdr:rowOff>289560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106680</xdr:colOff>
      <xdr:row>13</xdr:row>
      <xdr:rowOff>30480</xdr:rowOff>
    </xdr:from>
    <xdr:to>
      <xdr:col>13</xdr:col>
      <xdr:colOff>53340</xdr:colOff>
      <xdr:row>14</xdr:row>
      <xdr:rowOff>297180</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2247900" y="3779520"/>
          <a:ext cx="327660" cy="586740"/>
          <a:chOff x="2225040" y="6469379"/>
          <a:chExt cx="327662" cy="586698"/>
        </a:xfrm>
      </xdr:grpSpPr>
      <xdr:sp macro="" textlink="">
        <xdr:nvSpPr>
          <xdr:cNvPr id="141320"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F00-0000082802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41321"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F00-0000092802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76</xdr:row>
          <xdr:rowOff>22860</xdr:rowOff>
        </xdr:from>
        <xdr:to>
          <xdr:col>2</xdr:col>
          <xdr:colOff>22860</xdr:colOff>
          <xdr:row>76</xdr:row>
          <xdr:rowOff>289560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76</xdr:row>
          <xdr:rowOff>22860</xdr:rowOff>
        </xdr:from>
        <xdr:to>
          <xdr:col>7</xdr:col>
          <xdr:colOff>22860</xdr:colOff>
          <xdr:row>76</xdr:row>
          <xdr:rowOff>289560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106680</xdr:colOff>
          <xdr:row>13</xdr:row>
          <xdr:rowOff>30480</xdr:rowOff>
        </xdr:from>
        <xdr:to>
          <xdr:col>13</xdr:col>
          <xdr:colOff>53340</xdr:colOff>
          <xdr:row>14</xdr:row>
          <xdr:rowOff>297180</xdr:rowOff>
        </xdr:to>
        <xdr:grpSp>
          <xdr:nvGrpSpPr>
            <xdr:cNvPr id="141349" name="Group 37">
              <a:extLst>
                <a:ext uri="{FF2B5EF4-FFF2-40B4-BE49-F238E27FC236}">
                  <a16:creationId xmlns:a16="http://schemas.microsoft.com/office/drawing/2014/main" id="{00000000-0008-0000-0F00-000025280200}"/>
                </a:ext>
              </a:extLst>
            </xdr:cNvPr>
            <xdr:cNvGrpSpPr>
              <a:grpSpLocks/>
            </xdr:cNvGrpSpPr>
          </xdr:nvGrpSpPr>
          <xdr:grpSpPr bwMode="auto">
            <a:xfrm>
              <a:off x="2247900" y="3779520"/>
              <a:ext cx="327660" cy="586740"/>
              <a:chOff x="22250" y="64693"/>
              <a:chExt cx="3277" cy="5867"/>
            </a:xfrm>
          </xdr:grpSpPr>
          <xdr:sp macro="" textlink="">
            <xdr:nvSpPr>
              <xdr:cNvPr id="2" name="Check Box 8" hidden="1">
                <a:extLst>
                  <a:ext uri="{63B3BB69-23CF-44E3-9099-C40C66FF867C}">
                    <a14:compatExt spid="_x0000_s141320"/>
                  </a:ext>
                  <a:ext uri="{FF2B5EF4-FFF2-40B4-BE49-F238E27FC236}">
                    <a16:creationId xmlns:a16="http://schemas.microsoft.com/office/drawing/2014/main" id="{00000000-0008-0000-0C00-0000020000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 name="Check Box 9" hidden="1">
                <a:extLst>
                  <a:ext uri="{63B3BB69-23CF-44E3-9099-C40C66FF867C}">
                    <a14:compatExt spid="_x0000_s141321"/>
                  </a:ext>
                  <a:ext uri="{FF2B5EF4-FFF2-40B4-BE49-F238E27FC236}">
                    <a16:creationId xmlns:a16="http://schemas.microsoft.com/office/drawing/2014/main" id="{00000000-0008-0000-0C00-0000040000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39</xdr:col>
      <xdr:colOff>419100</xdr:colOff>
      <xdr:row>3</xdr:row>
      <xdr:rowOff>179070</xdr:rowOff>
    </xdr:to>
    <xdr:sp macro="" textlink="">
      <xdr:nvSpPr>
        <xdr:cNvPr id="8" name="角丸四角形 1">
          <a:extLst>
            <a:ext uri="{FF2B5EF4-FFF2-40B4-BE49-F238E27FC236}">
              <a16:creationId xmlns:a16="http://schemas.microsoft.com/office/drawing/2014/main" id="{00000000-0008-0000-0F00-000008000000}"/>
            </a:ext>
          </a:extLst>
        </xdr:cNvPr>
        <xdr:cNvSpPr/>
      </xdr:nvSpPr>
      <xdr:spPr>
        <a:xfrm>
          <a:off x="6505574" y="228600"/>
          <a:ext cx="2324101"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117</xdr:row>
          <xdr:rowOff>236220</xdr:rowOff>
        </xdr:from>
        <xdr:to>
          <xdr:col>1</xdr:col>
          <xdr:colOff>106680</xdr:colOff>
          <xdr:row>119</xdr:row>
          <xdr:rowOff>0</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C00-00001E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106680</xdr:colOff>
      <xdr:row>76</xdr:row>
      <xdr:rowOff>198120</xdr:rowOff>
    </xdr:from>
    <xdr:to>
      <xdr:col>39</xdr:col>
      <xdr:colOff>2796540</xdr:colOff>
      <xdr:row>80</xdr:row>
      <xdr:rowOff>53340</xdr:rowOff>
    </xdr:to>
    <xdr:sp macro="" textlink="">
      <xdr:nvSpPr>
        <xdr:cNvPr id="5" name="角丸四角形 1">
          <a:extLst>
            <a:ext uri="{FF2B5EF4-FFF2-40B4-BE49-F238E27FC236}">
              <a16:creationId xmlns:a16="http://schemas.microsoft.com/office/drawing/2014/main" id="{00000000-0008-0000-0F00-000005000000}"/>
            </a:ext>
          </a:extLst>
        </xdr:cNvPr>
        <xdr:cNvSpPr/>
      </xdr:nvSpPr>
      <xdr:spPr>
        <a:xfrm>
          <a:off x="6659880" y="25054560"/>
          <a:ext cx="6865620" cy="9677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a:solidFill>
                <a:srgbClr val="FF0000"/>
              </a:solidFill>
              <a:latin typeface="Meiryo UI" panose="020B0604030504040204" pitchFamily="50" charset="-128"/>
              <a:ea typeface="Meiryo UI" panose="020B0604030504040204" pitchFamily="50" charset="-128"/>
            </a:rPr>
            <a:t>相見積が必要</a:t>
          </a:r>
          <a:r>
            <a:rPr kumimoji="1" lang="ja-JP" altLang="en-US" sz="1200">
              <a:solidFill>
                <a:sysClr val="windowText" lastClr="000000"/>
              </a:solidFill>
              <a:latin typeface="Meiryo UI" panose="020B0604030504040204" pitchFamily="50" charset="-128"/>
              <a:ea typeface="Meiryo UI" panose="020B0604030504040204" pitchFamily="50" charset="-128"/>
            </a:rPr>
            <a:t>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182880</xdr:colOff>
      <xdr:row>92</xdr:row>
      <xdr:rowOff>53340</xdr:rowOff>
    </xdr:from>
    <xdr:to>
      <xdr:col>39</xdr:col>
      <xdr:colOff>2712720</xdr:colOff>
      <xdr:row>94</xdr:row>
      <xdr:rowOff>213360</xdr:rowOff>
    </xdr:to>
    <xdr:sp macro="" textlink="">
      <xdr:nvSpPr>
        <xdr:cNvPr id="6" name="角丸四角形 1">
          <a:extLst>
            <a:ext uri="{FF2B5EF4-FFF2-40B4-BE49-F238E27FC236}">
              <a16:creationId xmlns:a16="http://schemas.microsoft.com/office/drawing/2014/main" id="{00000000-0008-0000-0F00-000006000000}"/>
            </a:ext>
          </a:extLst>
        </xdr:cNvPr>
        <xdr:cNvSpPr/>
      </xdr:nvSpPr>
      <xdr:spPr>
        <a:xfrm>
          <a:off x="6545580" y="30411420"/>
          <a:ext cx="6896100" cy="6172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107</xdr:row>
          <xdr:rowOff>304800</xdr:rowOff>
        </xdr:from>
        <xdr:to>
          <xdr:col>1</xdr:col>
          <xdr:colOff>106680</xdr:colOff>
          <xdr:row>109</xdr:row>
          <xdr:rowOff>0</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C00-00002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236220</xdr:rowOff>
        </xdr:from>
        <xdr:to>
          <xdr:col>1</xdr:col>
          <xdr:colOff>106680</xdr:colOff>
          <xdr:row>110</xdr:row>
          <xdr:rowOff>0</xdr:rowOff>
        </xdr:to>
        <xdr:sp macro="" textlink="">
          <xdr:nvSpPr>
            <xdr:cNvPr id="7" name="Check Box 37" hidden="1">
              <a:extLst>
                <a:ext uri="{63B3BB69-23CF-44E3-9099-C40C66FF867C}">
                  <a14:compatExt spid="_x0000_s141349"/>
                </a:ext>
                <a:ext uri="{FF2B5EF4-FFF2-40B4-BE49-F238E27FC236}">
                  <a16:creationId xmlns:a16="http://schemas.microsoft.com/office/drawing/2014/main" id="{00000000-0008-0000-0C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236220</xdr:rowOff>
        </xdr:from>
        <xdr:to>
          <xdr:col>1</xdr:col>
          <xdr:colOff>106680</xdr:colOff>
          <xdr:row>111</xdr:row>
          <xdr:rowOff>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C00-00002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236220</xdr:rowOff>
        </xdr:from>
        <xdr:to>
          <xdr:col>1</xdr:col>
          <xdr:colOff>106680</xdr:colOff>
          <xdr:row>112</xdr:row>
          <xdr:rowOff>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C00-00002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111</xdr:row>
          <xdr:rowOff>236220</xdr:rowOff>
        </xdr:from>
        <xdr:to>
          <xdr:col>1</xdr:col>
          <xdr:colOff>106680</xdr:colOff>
          <xdr:row>113</xdr:row>
          <xdr:rowOff>0</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C00-00002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236220</xdr:rowOff>
        </xdr:from>
        <xdr:to>
          <xdr:col>1</xdr:col>
          <xdr:colOff>106680</xdr:colOff>
          <xdr:row>114</xdr:row>
          <xdr:rowOff>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C00-00002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236220</xdr:rowOff>
        </xdr:from>
        <xdr:to>
          <xdr:col>1</xdr:col>
          <xdr:colOff>106680</xdr:colOff>
          <xdr:row>115</xdr:row>
          <xdr:rowOff>0</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C00-00002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236220</xdr:rowOff>
        </xdr:from>
        <xdr:to>
          <xdr:col>1</xdr:col>
          <xdr:colOff>106680</xdr:colOff>
          <xdr:row>116</xdr:row>
          <xdr:rowOff>0</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C00-00002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236220</xdr:rowOff>
        </xdr:from>
        <xdr:to>
          <xdr:col>1</xdr:col>
          <xdr:colOff>106680</xdr:colOff>
          <xdr:row>117</xdr:row>
          <xdr:rowOff>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C00-00002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116</xdr:row>
          <xdr:rowOff>236220</xdr:rowOff>
        </xdr:from>
        <xdr:to>
          <xdr:col>1</xdr:col>
          <xdr:colOff>106680</xdr:colOff>
          <xdr:row>118</xdr:row>
          <xdr:rowOff>0</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C00-00002D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0</xdr:colOff>
      <xdr:row>21</xdr:row>
      <xdr:rowOff>0</xdr:rowOff>
    </xdr:from>
    <xdr:to>
      <xdr:col>34</xdr:col>
      <xdr:colOff>220980</xdr:colOff>
      <xdr:row>26</xdr:row>
      <xdr:rowOff>99060</xdr:rowOff>
    </xdr:to>
    <xdr:sp macro="" textlink="">
      <xdr:nvSpPr>
        <xdr:cNvPr id="9" name="右中かっこ 8">
          <a:extLst>
            <a:ext uri="{FF2B5EF4-FFF2-40B4-BE49-F238E27FC236}">
              <a16:creationId xmlns:a16="http://schemas.microsoft.com/office/drawing/2014/main" id="{DEEDC368-2841-4F29-A8A5-C75DF6C28739}"/>
            </a:ext>
          </a:extLst>
        </xdr:cNvPr>
        <xdr:cNvSpPr/>
      </xdr:nvSpPr>
      <xdr:spPr>
        <a:xfrm>
          <a:off x="6553200" y="614172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38100</xdr:colOff>
      <xdr:row>23</xdr:row>
      <xdr:rowOff>15240</xdr:rowOff>
    </xdr:from>
    <xdr:to>
      <xdr:col>38</xdr:col>
      <xdr:colOff>487680</xdr:colOff>
      <xdr:row>24</xdr:row>
      <xdr:rowOff>68580</xdr:rowOff>
    </xdr:to>
    <xdr:sp macro="" textlink="">
      <xdr:nvSpPr>
        <xdr:cNvPr id="10" name="角丸四角形 1">
          <a:extLst>
            <a:ext uri="{FF2B5EF4-FFF2-40B4-BE49-F238E27FC236}">
              <a16:creationId xmlns:a16="http://schemas.microsoft.com/office/drawing/2014/main" id="{9B042638-604F-4F51-853E-C55F688B900C}"/>
            </a:ext>
          </a:extLst>
        </xdr:cNvPr>
        <xdr:cNvSpPr/>
      </xdr:nvSpPr>
      <xdr:spPr>
        <a:xfrm>
          <a:off x="6835140" y="665988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53340</xdr:colOff>
      <xdr:row>81</xdr:row>
      <xdr:rowOff>198120</xdr:rowOff>
    </xdr:from>
    <xdr:to>
      <xdr:col>34</xdr:col>
      <xdr:colOff>83820</xdr:colOff>
      <xdr:row>86</xdr:row>
      <xdr:rowOff>228600</xdr:rowOff>
    </xdr:to>
    <xdr:sp macro="" textlink="">
      <xdr:nvSpPr>
        <xdr:cNvPr id="11" name="右中かっこ 10">
          <a:extLst>
            <a:ext uri="{FF2B5EF4-FFF2-40B4-BE49-F238E27FC236}">
              <a16:creationId xmlns:a16="http://schemas.microsoft.com/office/drawing/2014/main" id="{B74855FC-DBE3-4CEC-A7FD-20898B637E33}"/>
            </a:ext>
          </a:extLst>
        </xdr:cNvPr>
        <xdr:cNvSpPr/>
      </xdr:nvSpPr>
      <xdr:spPr>
        <a:xfrm>
          <a:off x="6416040" y="2648712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137160</xdr:colOff>
      <xdr:row>83</xdr:row>
      <xdr:rowOff>114300</xdr:rowOff>
    </xdr:from>
    <xdr:to>
      <xdr:col>38</xdr:col>
      <xdr:colOff>342900</xdr:colOff>
      <xdr:row>84</xdr:row>
      <xdr:rowOff>167640</xdr:rowOff>
    </xdr:to>
    <xdr:sp macro="" textlink="">
      <xdr:nvSpPr>
        <xdr:cNvPr id="12" name="角丸四角形 1">
          <a:extLst>
            <a:ext uri="{FF2B5EF4-FFF2-40B4-BE49-F238E27FC236}">
              <a16:creationId xmlns:a16="http://schemas.microsoft.com/office/drawing/2014/main" id="{AC2A3489-6F74-4EE7-BCB7-B18C5A5B7274}"/>
            </a:ext>
          </a:extLst>
        </xdr:cNvPr>
        <xdr:cNvSpPr/>
      </xdr:nvSpPr>
      <xdr:spPr>
        <a:xfrm>
          <a:off x="6690360" y="2697480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0D00-00000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0D00-00000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2245995" y="3533775"/>
          <a:ext cx="333375" cy="57150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5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5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43</xdr:row>
          <xdr:rowOff>22860</xdr:rowOff>
        </xdr:from>
        <xdr:to>
          <xdr:col>2</xdr:col>
          <xdr:colOff>22860</xdr:colOff>
          <xdr:row>43</xdr:row>
          <xdr:rowOff>297180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0D00-00000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43</xdr:row>
          <xdr:rowOff>22860</xdr:rowOff>
        </xdr:from>
        <xdr:to>
          <xdr:col>7</xdr:col>
          <xdr:colOff>22860</xdr:colOff>
          <xdr:row>43</xdr:row>
          <xdr:rowOff>297180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0D00-00000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1500-000005000000}"/>
                </a:ext>
              </a:extLst>
            </xdr:cNvPr>
            <xdr:cNvGrpSpPr>
              <a:grpSpLocks/>
            </xdr:cNvGrpSpPr>
          </xdr:nvGrpSpPr>
          <xdr:grpSpPr bwMode="auto">
            <a:xfrm>
              <a:off x="2245995" y="3533775"/>
              <a:ext cx="333375" cy="571500"/>
              <a:chOff x="22250" y="64693"/>
              <a:chExt cx="3277" cy="5867"/>
            </a:xfrm>
          </xdr:grpSpPr>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0D00-000005C0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0D00-000006C0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83820</xdr:rowOff>
    </xdr:to>
    <xdr:sp macro="" textlink="">
      <xdr:nvSpPr>
        <xdr:cNvPr id="6" name="角丸四角形 1">
          <a:extLst>
            <a:ext uri="{FF2B5EF4-FFF2-40B4-BE49-F238E27FC236}">
              <a16:creationId xmlns:a16="http://schemas.microsoft.com/office/drawing/2014/main" id="{00000000-0008-0000-1500-000006000000}"/>
            </a:ext>
          </a:extLst>
        </xdr:cNvPr>
        <xdr:cNvSpPr/>
      </xdr:nvSpPr>
      <xdr:spPr>
        <a:xfrm>
          <a:off x="6852285" y="228600"/>
          <a:ext cx="2404110" cy="7696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72</xdr:row>
          <xdr:rowOff>243840</xdr:rowOff>
        </xdr:from>
        <xdr:to>
          <xdr:col>1</xdr:col>
          <xdr:colOff>106680</xdr:colOff>
          <xdr:row>74</xdr:row>
          <xdr:rowOff>22860</xdr:rowOff>
        </xdr:to>
        <xdr:sp macro="" textlink="">
          <xdr:nvSpPr>
            <xdr:cNvPr id="376854" name="Check Box 22" hidden="1">
              <a:extLst>
                <a:ext uri="{63B3BB69-23CF-44E3-9099-C40C66FF867C}">
                  <a14:compatExt spid="_x0000_s376854"/>
                </a:ext>
                <a:ext uri="{FF2B5EF4-FFF2-40B4-BE49-F238E27FC236}">
                  <a16:creationId xmlns:a16="http://schemas.microsoft.com/office/drawing/2014/main" id="{00000000-0008-0000-0D00-00001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243840</xdr:rowOff>
        </xdr:from>
        <xdr:to>
          <xdr:col>1</xdr:col>
          <xdr:colOff>106680</xdr:colOff>
          <xdr:row>67</xdr:row>
          <xdr:rowOff>22860</xdr:rowOff>
        </xdr:to>
        <xdr:sp macro="" textlink="">
          <xdr:nvSpPr>
            <xdr:cNvPr id="376856" name="Check Box 24" hidden="1">
              <a:extLst>
                <a:ext uri="{63B3BB69-23CF-44E3-9099-C40C66FF867C}">
                  <a14:compatExt spid="_x0000_s376856"/>
                </a:ext>
                <a:ext uri="{FF2B5EF4-FFF2-40B4-BE49-F238E27FC236}">
                  <a16:creationId xmlns:a16="http://schemas.microsoft.com/office/drawing/2014/main" id="{00000000-0008-0000-0D00-00001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243840</xdr:rowOff>
        </xdr:from>
        <xdr:to>
          <xdr:col>1</xdr:col>
          <xdr:colOff>106680</xdr:colOff>
          <xdr:row>68</xdr:row>
          <xdr:rowOff>22860</xdr:rowOff>
        </xdr:to>
        <xdr:sp macro="" textlink="">
          <xdr:nvSpPr>
            <xdr:cNvPr id="376857" name="Check Box 25" hidden="1">
              <a:extLst>
                <a:ext uri="{63B3BB69-23CF-44E3-9099-C40C66FF867C}">
                  <a14:compatExt spid="_x0000_s376857"/>
                </a:ext>
                <a:ext uri="{FF2B5EF4-FFF2-40B4-BE49-F238E27FC236}">
                  <a16:creationId xmlns:a16="http://schemas.microsoft.com/office/drawing/2014/main" id="{00000000-0008-0000-0D00-00001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243840</xdr:rowOff>
        </xdr:from>
        <xdr:to>
          <xdr:col>1</xdr:col>
          <xdr:colOff>106680</xdr:colOff>
          <xdr:row>69</xdr:row>
          <xdr:rowOff>22860</xdr:rowOff>
        </xdr:to>
        <xdr:sp macro="" textlink="">
          <xdr:nvSpPr>
            <xdr:cNvPr id="376858" name="Check Box 26" hidden="1">
              <a:extLst>
                <a:ext uri="{63B3BB69-23CF-44E3-9099-C40C66FF867C}">
                  <a14:compatExt spid="_x0000_s376858"/>
                </a:ext>
                <a:ext uri="{FF2B5EF4-FFF2-40B4-BE49-F238E27FC236}">
                  <a16:creationId xmlns:a16="http://schemas.microsoft.com/office/drawing/2014/main" id="{00000000-0008-0000-0D00-00001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243840</xdr:rowOff>
        </xdr:from>
        <xdr:to>
          <xdr:col>1</xdr:col>
          <xdr:colOff>106680</xdr:colOff>
          <xdr:row>70</xdr:row>
          <xdr:rowOff>22860</xdr:rowOff>
        </xdr:to>
        <xdr:sp macro="" textlink="">
          <xdr:nvSpPr>
            <xdr:cNvPr id="376859" name="Check Box 27" hidden="1">
              <a:extLst>
                <a:ext uri="{63B3BB69-23CF-44E3-9099-C40C66FF867C}">
                  <a14:compatExt spid="_x0000_s376859"/>
                </a:ext>
                <a:ext uri="{FF2B5EF4-FFF2-40B4-BE49-F238E27FC236}">
                  <a16:creationId xmlns:a16="http://schemas.microsoft.com/office/drawing/2014/main" id="{00000000-0008-0000-0D00-00001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243840</xdr:rowOff>
        </xdr:from>
        <xdr:to>
          <xdr:col>1</xdr:col>
          <xdr:colOff>106680</xdr:colOff>
          <xdr:row>71</xdr:row>
          <xdr:rowOff>22860</xdr:rowOff>
        </xdr:to>
        <xdr:sp macro="" textlink="">
          <xdr:nvSpPr>
            <xdr:cNvPr id="376860" name="Check Box 28" hidden="1">
              <a:extLst>
                <a:ext uri="{63B3BB69-23CF-44E3-9099-C40C66FF867C}">
                  <a14:compatExt spid="_x0000_s376860"/>
                </a:ext>
                <a:ext uri="{FF2B5EF4-FFF2-40B4-BE49-F238E27FC236}">
                  <a16:creationId xmlns:a16="http://schemas.microsoft.com/office/drawing/2014/main" id="{00000000-0008-0000-0D00-00001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243840</xdr:rowOff>
        </xdr:from>
        <xdr:to>
          <xdr:col>1</xdr:col>
          <xdr:colOff>106680</xdr:colOff>
          <xdr:row>72</xdr:row>
          <xdr:rowOff>22860</xdr:rowOff>
        </xdr:to>
        <xdr:sp macro="" textlink="">
          <xdr:nvSpPr>
            <xdr:cNvPr id="376861" name="Check Box 29" hidden="1">
              <a:extLst>
                <a:ext uri="{63B3BB69-23CF-44E3-9099-C40C66FF867C}">
                  <a14:compatExt spid="_x0000_s376861"/>
                </a:ext>
                <a:ext uri="{FF2B5EF4-FFF2-40B4-BE49-F238E27FC236}">
                  <a16:creationId xmlns:a16="http://schemas.microsoft.com/office/drawing/2014/main" id="{00000000-0008-0000-0D00-00001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243840</xdr:rowOff>
        </xdr:from>
        <xdr:to>
          <xdr:col>1</xdr:col>
          <xdr:colOff>106680</xdr:colOff>
          <xdr:row>73</xdr:row>
          <xdr:rowOff>22860</xdr:rowOff>
        </xdr:to>
        <xdr:sp macro="" textlink="">
          <xdr:nvSpPr>
            <xdr:cNvPr id="376862" name="Check Box 30" hidden="1">
              <a:extLst>
                <a:ext uri="{63B3BB69-23CF-44E3-9099-C40C66FF867C}">
                  <a14:compatExt spid="_x0000_s376862"/>
                </a:ext>
                <a:ext uri="{FF2B5EF4-FFF2-40B4-BE49-F238E27FC236}">
                  <a16:creationId xmlns:a16="http://schemas.microsoft.com/office/drawing/2014/main" id="{00000000-0008-0000-0D00-00001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0</xdr:colOff>
      <xdr:row>49</xdr:row>
      <xdr:rowOff>0</xdr:rowOff>
    </xdr:from>
    <xdr:to>
      <xdr:col>35</xdr:col>
      <xdr:colOff>228600</xdr:colOff>
      <xdr:row>53</xdr:row>
      <xdr:rowOff>160020</xdr:rowOff>
    </xdr:to>
    <xdr:sp macro="" textlink="">
      <xdr:nvSpPr>
        <xdr:cNvPr id="7" name="右中かっこ 6">
          <a:extLst>
            <a:ext uri="{FF2B5EF4-FFF2-40B4-BE49-F238E27FC236}">
              <a16:creationId xmlns:a16="http://schemas.microsoft.com/office/drawing/2014/main" id="{5C5D0483-7A6B-425E-8301-5DC2DB844311}"/>
            </a:ext>
          </a:extLst>
        </xdr:cNvPr>
        <xdr:cNvSpPr/>
      </xdr:nvSpPr>
      <xdr:spPr>
        <a:xfrm>
          <a:off x="6766560" y="14180820"/>
          <a:ext cx="228600" cy="11658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373380</xdr:colOff>
      <xdr:row>50</xdr:row>
      <xdr:rowOff>167640</xdr:rowOff>
    </xdr:from>
    <xdr:to>
      <xdr:col>38</xdr:col>
      <xdr:colOff>1348740</xdr:colOff>
      <xdr:row>51</xdr:row>
      <xdr:rowOff>220980</xdr:rowOff>
    </xdr:to>
    <xdr:sp macro="" textlink="">
      <xdr:nvSpPr>
        <xdr:cNvPr id="8" name="角丸四角形 1">
          <a:extLst>
            <a:ext uri="{FF2B5EF4-FFF2-40B4-BE49-F238E27FC236}">
              <a16:creationId xmlns:a16="http://schemas.microsoft.com/office/drawing/2014/main" id="{20A90C83-A5E9-4EB7-8B65-1FF7535BBE9B}"/>
            </a:ext>
          </a:extLst>
        </xdr:cNvPr>
        <xdr:cNvSpPr/>
      </xdr:nvSpPr>
      <xdr:spPr>
        <a:xfrm>
          <a:off x="7139940" y="1459992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6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A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9</xdr:col>
      <xdr:colOff>366487</xdr:colOff>
      <xdr:row>15</xdr:row>
      <xdr:rowOff>175271</xdr:rowOff>
    </xdr:from>
    <xdr:to>
      <xdr:col>14</xdr:col>
      <xdr:colOff>14463</xdr:colOff>
      <xdr:row>24</xdr:row>
      <xdr:rowOff>166070</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304247" y="3375671"/>
          <a:ext cx="2391176" cy="2048199"/>
        </a:xfrm>
        <a:prstGeom prst="rect">
          <a:avLst/>
        </a:prstGeom>
      </xdr:spPr>
    </xdr:pic>
    <xdr:clientData/>
  </xdr:twoCellAnchor>
  <xdr:twoCellAnchor>
    <xdr:from>
      <xdr:col>0</xdr:col>
      <xdr:colOff>1458</xdr:colOff>
      <xdr:row>12</xdr:row>
      <xdr:rowOff>91440</xdr:rowOff>
    </xdr:from>
    <xdr:to>
      <xdr:col>8</xdr:col>
      <xdr:colOff>320040</xdr:colOff>
      <xdr:row>14</xdr:row>
      <xdr:rowOff>107703</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458" y="260604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参考１：写真</a:t>
          </a:r>
          <a:r>
            <a:rPr lang="ja-JP" altLang="en-US" b="1">
              <a:latin typeface="Meiryo UI" panose="020B0604030504040204" pitchFamily="50" charset="-128"/>
              <a:ea typeface="Meiryo UI" panose="020B0604030504040204" pitchFamily="50" charset="-128"/>
            </a:rPr>
            <a:t>資料作成例（照明、空調機）</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xdr:from>
      <xdr:col>5</xdr:col>
      <xdr:colOff>238371</xdr:colOff>
      <xdr:row>13</xdr:row>
      <xdr:rowOff>184666</xdr:rowOff>
    </xdr:from>
    <xdr:to>
      <xdr:col>8</xdr:col>
      <xdr:colOff>318699</xdr:colOff>
      <xdr:row>15</xdr:row>
      <xdr:rowOff>35243</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2981571"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1</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①</a:t>
          </a:r>
        </a:p>
      </xdr:txBody>
    </xdr:sp>
    <xdr:clientData/>
  </xdr:twoCellAnchor>
  <xdr:twoCellAnchor editAs="oneCell">
    <xdr:from>
      <xdr:col>4</xdr:col>
      <xdr:colOff>117208</xdr:colOff>
      <xdr:row>28</xdr:row>
      <xdr:rowOff>80499</xdr:rowOff>
    </xdr:from>
    <xdr:to>
      <xdr:col>9</xdr:col>
      <xdr:colOff>19901</xdr:colOff>
      <xdr:row>39</xdr:row>
      <xdr:rowOff>102047</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2311768" y="6252699"/>
          <a:ext cx="2645893" cy="2444708"/>
        </a:xfrm>
        <a:prstGeom prst="rect">
          <a:avLst/>
        </a:prstGeom>
      </xdr:spPr>
    </xdr:pic>
    <xdr:clientData/>
  </xdr:twoCellAnchor>
  <xdr:twoCellAnchor>
    <xdr:from>
      <xdr:col>4</xdr:col>
      <xdr:colOff>117208</xdr:colOff>
      <xdr:row>26</xdr:row>
      <xdr:rowOff>168691</xdr:rowOff>
    </xdr:from>
    <xdr:to>
      <xdr:col>9</xdr:col>
      <xdr:colOff>507178</xdr:colOff>
      <xdr:row>28</xdr:row>
      <xdr:rowOff>19268</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2311768" y="5883691"/>
          <a:ext cx="3133170"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4</a:t>
          </a:r>
          <a:r>
            <a:rPr lang="ja-JP" altLang="en-US" sz="1400" b="1">
              <a:latin typeface="Meiryo UI" panose="020B0604030504040204" pitchFamily="50" charset="-128"/>
              <a:ea typeface="Meiryo UI" panose="020B0604030504040204" pitchFamily="50" charset="-128"/>
            </a:rPr>
            <a:t>　事務所</a:t>
          </a:r>
          <a:r>
            <a:rPr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室内機　</a:t>
          </a:r>
        </a:p>
      </xdr:txBody>
    </xdr:sp>
    <xdr:clientData/>
  </xdr:twoCellAnchor>
  <xdr:twoCellAnchor>
    <xdr:from>
      <xdr:col>12</xdr:col>
      <xdr:colOff>72838</xdr:colOff>
      <xdr:row>26</xdr:row>
      <xdr:rowOff>145831</xdr:rowOff>
    </xdr:from>
    <xdr:to>
      <xdr:col>16</xdr:col>
      <xdr:colOff>89633</xdr:colOff>
      <xdr:row>27</xdr:row>
      <xdr:rowOff>225008</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6656518" y="5860831"/>
          <a:ext cx="221135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5</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事務所</a:t>
          </a:r>
          <a:r>
            <a:rPr kumimoji="1" lang="en-US" altLang="ja-JP" sz="1400" b="1" u="sng">
              <a:latin typeface="Meiryo UI" panose="020B0604030504040204" pitchFamily="50" charset="-128"/>
              <a:ea typeface="Meiryo UI" panose="020B0604030504040204" pitchFamily="50" charset="-128"/>
            </a:rPr>
            <a:t>A</a:t>
          </a:r>
          <a:r>
            <a:rPr kumimoji="1" lang="ja-JP" altLang="en-US" sz="1400" b="1" u="sng">
              <a:latin typeface="Meiryo UI" panose="020B0604030504040204" pitchFamily="50" charset="-128"/>
              <a:ea typeface="Meiryo UI" panose="020B0604030504040204" pitchFamily="50" charset="-128"/>
            </a:rPr>
            <a:t>室外機</a:t>
          </a:r>
        </a:p>
      </xdr:txBody>
    </xdr:sp>
    <xdr:clientData/>
  </xdr:twoCellAnchor>
  <xdr:twoCellAnchor>
    <xdr:from>
      <xdr:col>15</xdr:col>
      <xdr:colOff>4095</xdr:colOff>
      <xdr:row>13</xdr:row>
      <xdr:rowOff>184666</xdr:rowOff>
    </xdr:from>
    <xdr:to>
      <xdr:col>18</xdr:col>
      <xdr:colOff>302080</xdr:colOff>
      <xdr:row>15</xdr:row>
      <xdr:rowOff>35243</xdr:rowOff>
    </xdr:to>
    <xdr:sp macro="" textlink="">
      <xdr:nvSpPr>
        <xdr:cNvPr id="9" name="テキスト ボックス 9">
          <a:extLst>
            <a:ext uri="{FF2B5EF4-FFF2-40B4-BE49-F238E27FC236}">
              <a16:creationId xmlns:a16="http://schemas.microsoft.com/office/drawing/2014/main" id="{00000000-0008-0000-0500-000009000000}"/>
            </a:ext>
          </a:extLst>
        </xdr:cNvPr>
        <xdr:cNvSpPr txBox="1"/>
      </xdr:nvSpPr>
      <xdr:spPr>
        <a:xfrm>
          <a:off x="8233695" y="2927866"/>
          <a:ext cx="194390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3</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成型工場</a:t>
          </a:r>
          <a:r>
            <a:rPr kumimoji="1" lang="en-US" altLang="ja-JP" sz="1400" b="1" u="sng">
              <a:latin typeface="Meiryo UI" panose="020B0604030504040204" pitchFamily="50" charset="-128"/>
              <a:ea typeface="Meiryo UI" panose="020B0604030504040204" pitchFamily="50" charset="-128"/>
            </a:rPr>
            <a:t>B</a:t>
          </a:r>
          <a:endParaRPr kumimoji="1" lang="ja-JP" altLang="en-US" sz="1400" b="1" u="sng">
            <a:latin typeface="Meiryo UI" panose="020B0604030504040204" pitchFamily="50" charset="-128"/>
            <a:ea typeface="Meiryo UI" panose="020B0604030504040204" pitchFamily="50" charset="-128"/>
          </a:endParaRPr>
        </a:p>
      </xdr:txBody>
    </xdr:sp>
    <xdr:clientData/>
  </xdr:twoCellAnchor>
  <xdr:twoCellAnchor editAs="oneCell">
    <xdr:from>
      <xdr:col>15</xdr:col>
      <xdr:colOff>237360</xdr:colOff>
      <xdr:row>15</xdr:row>
      <xdr:rowOff>175271</xdr:rowOff>
    </xdr:from>
    <xdr:to>
      <xdr:col>17</xdr:col>
      <xdr:colOff>410798</xdr:colOff>
      <xdr:row>24</xdr:row>
      <xdr:rowOff>166069</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stretch>
          <a:fillRect/>
        </a:stretch>
      </xdr:blipFill>
      <xdr:spPr>
        <a:xfrm>
          <a:off x="8466960" y="3375671"/>
          <a:ext cx="1270718" cy="2048198"/>
        </a:xfrm>
        <a:prstGeom prst="rect">
          <a:avLst/>
        </a:prstGeom>
      </xdr:spPr>
    </xdr:pic>
    <xdr:clientData/>
  </xdr:twoCellAnchor>
  <xdr:twoCellAnchor>
    <xdr:from>
      <xdr:col>10</xdr:col>
      <xdr:colOff>140075</xdr:colOff>
      <xdr:row>13</xdr:row>
      <xdr:rowOff>184666</xdr:rowOff>
    </xdr:from>
    <xdr:to>
      <xdr:col>13</xdr:col>
      <xdr:colOff>220403</xdr:colOff>
      <xdr:row>15</xdr:row>
      <xdr:rowOff>35243</xdr:rowOff>
    </xdr:to>
    <xdr:sp macro="" textlink="">
      <xdr:nvSpPr>
        <xdr:cNvPr id="11" name="テキスト ボックス 18">
          <a:extLst>
            <a:ext uri="{FF2B5EF4-FFF2-40B4-BE49-F238E27FC236}">
              <a16:creationId xmlns:a16="http://schemas.microsoft.com/office/drawing/2014/main" id="{00000000-0008-0000-0500-00000B000000}"/>
            </a:ext>
          </a:extLst>
        </xdr:cNvPr>
        <xdr:cNvSpPr txBox="1"/>
      </xdr:nvSpPr>
      <xdr:spPr>
        <a:xfrm>
          <a:off x="5626475"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2</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②</a:t>
          </a:r>
        </a:p>
      </xdr:txBody>
    </xdr:sp>
    <xdr:clientData/>
  </xdr:twoCellAnchor>
  <xdr:twoCellAnchor editAs="oneCell">
    <xdr:from>
      <xdr:col>4</xdr:col>
      <xdr:colOff>214064</xdr:colOff>
      <xdr:row>15</xdr:row>
      <xdr:rowOff>175271</xdr:rowOff>
    </xdr:from>
    <xdr:to>
      <xdr:col>9</xdr:col>
      <xdr:colOff>97351</xdr:colOff>
      <xdr:row>21</xdr:row>
      <xdr:rowOff>131894</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stretch>
          <a:fillRect/>
        </a:stretch>
      </xdr:blipFill>
      <xdr:spPr>
        <a:xfrm>
          <a:off x="2408624" y="3375671"/>
          <a:ext cx="2626487" cy="1328223"/>
        </a:xfrm>
        <a:prstGeom prst="rect">
          <a:avLst/>
        </a:prstGeom>
      </xdr:spPr>
    </xdr:pic>
    <xdr:clientData/>
  </xdr:twoCellAnchor>
  <xdr:twoCellAnchor>
    <xdr:from>
      <xdr:col>17</xdr:col>
      <xdr:colOff>410798</xdr:colOff>
      <xdr:row>15</xdr:row>
      <xdr:rowOff>35243</xdr:rowOff>
    </xdr:from>
    <xdr:to>
      <xdr:col>19</xdr:col>
      <xdr:colOff>189937</xdr:colOff>
      <xdr:row>23</xdr:row>
      <xdr:rowOff>200101</xdr:rowOff>
    </xdr:to>
    <xdr:cxnSp macro="">
      <xdr:nvCxnSpPr>
        <xdr:cNvPr id="13" name="直線矢印コネクタ 12">
          <a:extLst>
            <a:ext uri="{FF2B5EF4-FFF2-40B4-BE49-F238E27FC236}">
              <a16:creationId xmlns:a16="http://schemas.microsoft.com/office/drawing/2014/main" id="{00000000-0008-0000-0500-00000D000000}"/>
            </a:ext>
          </a:extLst>
        </xdr:cNvPr>
        <xdr:cNvCxnSpPr>
          <a:cxnSpLocks/>
          <a:stCxn id="15" idx="1"/>
        </xdr:cNvCxnSpPr>
      </xdr:nvCxnSpPr>
      <xdr:spPr>
        <a:xfrm flipH="1" flipV="1">
          <a:off x="9737678" y="3235643"/>
          <a:ext cx="876419" cy="19936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89633</xdr:colOff>
      <xdr:row>23</xdr:row>
      <xdr:rowOff>200101</xdr:rowOff>
    </xdr:from>
    <xdr:to>
      <xdr:col>19</xdr:col>
      <xdr:colOff>189937</xdr:colOff>
      <xdr:row>27</xdr:row>
      <xdr:rowOff>71120</xdr:rowOff>
    </xdr:to>
    <xdr:cxnSp macro="">
      <xdr:nvCxnSpPr>
        <xdr:cNvPr id="14" name="直線矢印コネクタ 13">
          <a:extLst>
            <a:ext uri="{FF2B5EF4-FFF2-40B4-BE49-F238E27FC236}">
              <a16:creationId xmlns:a16="http://schemas.microsoft.com/office/drawing/2014/main" id="{00000000-0008-0000-0500-00000E000000}"/>
            </a:ext>
          </a:extLst>
        </xdr:cNvPr>
        <xdr:cNvCxnSpPr>
          <a:cxnSpLocks/>
          <a:stCxn id="15" idx="1"/>
          <a:endCxn id="8" idx="3"/>
        </xdr:cNvCxnSpPr>
      </xdr:nvCxnSpPr>
      <xdr:spPr>
        <a:xfrm flipH="1">
          <a:off x="8867873" y="5229301"/>
          <a:ext cx="1746224" cy="7854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189937</xdr:colOff>
      <xdr:row>22</xdr:row>
      <xdr:rowOff>141121</xdr:rowOff>
    </xdr:from>
    <xdr:to>
      <xdr:col>21</xdr:col>
      <xdr:colOff>363375</xdr:colOff>
      <xdr:row>25</xdr:row>
      <xdr:rowOff>30480</xdr:rowOff>
    </xdr:to>
    <xdr:sp macro="" textlink="">
      <xdr:nvSpPr>
        <xdr:cNvPr id="15" name="テキスト ボックス 27">
          <a:extLst>
            <a:ext uri="{FF2B5EF4-FFF2-40B4-BE49-F238E27FC236}">
              <a16:creationId xmlns:a16="http://schemas.microsoft.com/office/drawing/2014/main" id="{00000000-0008-0000-0500-00000F000000}"/>
            </a:ext>
          </a:extLst>
        </xdr:cNvPr>
        <xdr:cNvSpPr txBox="1"/>
      </xdr:nvSpPr>
      <xdr:spPr>
        <a:xfrm>
          <a:off x="10614097" y="4941721"/>
          <a:ext cx="1270718" cy="57515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どこに設置した、何の設備かわかること</a:t>
          </a:r>
        </a:p>
      </xdr:txBody>
    </xdr:sp>
    <xdr:clientData/>
  </xdr:twoCellAnchor>
  <xdr:twoCellAnchor>
    <xdr:from>
      <xdr:col>3</xdr:col>
      <xdr:colOff>244947</xdr:colOff>
      <xdr:row>18</xdr:row>
      <xdr:rowOff>153583</xdr:rowOff>
    </xdr:from>
    <xdr:to>
      <xdr:col>4</xdr:col>
      <xdr:colOff>214064</xdr:colOff>
      <xdr:row>22</xdr:row>
      <xdr:rowOff>221509</xdr:rowOff>
    </xdr:to>
    <xdr:cxnSp macro="">
      <xdr:nvCxnSpPr>
        <xdr:cNvPr id="16" name="直線矢印コネクタ 15">
          <a:extLst>
            <a:ext uri="{FF2B5EF4-FFF2-40B4-BE49-F238E27FC236}">
              <a16:creationId xmlns:a16="http://schemas.microsoft.com/office/drawing/2014/main" id="{00000000-0008-0000-0500-000010000000}"/>
            </a:ext>
          </a:extLst>
        </xdr:cNvPr>
        <xdr:cNvCxnSpPr>
          <a:cxnSpLocks/>
          <a:stCxn id="17" idx="3"/>
          <a:endCxn id="12" idx="1"/>
        </xdr:cNvCxnSpPr>
      </xdr:nvCxnSpPr>
      <xdr:spPr>
        <a:xfrm flipV="1">
          <a:off x="1890867" y="4039783"/>
          <a:ext cx="517757" cy="9823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91440</xdr:colOff>
      <xdr:row>21</xdr:row>
      <xdr:rowOff>69638</xdr:rowOff>
    </xdr:from>
    <xdr:to>
      <xdr:col>3</xdr:col>
      <xdr:colOff>244947</xdr:colOff>
      <xdr:row>24</xdr:row>
      <xdr:rowOff>144779</xdr:rowOff>
    </xdr:to>
    <xdr:sp macro="" textlink="">
      <xdr:nvSpPr>
        <xdr:cNvPr id="17" name="テキスト ボックス 33">
          <a:extLst>
            <a:ext uri="{FF2B5EF4-FFF2-40B4-BE49-F238E27FC236}">
              <a16:creationId xmlns:a16="http://schemas.microsoft.com/office/drawing/2014/main" id="{00000000-0008-0000-0500-000011000000}"/>
            </a:ext>
          </a:extLst>
        </xdr:cNvPr>
        <xdr:cNvSpPr txBox="1"/>
      </xdr:nvSpPr>
      <xdr:spPr>
        <a:xfrm>
          <a:off x="91440" y="4641638"/>
          <a:ext cx="1799427" cy="760941"/>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照明が多い場合でも、その</a:t>
          </a:r>
          <a:r>
            <a:rPr kumimoji="1" lang="en-US" altLang="ja-JP" sz="1100">
              <a:solidFill>
                <a:srgbClr val="FF0000"/>
              </a:solidFill>
              <a:latin typeface="Meiryo UI" panose="020B0604030504040204" pitchFamily="50" charset="-128"/>
              <a:ea typeface="Meiryo UI" panose="020B0604030504040204" pitchFamily="50" charset="-128"/>
            </a:rPr>
            <a:t>70</a:t>
          </a: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80</a:t>
          </a:r>
          <a:r>
            <a:rPr kumimoji="1" lang="ja-JP" altLang="en-US" sz="1100">
              <a:solidFill>
                <a:srgbClr val="FF0000"/>
              </a:solidFill>
              <a:latin typeface="Meiryo UI" panose="020B0604030504040204" pitchFamily="50" charset="-128"/>
              <a:ea typeface="Meiryo UI" panose="020B0604030504040204" pitchFamily="50" charset="-128"/>
            </a:rPr>
            <a:t>％以上</a:t>
          </a:r>
          <a:r>
            <a:rPr kumimoji="1" lang="ja-JP" altLang="en-US" sz="1100">
              <a:latin typeface="Meiryo UI" panose="020B0604030504040204" pitchFamily="50" charset="-128"/>
              <a:ea typeface="Meiryo UI" panose="020B0604030504040204" pitchFamily="50" charset="-128"/>
            </a:rPr>
            <a:t>が写って</a:t>
          </a:r>
          <a:r>
            <a:rPr lang="ja-JP" altLang="en-US" sz="1100">
              <a:latin typeface="Meiryo UI" panose="020B0604030504040204" pitchFamily="50" charset="-128"/>
              <a:ea typeface="Meiryo UI" panose="020B0604030504040204" pitchFamily="50" charset="-128"/>
            </a:rPr>
            <a:t>おり、</a:t>
          </a:r>
          <a:r>
            <a:rPr kumimoji="1" lang="ja-JP" altLang="en-US" sz="1100">
              <a:solidFill>
                <a:srgbClr val="FF0000"/>
              </a:solidFill>
              <a:latin typeface="Meiryo UI" panose="020B0604030504040204" pitchFamily="50" charset="-128"/>
              <a:ea typeface="Meiryo UI" panose="020B0604030504040204" pitchFamily="50" charset="-128"/>
            </a:rPr>
            <a:t>点灯状態であること</a:t>
          </a:r>
        </a:p>
      </xdr:txBody>
    </xdr:sp>
    <xdr:clientData/>
  </xdr:twoCellAnchor>
  <xdr:twoCellAnchor>
    <xdr:from>
      <xdr:col>5</xdr:col>
      <xdr:colOff>315974</xdr:colOff>
      <xdr:row>22</xdr:row>
      <xdr:rowOff>136726</xdr:rowOff>
    </xdr:from>
    <xdr:to>
      <xdr:col>9</xdr:col>
      <xdr:colOff>12281</xdr:colOff>
      <xdr:row>25</xdr:row>
      <xdr:rowOff>30480</xdr:rowOff>
    </xdr:to>
    <xdr:sp macro="" textlink="">
      <xdr:nvSpPr>
        <xdr:cNvPr id="18" name="テキスト ボックス 41">
          <a:extLst>
            <a:ext uri="{FF2B5EF4-FFF2-40B4-BE49-F238E27FC236}">
              <a16:creationId xmlns:a16="http://schemas.microsoft.com/office/drawing/2014/main" id="{00000000-0008-0000-0500-000012000000}"/>
            </a:ext>
          </a:extLst>
        </xdr:cNvPr>
        <xdr:cNvSpPr txBox="1"/>
      </xdr:nvSpPr>
      <xdr:spPr>
        <a:xfrm>
          <a:off x="3059174" y="4937326"/>
          <a:ext cx="1890867" cy="579554"/>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照明が少ない場合には、全照明が</a:t>
          </a:r>
          <a:r>
            <a:rPr kumimoji="1" lang="ja-JP" altLang="en-US" sz="1100">
              <a:solidFill>
                <a:srgbClr val="FF0000"/>
              </a:solidFill>
              <a:latin typeface="Meiryo UI" panose="020B0604030504040204" pitchFamily="50" charset="-128"/>
              <a:ea typeface="Meiryo UI" panose="020B0604030504040204" pitchFamily="50" charset="-128"/>
            </a:rPr>
            <a:t>点灯状態で</a:t>
          </a:r>
          <a:r>
            <a:rPr kumimoji="1" lang="ja-JP" altLang="en-US" sz="1100">
              <a:latin typeface="Meiryo UI" panose="020B0604030504040204" pitchFamily="50" charset="-128"/>
              <a:ea typeface="Meiryo UI" panose="020B0604030504040204" pitchFamily="50" charset="-128"/>
            </a:rPr>
            <a:t>写っていること</a:t>
          </a:r>
        </a:p>
      </xdr:txBody>
    </xdr:sp>
    <xdr:clientData/>
  </xdr:twoCellAnchor>
  <xdr:twoCellAnchor>
    <xdr:from>
      <xdr:col>9</xdr:col>
      <xdr:colOff>12281</xdr:colOff>
      <xdr:row>20</xdr:row>
      <xdr:rowOff>56371</xdr:rowOff>
    </xdr:from>
    <xdr:to>
      <xdr:col>9</xdr:col>
      <xdr:colOff>366487</xdr:colOff>
      <xdr:row>23</xdr:row>
      <xdr:rowOff>197903</xdr:rowOff>
    </xdr:to>
    <xdr:cxnSp macro="">
      <xdr:nvCxnSpPr>
        <xdr:cNvPr id="19" name="直線矢印コネクタ 18">
          <a:extLst>
            <a:ext uri="{FF2B5EF4-FFF2-40B4-BE49-F238E27FC236}">
              <a16:creationId xmlns:a16="http://schemas.microsoft.com/office/drawing/2014/main" id="{00000000-0008-0000-0500-000013000000}"/>
            </a:ext>
          </a:extLst>
        </xdr:cNvPr>
        <xdr:cNvCxnSpPr>
          <a:cxnSpLocks/>
          <a:stCxn id="18" idx="3"/>
          <a:endCxn id="2" idx="1"/>
        </xdr:cNvCxnSpPr>
      </xdr:nvCxnSpPr>
      <xdr:spPr>
        <a:xfrm flipV="1">
          <a:off x="4950041" y="4399771"/>
          <a:ext cx="354206" cy="8273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428800</xdr:colOff>
      <xdr:row>41</xdr:row>
      <xdr:rowOff>400</xdr:rowOff>
    </xdr:from>
    <xdr:to>
      <xdr:col>17</xdr:col>
      <xdr:colOff>531437</xdr:colOff>
      <xdr:row>44</xdr:row>
      <xdr:rowOff>62383</xdr:rowOff>
    </xdr:to>
    <xdr:sp macro="" textlink="">
      <xdr:nvSpPr>
        <xdr:cNvPr id="20" name="テキスト ボックス 10">
          <a:extLst>
            <a:ext uri="{FF2B5EF4-FFF2-40B4-BE49-F238E27FC236}">
              <a16:creationId xmlns:a16="http://schemas.microsoft.com/office/drawing/2014/main" id="{00000000-0008-0000-0500-000014000000}"/>
            </a:ext>
          </a:extLst>
        </xdr:cNvPr>
        <xdr:cNvSpPr txBox="1"/>
      </xdr:nvSpPr>
      <xdr:spPr>
        <a:xfrm>
          <a:off x="1526080" y="8870080"/>
          <a:ext cx="8332237" cy="473463"/>
        </a:xfrm>
        <a:prstGeom prst="rect">
          <a:avLst/>
        </a:prstGeom>
        <a:solidFill>
          <a:schemeClr val="accent2">
            <a:lumMod val="20000"/>
            <a:lumOff val="80000"/>
          </a:schemeClr>
        </a:solidFill>
        <a:ln>
          <a:solidFill>
            <a:schemeClr val="accent1"/>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solidFill>
                <a:srgbClr val="FF0000"/>
              </a:solidFill>
              <a:latin typeface="Meiryo UI" panose="020B0604030504040204" pitchFamily="50" charset="-128"/>
              <a:ea typeface="Meiryo UI" panose="020B0604030504040204" pitchFamily="50" charset="-128"/>
            </a:rPr>
            <a:t>現状の設備が存在しない</a:t>
          </a:r>
          <a:r>
            <a:rPr lang="ja-JP" altLang="en-US" b="1">
              <a:latin typeface="Meiryo UI" panose="020B0604030504040204" pitchFamily="50" charset="-128"/>
              <a:ea typeface="Meiryo UI" panose="020B0604030504040204" pitchFamily="50" charset="-128"/>
            </a:rPr>
            <a:t>場合は</a:t>
          </a:r>
          <a:r>
            <a:rPr kumimoji="1" lang="ja-JP" altLang="en-US" b="1">
              <a:latin typeface="Meiryo UI" panose="020B0604030504040204" pitchFamily="50" charset="-128"/>
              <a:ea typeface="Meiryo UI" panose="020B0604030504040204" pitchFamily="50" charset="-128"/>
            </a:rPr>
            <a:t>、設備ごとに</a:t>
          </a:r>
          <a:r>
            <a:rPr kumimoji="1" lang="ja-JP" altLang="en-US" b="1">
              <a:solidFill>
                <a:srgbClr val="FF0000"/>
              </a:solidFill>
              <a:latin typeface="Meiryo UI" panose="020B0604030504040204" pitchFamily="50" charset="-128"/>
              <a:ea typeface="Meiryo UI" panose="020B0604030504040204" pitchFamily="50" charset="-128"/>
            </a:rPr>
            <a:t>設置予定場所の写真</a:t>
          </a:r>
          <a:r>
            <a:rPr kumimoji="1" lang="ja-JP" altLang="en-US" b="1">
              <a:latin typeface="Meiryo UI" panose="020B0604030504040204" pitchFamily="50" charset="-128"/>
              <a:ea typeface="Meiryo UI" panose="020B0604030504040204" pitchFamily="50" charset="-128"/>
            </a:rPr>
            <a:t>を提出ください</a:t>
          </a:r>
        </a:p>
      </xdr:txBody>
    </xdr:sp>
    <xdr:clientData/>
  </xdr:twoCellAnchor>
  <xdr:twoCellAnchor editAs="oneCell">
    <xdr:from>
      <xdr:col>14</xdr:col>
      <xdr:colOff>228600</xdr:colOff>
      <xdr:row>28</xdr:row>
      <xdr:rowOff>82140</xdr:rowOff>
    </xdr:from>
    <xdr:to>
      <xdr:col>17</xdr:col>
      <xdr:colOff>464820</xdr:colOff>
      <xdr:row>39</xdr:row>
      <xdr:rowOff>129892</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09560" y="6254340"/>
          <a:ext cx="1882140" cy="2470912"/>
        </a:xfrm>
        <a:prstGeom prst="rect">
          <a:avLst/>
        </a:prstGeom>
        <a:noFill/>
        <a:ln>
          <a:noFill/>
        </a:ln>
      </xdr:spPr>
    </xdr:pic>
    <xdr:clientData/>
  </xdr:twoCellAnchor>
  <xdr:twoCellAnchor>
    <xdr:from>
      <xdr:col>18</xdr:col>
      <xdr:colOff>472440</xdr:colOff>
      <xdr:row>30</xdr:row>
      <xdr:rowOff>19201</xdr:rowOff>
    </xdr:from>
    <xdr:to>
      <xdr:col>23</xdr:col>
      <xdr:colOff>190500</xdr:colOff>
      <xdr:row>32</xdr:row>
      <xdr:rowOff>129540</xdr:rowOff>
    </xdr:to>
    <xdr:sp macro="" textlink="">
      <xdr:nvSpPr>
        <xdr:cNvPr id="29" name="テキスト ボックス 27">
          <a:extLst>
            <a:ext uri="{FF2B5EF4-FFF2-40B4-BE49-F238E27FC236}">
              <a16:creationId xmlns:a16="http://schemas.microsoft.com/office/drawing/2014/main" id="{00000000-0008-0000-0500-00001D000000}"/>
            </a:ext>
          </a:extLst>
        </xdr:cNvPr>
        <xdr:cNvSpPr txBox="1"/>
      </xdr:nvSpPr>
      <xdr:spPr>
        <a:xfrm>
          <a:off x="10347960" y="6648601"/>
          <a:ext cx="2461260" cy="56753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型番記載の定格シールや銘板も撮影</a:t>
          </a:r>
          <a:endParaRPr kumimoji="1" lang="en-US" altLang="ja-JP" sz="1100">
            <a:latin typeface="Meiryo UI" panose="020B0604030504040204" pitchFamily="50" charset="-128"/>
            <a:ea typeface="Meiryo UI" panose="020B0604030504040204" pitchFamily="50" charset="-128"/>
          </a:endParaRPr>
        </a:p>
        <a:p>
          <a:r>
            <a:rPr kumimoji="1" lang="ja-JP" altLang="en-US" sz="1100">
              <a:latin typeface="Meiryo UI" panose="020B0604030504040204" pitchFamily="50" charset="-128"/>
              <a:ea typeface="Meiryo UI" panose="020B0604030504040204" pitchFamily="50" charset="-128"/>
            </a:rPr>
            <a:t>（型番が確認できる写真であること）</a:t>
          </a:r>
        </a:p>
      </xdr:txBody>
    </xdr:sp>
    <xdr:clientData/>
  </xdr:twoCellAnchor>
  <xdr:twoCellAnchor>
    <xdr:from>
      <xdr:col>15</xdr:col>
      <xdr:colOff>449580</xdr:colOff>
      <xdr:row>30</xdr:row>
      <xdr:rowOff>144780</xdr:rowOff>
    </xdr:from>
    <xdr:to>
      <xdr:col>18</xdr:col>
      <xdr:colOff>472440</xdr:colOff>
      <xdr:row>31</xdr:row>
      <xdr:rowOff>74371</xdr:rowOff>
    </xdr:to>
    <xdr:cxnSp macro="">
      <xdr:nvCxnSpPr>
        <xdr:cNvPr id="30" name="直線矢印コネクタ 29">
          <a:extLst>
            <a:ext uri="{FF2B5EF4-FFF2-40B4-BE49-F238E27FC236}">
              <a16:creationId xmlns:a16="http://schemas.microsoft.com/office/drawing/2014/main" id="{00000000-0008-0000-0500-00001E000000}"/>
            </a:ext>
          </a:extLst>
        </xdr:cNvPr>
        <xdr:cNvCxnSpPr>
          <a:cxnSpLocks/>
          <a:stCxn id="29" idx="1"/>
        </xdr:cNvCxnSpPr>
      </xdr:nvCxnSpPr>
      <xdr:spPr>
        <a:xfrm flipH="1" flipV="1">
          <a:off x="8679180" y="6774180"/>
          <a:ext cx="1668780" cy="15819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472440</xdr:colOff>
      <xdr:row>28</xdr:row>
      <xdr:rowOff>76200</xdr:rowOff>
    </xdr:from>
    <xdr:to>
      <xdr:col>14</xdr:col>
      <xdr:colOff>167640</xdr:colOff>
      <xdr:row>40</xdr:row>
      <xdr:rowOff>16662</xdr:rowOff>
    </xdr:to>
    <xdr:pic>
      <xdr:nvPicPr>
        <xdr:cNvPr id="26" name="図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58840" y="6248400"/>
          <a:ext cx="1889760" cy="2500782"/>
        </a:xfrm>
        <a:prstGeom prst="rect">
          <a:avLst/>
        </a:prstGeom>
      </xdr:spPr>
    </xdr:pic>
    <xdr:clientData/>
  </xdr:twoCellAnchor>
  <xdr:twoCellAnchor editAs="oneCell">
    <xdr:from>
      <xdr:col>0</xdr:col>
      <xdr:colOff>544775</xdr:colOff>
      <xdr:row>52</xdr:row>
      <xdr:rowOff>72450</xdr:rowOff>
    </xdr:from>
    <xdr:to>
      <xdr:col>5</xdr:col>
      <xdr:colOff>453565</xdr:colOff>
      <xdr:row>57</xdr:row>
      <xdr:rowOff>186859</xdr:rowOff>
    </xdr:to>
    <xdr:pic>
      <xdr:nvPicPr>
        <xdr:cNvPr id="23" name="図 22">
          <a:extLst>
            <a:ext uri="{FF2B5EF4-FFF2-40B4-BE49-F238E27FC236}">
              <a16:creationId xmlns:a16="http://schemas.microsoft.com/office/drawing/2014/main" id="{93FB5BB8-D817-EFB0-5F9E-47CBB20C1E5C}"/>
            </a:ext>
          </a:extLst>
        </xdr:cNvPr>
        <xdr:cNvPicPr>
          <a:picLocks noChangeAspect="1"/>
        </xdr:cNvPicPr>
      </xdr:nvPicPr>
      <xdr:blipFill>
        <a:blip xmlns:r="http://schemas.openxmlformats.org/officeDocument/2006/relationships" r:embed="rId7"/>
        <a:stretch>
          <a:fillRect/>
        </a:stretch>
      </xdr:blipFill>
      <xdr:spPr>
        <a:xfrm rot="16200000">
          <a:off x="1242065" y="10530840"/>
          <a:ext cx="1257409" cy="2651990"/>
        </a:xfrm>
        <a:prstGeom prst="rect">
          <a:avLst/>
        </a:prstGeom>
      </xdr:spPr>
    </xdr:pic>
    <xdr:clientData/>
  </xdr:twoCellAnchor>
  <xdr:twoCellAnchor editAs="oneCell">
    <xdr:from>
      <xdr:col>1</xdr:col>
      <xdr:colOff>0</xdr:colOff>
      <xdr:row>61</xdr:row>
      <xdr:rowOff>0</xdr:rowOff>
    </xdr:from>
    <xdr:to>
      <xdr:col>6</xdr:col>
      <xdr:colOff>198120</xdr:colOff>
      <xdr:row>71</xdr:row>
      <xdr:rowOff>16510</xdr:rowOff>
    </xdr:to>
    <xdr:pic>
      <xdr:nvPicPr>
        <xdr:cNvPr id="24" name="図 23">
          <a:extLst>
            <a:ext uri="{FF2B5EF4-FFF2-40B4-BE49-F238E27FC236}">
              <a16:creationId xmlns:a16="http://schemas.microsoft.com/office/drawing/2014/main" id="{44F00152-C6C0-40ED-0189-EA4F983802C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8640" y="13213080"/>
          <a:ext cx="2941320" cy="2302510"/>
        </a:xfrm>
        <a:prstGeom prst="rect">
          <a:avLst/>
        </a:prstGeom>
      </xdr:spPr>
    </xdr:pic>
    <xdr:clientData/>
  </xdr:twoCellAnchor>
  <xdr:twoCellAnchor editAs="oneCell">
    <xdr:from>
      <xdr:col>7</xdr:col>
      <xdr:colOff>0</xdr:colOff>
      <xdr:row>61</xdr:row>
      <xdr:rowOff>0</xdr:rowOff>
    </xdr:from>
    <xdr:to>
      <xdr:col>10</xdr:col>
      <xdr:colOff>396240</xdr:colOff>
      <xdr:row>70</xdr:row>
      <xdr:rowOff>114300</xdr:rowOff>
    </xdr:to>
    <xdr:pic>
      <xdr:nvPicPr>
        <xdr:cNvPr id="25" name="図 24">
          <a:extLst>
            <a:ext uri="{FF2B5EF4-FFF2-40B4-BE49-F238E27FC236}">
              <a16:creationId xmlns:a16="http://schemas.microsoft.com/office/drawing/2014/main" id="{CCFB670C-4E67-70BD-6236-D714A5BEBA0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40480" y="13213080"/>
          <a:ext cx="2042160" cy="2171700"/>
        </a:xfrm>
        <a:prstGeom prst="rect">
          <a:avLst/>
        </a:prstGeom>
        <a:noFill/>
        <a:ln>
          <a:noFill/>
        </a:ln>
      </xdr:spPr>
    </xdr:pic>
    <xdr:clientData/>
  </xdr:twoCellAnchor>
  <xdr:twoCellAnchor>
    <xdr:from>
      <xdr:col>0</xdr:col>
      <xdr:colOff>0</xdr:colOff>
      <xdr:row>47</xdr:row>
      <xdr:rowOff>0</xdr:rowOff>
    </xdr:from>
    <xdr:to>
      <xdr:col>8</xdr:col>
      <xdr:colOff>318582</xdr:colOff>
      <xdr:row>49</xdr:row>
      <xdr:rowOff>16263</xdr:rowOff>
    </xdr:to>
    <xdr:sp macro="" textlink="">
      <xdr:nvSpPr>
        <xdr:cNvPr id="28" name="テキスト ボックス 27">
          <a:extLst>
            <a:ext uri="{FF2B5EF4-FFF2-40B4-BE49-F238E27FC236}">
              <a16:creationId xmlns:a16="http://schemas.microsoft.com/office/drawing/2014/main" id="{B3087B79-F129-497D-AF0C-F8DD22EEDF05}"/>
            </a:ext>
          </a:extLst>
        </xdr:cNvPr>
        <xdr:cNvSpPr txBox="1"/>
      </xdr:nvSpPr>
      <xdr:spPr>
        <a:xfrm>
          <a:off x="0" y="1001268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参考２：写真</a:t>
          </a:r>
          <a:r>
            <a:rPr lang="ja-JP" altLang="en-US" b="1">
              <a:latin typeface="Meiryo UI" panose="020B0604030504040204" pitchFamily="50" charset="-128"/>
              <a:ea typeface="Meiryo UI" panose="020B0604030504040204" pitchFamily="50" charset="-128"/>
            </a:rPr>
            <a:t>資料作成例（太陽光発電）</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editAs="oneCell">
    <xdr:from>
      <xdr:col>11</xdr:col>
      <xdr:colOff>68580</xdr:colOff>
      <xdr:row>53</xdr:row>
      <xdr:rowOff>1</xdr:rowOff>
    </xdr:from>
    <xdr:to>
      <xdr:col>23</xdr:col>
      <xdr:colOff>495972</xdr:colOff>
      <xdr:row>58</xdr:row>
      <xdr:rowOff>182880</xdr:rowOff>
    </xdr:to>
    <xdr:pic>
      <xdr:nvPicPr>
        <xdr:cNvPr id="31" name="図 30">
          <a:extLst>
            <a:ext uri="{FF2B5EF4-FFF2-40B4-BE49-F238E27FC236}">
              <a16:creationId xmlns:a16="http://schemas.microsoft.com/office/drawing/2014/main" id="{0D4537D0-C458-4995-1936-2A2428D5D2A8}"/>
            </a:ext>
          </a:extLst>
        </xdr:cNvPr>
        <xdr:cNvPicPr>
          <a:picLocks noChangeAspect="1"/>
        </xdr:cNvPicPr>
      </xdr:nvPicPr>
      <xdr:blipFill>
        <a:blip xmlns:r="http://schemas.openxmlformats.org/officeDocument/2006/relationships" r:embed="rId10"/>
        <a:stretch>
          <a:fillRect/>
        </a:stretch>
      </xdr:blipFill>
      <xdr:spPr>
        <a:xfrm>
          <a:off x="6103620" y="11384281"/>
          <a:ext cx="7011072" cy="1325879"/>
        </a:xfrm>
        <a:prstGeom prst="rect">
          <a:avLst/>
        </a:prstGeom>
      </xdr:spPr>
    </xdr:pic>
    <xdr:clientData/>
  </xdr:twoCellAnchor>
  <xdr:twoCellAnchor>
    <xdr:from>
      <xdr:col>14</xdr:col>
      <xdr:colOff>457200</xdr:colOff>
      <xdr:row>52</xdr:row>
      <xdr:rowOff>144780</xdr:rowOff>
    </xdr:from>
    <xdr:to>
      <xdr:col>15</xdr:col>
      <xdr:colOff>373380</xdr:colOff>
      <xdr:row>54</xdr:row>
      <xdr:rowOff>60960</xdr:rowOff>
    </xdr:to>
    <xdr:cxnSp macro="">
      <xdr:nvCxnSpPr>
        <xdr:cNvPr id="33" name="直線矢印コネクタ 32">
          <a:extLst>
            <a:ext uri="{FF2B5EF4-FFF2-40B4-BE49-F238E27FC236}">
              <a16:creationId xmlns:a16="http://schemas.microsoft.com/office/drawing/2014/main" id="{EE806888-C76B-A40C-4A09-BEC55D4A849A}"/>
            </a:ext>
          </a:extLst>
        </xdr:cNvPr>
        <xdr:cNvCxnSpPr/>
      </xdr:nvCxnSpPr>
      <xdr:spPr>
        <a:xfrm flipH="1">
          <a:off x="813816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358140</xdr:colOff>
      <xdr:row>52</xdr:row>
      <xdr:rowOff>76200</xdr:rowOff>
    </xdr:from>
    <xdr:to>
      <xdr:col>16</xdr:col>
      <xdr:colOff>121920</xdr:colOff>
      <xdr:row>53</xdr:row>
      <xdr:rowOff>7620</xdr:rowOff>
    </xdr:to>
    <xdr:sp macro="" textlink="">
      <xdr:nvSpPr>
        <xdr:cNvPr id="35" name="テキスト ボックス 34">
          <a:extLst>
            <a:ext uri="{FF2B5EF4-FFF2-40B4-BE49-F238E27FC236}">
              <a16:creationId xmlns:a16="http://schemas.microsoft.com/office/drawing/2014/main" id="{8A942E2D-B9C0-0AFD-9574-D328F1E157E4}"/>
            </a:ext>
          </a:extLst>
        </xdr:cNvPr>
        <xdr:cNvSpPr txBox="1"/>
      </xdr:nvSpPr>
      <xdr:spPr>
        <a:xfrm>
          <a:off x="8587740" y="11231880"/>
          <a:ext cx="312420" cy="16002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型式</a:t>
          </a:r>
        </a:p>
      </xdr:txBody>
    </xdr:sp>
    <xdr:clientData/>
  </xdr:twoCellAnchor>
  <xdr:twoCellAnchor>
    <xdr:from>
      <xdr:col>20</xdr:col>
      <xdr:colOff>45720</xdr:colOff>
      <xdr:row>52</xdr:row>
      <xdr:rowOff>45720</xdr:rowOff>
    </xdr:from>
    <xdr:to>
      <xdr:col>21</xdr:col>
      <xdr:colOff>304800</xdr:colOff>
      <xdr:row>53</xdr:row>
      <xdr:rowOff>7620</xdr:rowOff>
    </xdr:to>
    <xdr:sp macro="" textlink="">
      <xdr:nvSpPr>
        <xdr:cNvPr id="36" name="テキスト ボックス 35">
          <a:extLst>
            <a:ext uri="{FF2B5EF4-FFF2-40B4-BE49-F238E27FC236}">
              <a16:creationId xmlns:a16="http://schemas.microsoft.com/office/drawing/2014/main" id="{835E58CD-AD3E-8F0E-DC70-078AAFF7E5A0}"/>
            </a:ext>
          </a:extLst>
        </xdr:cNvPr>
        <xdr:cNvSpPr txBox="1"/>
      </xdr:nvSpPr>
      <xdr:spPr>
        <a:xfrm>
          <a:off x="11018520" y="11201400"/>
          <a:ext cx="807720" cy="1905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メーカー名</a:t>
          </a:r>
        </a:p>
      </xdr:txBody>
    </xdr:sp>
    <xdr:clientData/>
  </xdr:twoCellAnchor>
  <xdr:twoCellAnchor>
    <xdr:from>
      <xdr:col>19</xdr:col>
      <xdr:colOff>129540</xdr:colOff>
      <xdr:row>52</xdr:row>
      <xdr:rowOff>144780</xdr:rowOff>
    </xdr:from>
    <xdr:to>
      <xdr:col>20</xdr:col>
      <xdr:colOff>45720</xdr:colOff>
      <xdr:row>54</xdr:row>
      <xdr:rowOff>60960</xdr:rowOff>
    </xdr:to>
    <xdr:cxnSp macro="">
      <xdr:nvCxnSpPr>
        <xdr:cNvPr id="37" name="直線矢印コネクタ 36">
          <a:extLst>
            <a:ext uri="{FF2B5EF4-FFF2-40B4-BE49-F238E27FC236}">
              <a16:creationId xmlns:a16="http://schemas.microsoft.com/office/drawing/2014/main" id="{84A23AB0-1526-2618-3C24-D9076EA94219}"/>
            </a:ext>
          </a:extLst>
        </xdr:cNvPr>
        <xdr:cNvCxnSpPr/>
      </xdr:nvCxnSpPr>
      <xdr:spPr>
        <a:xfrm flipH="1">
          <a:off x="1055370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C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D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D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152400</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6753225" y="259080"/>
          <a:ext cx="1914525" cy="6019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42</xdr:row>
          <xdr:rowOff>228600</xdr:rowOff>
        </xdr:from>
        <xdr:to>
          <xdr:col>11</xdr:col>
          <xdr:colOff>152400</xdr:colOff>
          <xdr:row>44</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7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42</xdr:row>
          <xdr:rowOff>228600</xdr:rowOff>
        </xdr:from>
        <xdr:to>
          <xdr:col>14</xdr:col>
          <xdr:colOff>137160</xdr:colOff>
          <xdr:row>44</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7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67</xdr:row>
          <xdr:rowOff>60960</xdr:rowOff>
        </xdr:from>
        <xdr:to>
          <xdr:col>1</xdr:col>
          <xdr:colOff>114300</xdr:colOff>
          <xdr:row>67</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8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129540</xdr:colOff>
      <xdr:row>0</xdr:row>
      <xdr:rowOff>91440</xdr:rowOff>
    </xdr:from>
    <xdr:to>
      <xdr:col>44</xdr:col>
      <xdr:colOff>11430</xdr:colOff>
      <xdr:row>2</xdr:row>
      <xdr:rowOff>228600</xdr:rowOff>
    </xdr:to>
    <xdr:sp macro="" textlink="">
      <xdr:nvSpPr>
        <xdr:cNvPr id="2" name="角丸四角形 1">
          <a:extLst>
            <a:ext uri="{FF2B5EF4-FFF2-40B4-BE49-F238E27FC236}">
              <a16:creationId xmlns:a16="http://schemas.microsoft.com/office/drawing/2014/main" id="{00000000-0008-0000-2000-000002000000}"/>
            </a:ext>
          </a:extLst>
        </xdr:cNvPr>
        <xdr:cNvSpPr/>
      </xdr:nvSpPr>
      <xdr:spPr>
        <a:xfrm>
          <a:off x="6606540" y="914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28</xdr:col>
      <xdr:colOff>68580</xdr:colOff>
      <xdr:row>11</xdr:row>
      <xdr:rowOff>91440</xdr:rowOff>
    </xdr:from>
    <xdr:to>
      <xdr:col>31</xdr:col>
      <xdr:colOff>38100</xdr:colOff>
      <xdr:row>16</xdr:row>
      <xdr:rowOff>30480</xdr:rowOff>
    </xdr:to>
    <xdr:sp macro="" textlink="">
      <xdr:nvSpPr>
        <xdr:cNvPr id="15" name="矢印: 右 14">
          <a:extLst>
            <a:ext uri="{FF2B5EF4-FFF2-40B4-BE49-F238E27FC236}">
              <a16:creationId xmlns:a16="http://schemas.microsoft.com/office/drawing/2014/main" id="{00000000-0008-0000-2100-00000F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editAs="oneCell">
    <xdr:from>
      <xdr:col>31</xdr:col>
      <xdr:colOff>138030</xdr:colOff>
      <xdr:row>1</xdr:row>
      <xdr:rowOff>106680</xdr:rowOff>
    </xdr:from>
    <xdr:to>
      <xdr:col>41</xdr:col>
      <xdr:colOff>491062</xdr:colOff>
      <xdr:row>49</xdr:row>
      <xdr:rowOff>22860</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2630" y="373380"/>
          <a:ext cx="7668232" cy="10652760"/>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52</xdr:row>
      <xdr:rowOff>190500</xdr:rowOff>
    </xdr:to>
    <xdr:cxnSp macro="">
      <xdr:nvCxnSpPr>
        <xdr:cNvPr id="2" name="直線矢印コネクタ 1">
          <a:extLst>
            <a:ext uri="{FF2B5EF4-FFF2-40B4-BE49-F238E27FC236}">
              <a16:creationId xmlns:a16="http://schemas.microsoft.com/office/drawing/2014/main" id="{00000000-0008-0000-22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57</xdr:row>
      <xdr:rowOff>67235</xdr:rowOff>
    </xdr:to>
    <xdr:cxnSp macro="">
      <xdr:nvCxnSpPr>
        <xdr:cNvPr id="3" name="直線矢印コネクタ 2">
          <a:extLst>
            <a:ext uri="{FF2B5EF4-FFF2-40B4-BE49-F238E27FC236}">
              <a16:creationId xmlns:a16="http://schemas.microsoft.com/office/drawing/2014/main" id="{00000000-0008-0000-22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102197</xdr:colOff>
      <xdr:row>0</xdr:row>
      <xdr:rowOff>142986</xdr:rowOff>
    </xdr:from>
    <xdr:to>
      <xdr:col>13</xdr:col>
      <xdr:colOff>2019187</xdr:colOff>
      <xdr:row>4</xdr:row>
      <xdr:rowOff>99060</xdr:rowOff>
    </xdr:to>
    <xdr:sp macro="" textlink="">
      <xdr:nvSpPr>
        <xdr:cNvPr id="4" name="角丸四角形 3">
          <a:extLst>
            <a:ext uri="{FF2B5EF4-FFF2-40B4-BE49-F238E27FC236}">
              <a16:creationId xmlns:a16="http://schemas.microsoft.com/office/drawing/2014/main" id="{00000000-0008-0000-2200-000004000000}"/>
            </a:ext>
          </a:extLst>
        </xdr:cNvPr>
        <xdr:cNvSpPr/>
      </xdr:nvSpPr>
      <xdr:spPr>
        <a:xfrm>
          <a:off x="7272617" y="142986"/>
          <a:ext cx="1916990" cy="6494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62</xdr:row>
          <xdr:rowOff>121920</xdr:rowOff>
        </xdr:from>
        <xdr:to>
          <xdr:col>1</xdr:col>
          <xdr:colOff>121920</xdr:colOff>
          <xdr:row>63</xdr:row>
          <xdr:rowOff>22860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1B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114300</xdr:colOff>
      <xdr:row>0</xdr:row>
      <xdr:rowOff>106680</xdr:rowOff>
    </xdr:from>
    <xdr:to>
      <xdr:col>47</xdr:col>
      <xdr:colOff>41910</xdr:colOff>
      <xdr:row>2</xdr:row>
      <xdr:rowOff>243840</xdr:rowOff>
    </xdr:to>
    <xdr:sp macro="" textlink="">
      <xdr:nvSpPr>
        <xdr:cNvPr id="2" name="角丸四角形 1">
          <a:extLst>
            <a:ext uri="{FF2B5EF4-FFF2-40B4-BE49-F238E27FC236}">
              <a16:creationId xmlns:a16="http://schemas.microsoft.com/office/drawing/2014/main" id="{00000000-0008-0000-2300-000002000000}"/>
            </a:ext>
          </a:extLst>
        </xdr:cNvPr>
        <xdr:cNvSpPr/>
      </xdr:nvSpPr>
      <xdr:spPr>
        <a:xfrm>
          <a:off x="6591300" y="10668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F5D986F2-2869-4DD9-93CE-5CF19D20E431}"/>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4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91440</xdr:colOff>
      <xdr:row>11</xdr:row>
      <xdr:rowOff>344805</xdr:rowOff>
    </xdr:from>
    <xdr:to>
      <xdr:col>49</xdr:col>
      <xdr:colOff>100965</xdr:colOff>
      <xdr:row>13</xdr:row>
      <xdr:rowOff>135255</xdr:rowOff>
    </xdr:to>
    <xdr:sp macro="" textlink="">
      <xdr:nvSpPr>
        <xdr:cNvPr id="3" name="角丸四角形 2">
          <a:extLst>
            <a:ext uri="{FF2B5EF4-FFF2-40B4-BE49-F238E27FC236}">
              <a16:creationId xmlns:a16="http://schemas.microsoft.com/office/drawing/2014/main" id="{00000000-0008-0000-2400-000003000000}"/>
            </a:ext>
          </a:extLst>
        </xdr:cNvPr>
        <xdr:cNvSpPr/>
      </xdr:nvSpPr>
      <xdr:spPr>
        <a:xfrm>
          <a:off x="8130540" y="3065145"/>
          <a:ext cx="1914525" cy="50673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39</xdr:col>
      <xdr:colOff>62865</xdr:colOff>
      <xdr:row>13</xdr:row>
      <xdr:rowOff>260985</xdr:rowOff>
    </xdr:from>
    <xdr:to>
      <xdr:col>60</xdr:col>
      <xdr:colOff>175260</xdr:colOff>
      <xdr:row>21</xdr:row>
      <xdr:rowOff>137161</xdr:rowOff>
    </xdr:to>
    <xdr:sp macro="" textlink="">
      <xdr:nvSpPr>
        <xdr:cNvPr id="4" name="角丸四角形 2">
          <a:extLst>
            <a:ext uri="{FF2B5EF4-FFF2-40B4-BE49-F238E27FC236}">
              <a16:creationId xmlns:a16="http://schemas.microsoft.com/office/drawing/2014/main" id="{00000000-0008-0000-2400-000004000000}"/>
            </a:ext>
          </a:extLst>
        </xdr:cNvPr>
        <xdr:cNvSpPr/>
      </xdr:nvSpPr>
      <xdr:spPr>
        <a:xfrm>
          <a:off x="8101965" y="3697605"/>
          <a:ext cx="4112895" cy="274129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twoCellAnchor editAs="oneCell">
    <xdr:from>
      <xdr:col>61</xdr:col>
      <xdr:colOff>69009</xdr:colOff>
      <xdr:row>0</xdr:row>
      <xdr:rowOff>212228</xdr:rowOff>
    </xdr:from>
    <xdr:to>
      <xdr:col>94</xdr:col>
      <xdr:colOff>22861</xdr:colOff>
      <xdr:row>23</xdr:row>
      <xdr:rowOff>281940</xdr:rowOff>
    </xdr:to>
    <xdr:pic>
      <xdr:nvPicPr>
        <xdr:cNvPr id="6" name="図 5">
          <a:extLst>
            <a:ext uri="{FF2B5EF4-FFF2-40B4-BE49-F238E27FC236}">
              <a16:creationId xmlns:a16="http://schemas.microsoft.com/office/drawing/2014/main" id="{8FA50D9E-407A-89E2-2911-E40B2FF73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9109" y="212228"/>
          <a:ext cx="6240352" cy="7087732"/>
        </a:xfrm>
        <a:prstGeom prst="rect">
          <a:avLst/>
        </a:prstGeom>
        <a:solidFill>
          <a:schemeClr val="bg1"/>
        </a:solidFill>
      </xdr:spPr>
    </xdr:pic>
    <xdr:clientData/>
  </xdr:twoCellAnchor>
  <xdr:twoCellAnchor>
    <xdr:from>
      <xdr:col>62</xdr:col>
      <xdr:colOff>45720</xdr:colOff>
      <xdr:row>2</xdr:row>
      <xdr:rowOff>99060</xdr:rowOff>
    </xdr:from>
    <xdr:to>
      <xdr:col>67</xdr:col>
      <xdr:colOff>68580</xdr:colOff>
      <xdr:row>3</xdr:row>
      <xdr:rowOff>228600</xdr:rowOff>
    </xdr:to>
    <xdr:sp macro="" textlink="">
      <xdr:nvSpPr>
        <xdr:cNvPr id="5" name="テキスト ボックス 4">
          <a:extLst>
            <a:ext uri="{FF2B5EF4-FFF2-40B4-BE49-F238E27FC236}">
              <a16:creationId xmlns:a16="http://schemas.microsoft.com/office/drawing/2014/main" id="{BF03AD76-63E2-99D6-EDA5-86FDF3978660}"/>
            </a:ext>
          </a:extLst>
        </xdr:cNvPr>
        <xdr:cNvSpPr txBox="1"/>
      </xdr:nvSpPr>
      <xdr:spPr>
        <a:xfrm>
          <a:off x="12466320" y="571500"/>
          <a:ext cx="975360" cy="36576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Meiryo UI" panose="020B0604030504040204" pitchFamily="50" charset="-128"/>
              <a:ea typeface="Meiryo UI" panose="020B0604030504040204" pitchFamily="50" charset="-128"/>
            </a:rPr>
            <a:t>記入参考例</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1E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1E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1E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1E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1E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1E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1E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1E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1E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1E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1E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1E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99060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1E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17</xdr:row>
          <xdr:rowOff>403860</xdr:rowOff>
        </xdr:from>
        <xdr:to>
          <xdr:col>3</xdr:col>
          <xdr:colOff>388620</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1E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17</xdr:row>
          <xdr:rowOff>99060</xdr:rowOff>
        </xdr:from>
        <xdr:to>
          <xdr:col>3</xdr:col>
          <xdr:colOff>2156460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1E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22</xdr:row>
          <xdr:rowOff>106680</xdr:rowOff>
        </xdr:from>
        <xdr:to>
          <xdr:col>2</xdr:col>
          <xdr:colOff>213360</xdr:colOff>
          <xdr:row>22</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1E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17</xdr:row>
          <xdr:rowOff>403860</xdr:rowOff>
        </xdr:from>
        <xdr:to>
          <xdr:col>3</xdr:col>
          <xdr:colOff>1135380</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1E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335280</xdr:rowOff>
        </xdr:from>
        <xdr:to>
          <xdr:col>2</xdr:col>
          <xdr:colOff>198120</xdr:colOff>
          <xdr:row>25</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1E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198120</xdr:rowOff>
        </xdr:from>
        <xdr:to>
          <xdr:col>3</xdr:col>
          <xdr:colOff>723900</xdr:colOff>
          <xdr:row>25</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1E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533400</xdr:rowOff>
        </xdr:from>
        <xdr:to>
          <xdr:col>3</xdr:col>
          <xdr:colOff>723900</xdr:colOff>
          <xdr:row>26</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1E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373380</xdr:rowOff>
        </xdr:from>
        <xdr:to>
          <xdr:col>3</xdr:col>
          <xdr:colOff>723900</xdr:colOff>
          <xdr:row>25</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1E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716280</xdr:rowOff>
        </xdr:from>
        <xdr:to>
          <xdr:col>3</xdr:col>
          <xdr:colOff>723900</xdr:colOff>
          <xdr:row>27</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1E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1E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1E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1E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409631" name="Check Box 31" hidden="1">
              <a:extLst>
                <a:ext uri="{63B3BB69-23CF-44E3-9099-C40C66FF867C}">
                  <a14:compatExt spid="_x0000_s409631"/>
                </a:ext>
                <a:ext uri="{FF2B5EF4-FFF2-40B4-BE49-F238E27FC236}">
                  <a16:creationId xmlns:a16="http://schemas.microsoft.com/office/drawing/2014/main" id="{00000000-0008-0000-1E00-00001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409633" name="Check Box 33" hidden="1">
              <a:extLst>
                <a:ext uri="{63B3BB69-23CF-44E3-9099-C40C66FF867C}">
                  <a14:compatExt spid="_x0000_s409633"/>
                </a:ext>
                <a:ext uri="{FF2B5EF4-FFF2-40B4-BE49-F238E27FC236}">
                  <a16:creationId xmlns:a16="http://schemas.microsoft.com/office/drawing/2014/main" id="{00000000-0008-0000-1E00-00002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34" name="Check Box 34" hidden="1">
              <a:extLst>
                <a:ext uri="{63B3BB69-23CF-44E3-9099-C40C66FF867C}">
                  <a14:compatExt spid="_x0000_s409634"/>
                </a:ext>
                <a:ext uri="{FF2B5EF4-FFF2-40B4-BE49-F238E27FC236}">
                  <a16:creationId xmlns:a16="http://schemas.microsoft.com/office/drawing/2014/main" id="{00000000-0008-0000-1E00-00002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409635" name="Check Box 35" hidden="1">
              <a:extLst>
                <a:ext uri="{63B3BB69-23CF-44E3-9099-C40C66FF867C}">
                  <a14:compatExt spid="_x0000_s409635"/>
                </a:ext>
                <a:ext uri="{FF2B5EF4-FFF2-40B4-BE49-F238E27FC236}">
                  <a16:creationId xmlns:a16="http://schemas.microsoft.com/office/drawing/2014/main" id="{00000000-0008-0000-1E00-00002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409636" name="Check Box 36" hidden="1">
              <a:extLst>
                <a:ext uri="{63B3BB69-23CF-44E3-9099-C40C66FF867C}">
                  <a14:compatExt spid="_x0000_s409636"/>
                </a:ext>
                <a:ext uri="{FF2B5EF4-FFF2-40B4-BE49-F238E27FC236}">
                  <a16:creationId xmlns:a16="http://schemas.microsoft.com/office/drawing/2014/main" id="{00000000-0008-0000-1E00-00002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3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3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3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00000000-0008-0000-0600-000003000000}"/>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00000000-0008-0000-2600-000002000000}"/>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7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7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7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7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7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7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7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7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7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7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7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7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7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7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7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7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7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7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7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7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7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7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7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7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7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7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7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7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7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99060</xdr:rowOff>
    </xdr:to>
    <xdr:sp macro="" textlink="">
      <xdr:nvSpPr>
        <xdr:cNvPr id="4" name="角丸四角形 3">
          <a:extLst>
            <a:ext uri="{FF2B5EF4-FFF2-40B4-BE49-F238E27FC236}">
              <a16:creationId xmlns:a16="http://schemas.microsoft.com/office/drawing/2014/main" id="{00000000-0008-0000-2800-000004000000}"/>
            </a:ext>
          </a:extLst>
        </xdr:cNvPr>
        <xdr:cNvSpPr/>
      </xdr:nvSpPr>
      <xdr:spPr>
        <a:xfrm>
          <a:off x="6477000" y="1181100"/>
          <a:ext cx="1914525" cy="5715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9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52</xdr:row>
      <xdr:rowOff>190500</xdr:rowOff>
    </xdr:to>
    <xdr:cxnSp macro="">
      <xdr:nvCxnSpPr>
        <xdr:cNvPr id="2" name="直線矢印コネクタ 1">
          <a:extLst>
            <a:ext uri="{FF2B5EF4-FFF2-40B4-BE49-F238E27FC236}">
              <a16:creationId xmlns:a16="http://schemas.microsoft.com/office/drawing/2014/main" id="{00000000-0008-0000-2A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57</xdr:row>
      <xdr:rowOff>67235</xdr:rowOff>
    </xdr:to>
    <xdr:cxnSp macro="">
      <xdr:nvCxnSpPr>
        <xdr:cNvPr id="3" name="直線矢印コネクタ 2">
          <a:extLst>
            <a:ext uri="{FF2B5EF4-FFF2-40B4-BE49-F238E27FC236}">
              <a16:creationId xmlns:a16="http://schemas.microsoft.com/office/drawing/2014/main" id="{00000000-0008-0000-2A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100852</xdr:rowOff>
    </xdr:from>
    <xdr:to>
      <xdr:col>11</xdr:col>
      <xdr:colOff>575422</xdr:colOff>
      <xdr:row>5</xdr:row>
      <xdr:rowOff>152399</xdr:rowOff>
    </xdr:to>
    <xdr:sp macro="" textlink="">
      <xdr:nvSpPr>
        <xdr:cNvPr id="4" name="角丸四角形 3">
          <a:extLst>
            <a:ext uri="{FF2B5EF4-FFF2-40B4-BE49-F238E27FC236}">
              <a16:creationId xmlns:a16="http://schemas.microsoft.com/office/drawing/2014/main" id="{00000000-0008-0000-2A00-000004000000}"/>
            </a:ext>
          </a:extLst>
        </xdr:cNvPr>
        <xdr:cNvSpPr/>
      </xdr:nvSpPr>
      <xdr:spPr>
        <a:xfrm>
          <a:off x="5059232" y="519952"/>
          <a:ext cx="1916990" cy="600187"/>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37</xdr:col>
      <xdr:colOff>0</xdr:colOff>
      <xdr:row>5</xdr:row>
      <xdr:rowOff>0</xdr:rowOff>
    </xdr:from>
    <xdr:to>
      <xdr:col>47</xdr:col>
      <xdr:colOff>9525</xdr:colOff>
      <xdr:row>7</xdr:row>
      <xdr:rowOff>137160</xdr:rowOff>
    </xdr:to>
    <xdr:sp macro="" textlink="">
      <xdr:nvSpPr>
        <xdr:cNvPr id="2" name="角丸四角形 3">
          <a:extLst>
            <a:ext uri="{FF2B5EF4-FFF2-40B4-BE49-F238E27FC236}">
              <a16:creationId xmlns:a16="http://schemas.microsoft.com/office/drawing/2014/main" id="{00000000-0008-0000-2B00-000002000000}"/>
            </a:ext>
          </a:extLst>
        </xdr:cNvPr>
        <xdr:cNvSpPr/>
      </xdr:nvSpPr>
      <xdr:spPr>
        <a:xfrm>
          <a:off x="6477000" y="1181100"/>
          <a:ext cx="2463165" cy="6096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22</xdr:col>
      <xdr:colOff>68580</xdr:colOff>
      <xdr:row>11</xdr:row>
      <xdr:rowOff>91440</xdr:rowOff>
    </xdr:from>
    <xdr:to>
      <xdr:col>25</xdr:col>
      <xdr:colOff>38100</xdr:colOff>
      <xdr:row>16</xdr:row>
      <xdr:rowOff>30480</xdr:rowOff>
    </xdr:to>
    <xdr:sp macro="" textlink="">
      <xdr:nvSpPr>
        <xdr:cNvPr id="3" name="矢印: 右 2">
          <a:extLst>
            <a:ext uri="{FF2B5EF4-FFF2-40B4-BE49-F238E27FC236}">
              <a16:creationId xmlns:a16="http://schemas.microsoft.com/office/drawing/2014/main" id="{00000000-0008-0000-2C00-000003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editAs="oneCell">
    <xdr:from>
      <xdr:col>25</xdr:col>
      <xdr:colOff>112131</xdr:colOff>
      <xdr:row>0</xdr:row>
      <xdr:rowOff>190500</xdr:rowOff>
    </xdr:from>
    <xdr:to>
      <xdr:col>34</xdr:col>
      <xdr:colOff>200145</xdr:colOff>
      <xdr:row>46</xdr:row>
      <xdr:rowOff>129540</xdr:rowOff>
    </xdr:to>
    <xdr:pic>
      <xdr:nvPicPr>
        <xdr:cNvPr id="4" name="図 3">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0891" y="190500"/>
          <a:ext cx="6671694" cy="10187940"/>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4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4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4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4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4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15</xdr:col>
      <xdr:colOff>336177</xdr:colOff>
      <xdr:row>45</xdr:row>
      <xdr:rowOff>0</xdr:rowOff>
    </xdr:from>
    <xdr:to>
      <xdr:col>21</xdr:col>
      <xdr:colOff>201706</xdr:colOff>
      <xdr:row>52</xdr:row>
      <xdr:rowOff>190500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324971</xdr:colOff>
      <xdr:row>38</xdr:row>
      <xdr:rowOff>201706</xdr:rowOff>
    </xdr:from>
    <xdr:to>
      <xdr:col>18</xdr:col>
      <xdr:colOff>493059</xdr:colOff>
      <xdr:row>57</xdr:row>
      <xdr:rowOff>67235</xdr:rowOff>
    </xdr:to>
    <xdr:cxnSp macro="">
      <xdr:nvCxnSpPr>
        <xdr:cNvPr id="3" name="直線矢印コネクタ 2">
          <a:extLst>
            <a:ext uri="{FF2B5EF4-FFF2-40B4-BE49-F238E27FC236}">
              <a16:creationId xmlns:a16="http://schemas.microsoft.com/office/drawing/2014/main" id="{00000000-0008-0000-08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99060</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5055197" y="508746"/>
          <a:ext cx="1909370" cy="55805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editAs="oneCell">
    <xdr:from>
      <xdr:col>0</xdr:col>
      <xdr:colOff>38100</xdr:colOff>
      <xdr:row>64</xdr:row>
      <xdr:rowOff>7620</xdr:rowOff>
    </xdr:from>
    <xdr:to>
      <xdr:col>13</xdr:col>
      <xdr:colOff>45720</xdr:colOff>
      <xdr:row>138</xdr:row>
      <xdr:rowOff>121920</xdr:rowOff>
    </xdr:to>
    <xdr:sp macro="" textlink="">
      <xdr:nvSpPr>
        <xdr:cNvPr id="203778" name="AutoShape 2">
          <a:extLst>
            <a:ext uri="{FF2B5EF4-FFF2-40B4-BE49-F238E27FC236}">
              <a16:creationId xmlns:a16="http://schemas.microsoft.com/office/drawing/2014/main" id="{00000000-0008-0000-0800-0000021C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64</xdr:row>
      <xdr:rowOff>7620</xdr:rowOff>
    </xdr:from>
    <xdr:to>
      <xdr:col>13</xdr:col>
      <xdr:colOff>45720</xdr:colOff>
      <xdr:row>138</xdr:row>
      <xdr:rowOff>121920</xdr:rowOff>
    </xdr:to>
    <xdr:sp macro="" textlink="">
      <xdr:nvSpPr>
        <xdr:cNvPr id="202753" name="AutoShape 1">
          <a:extLst>
            <a:ext uri="{FF2B5EF4-FFF2-40B4-BE49-F238E27FC236}">
              <a16:creationId xmlns:a16="http://schemas.microsoft.com/office/drawing/2014/main" id="{00000000-0008-0000-0800-00000118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64</xdr:row>
      <xdr:rowOff>7620</xdr:rowOff>
    </xdr:from>
    <xdr:to>
      <xdr:col>13</xdr:col>
      <xdr:colOff>45720</xdr:colOff>
      <xdr:row>138</xdr:row>
      <xdr:rowOff>121920</xdr:rowOff>
    </xdr:to>
    <xdr:sp macro="" textlink="">
      <xdr:nvSpPr>
        <xdr:cNvPr id="203682" name="AutoShape 930">
          <a:extLst>
            <a:ext uri="{FF2B5EF4-FFF2-40B4-BE49-F238E27FC236}">
              <a16:creationId xmlns:a16="http://schemas.microsoft.com/office/drawing/2014/main" id="{00000000-0008-0000-0800-0000A21B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388620</xdr:colOff>
      <xdr:row>8</xdr:row>
      <xdr:rowOff>266700</xdr:rowOff>
    </xdr:from>
    <xdr:to>
      <xdr:col>14</xdr:col>
      <xdr:colOff>1569720</xdr:colOff>
      <xdr:row>11</xdr:row>
      <xdr:rowOff>144780</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7551420" y="1851660"/>
          <a:ext cx="1638300" cy="670560"/>
        </a:xfrm>
        <a:prstGeom prst="rect">
          <a:avLst/>
        </a:prstGeom>
        <a:solidFill>
          <a:schemeClr val="bg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000" b="1">
              <a:solidFill>
                <a:srgbClr val="FF0000"/>
              </a:solidFill>
            </a:rPr>
            <a:t>記入例が左の表の下にあるので参考にしてください</a:t>
          </a:r>
        </a:p>
      </xdr:txBody>
    </xdr:sp>
    <xdr:clientData/>
  </xdr:twoCellAnchor>
  <xdr:twoCellAnchor>
    <xdr:from>
      <xdr:col>4</xdr:col>
      <xdr:colOff>289560</xdr:colOff>
      <xdr:row>59</xdr:row>
      <xdr:rowOff>7620</xdr:rowOff>
    </xdr:from>
    <xdr:to>
      <xdr:col>11</xdr:col>
      <xdr:colOff>7620</xdr:colOff>
      <xdr:row>62</xdr:row>
      <xdr:rowOff>45720</xdr:rowOff>
    </xdr:to>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2827020" y="13114020"/>
          <a:ext cx="355854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記入例　①～⑧の順序で作成ください（なお本事例では使用エネルギーを灯油、</a:t>
          </a:r>
          <a:r>
            <a:rPr kumimoji="1" lang="en-US" altLang="ja-JP" sz="1400" b="1">
              <a:solidFill>
                <a:srgbClr val="FF0000"/>
              </a:solidFill>
            </a:rPr>
            <a:t>LPG</a:t>
          </a:r>
          <a:r>
            <a:rPr kumimoji="1" lang="ja-JP" altLang="en-US" sz="1400" b="1">
              <a:solidFill>
                <a:srgbClr val="FF0000"/>
              </a:solidFill>
            </a:rPr>
            <a:t>、電気としています）</a:t>
          </a:r>
        </a:p>
      </xdr:txBody>
    </xdr:sp>
    <xdr:clientData/>
  </xdr:twoCellAnchor>
  <xdr:twoCellAnchor editAs="oneCell">
    <xdr:from>
      <xdr:col>14</xdr:col>
      <xdr:colOff>7620</xdr:colOff>
      <xdr:row>136</xdr:row>
      <xdr:rowOff>41272</xdr:rowOff>
    </xdr:from>
    <xdr:to>
      <xdr:col>18</xdr:col>
      <xdr:colOff>342900</xdr:colOff>
      <xdr:row>142</xdr:row>
      <xdr:rowOff>114299</xdr:rowOff>
    </xdr:to>
    <xdr:pic>
      <xdr:nvPicPr>
        <xdr:cNvPr id="20" name="図 19">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7620" y="26307412"/>
          <a:ext cx="5273040" cy="1078867"/>
        </a:xfrm>
        <a:prstGeom prst="rect">
          <a:avLst/>
        </a:prstGeom>
        <a:solidFill>
          <a:schemeClr val="bg1"/>
        </a:solidFill>
      </xdr:spPr>
    </xdr:pic>
    <xdr:clientData/>
  </xdr:twoCellAnchor>
  <xdr:twoCellAnchor>
    <xdr:from>
      <xdr:col>13</xdr:col>
      <xdr:colOff>449580</xdr:colOff>
      <xdr:row>131</xdr:row>
      <xdr:rowOff>106680</xdr:rowOff>
    </xdr:from>
    <xdr:to>
      <xdr:col>15</xdr:col>
      <xdr:colOff>312420</xdr:colOff>
      <xdr:row>134</xdr:row>
      <xdr:rowOff>68580</xdr:rowOff>
    </xdr:to>
    <xdr:sp macro="" textlink="">
      <xdr:nvSpPr>
        <xdr:cNvPr id="22" name="テキスト ボックス 21">
          <a:extLst>
            <a:ext uri="{FF2B5EF4-FFF2-40B4-BE49-F238E27FC236}">
              <a16:creationId xmlns:a16="http://schemas.microsoft.com/office/drawing/2014/main" id="{00000000-0008-0000-0800-000016000000}"/>
            </a:ext>
          </a:extLst>
        </xdr:cNvPr>
        <xdr:cNvSpPr txBox="1"/>
      </xdr:nvSpPr>
      <xdr:spPr>
        <a:xfrm>
          <a:off x="7612380" y="25534620"/>
          <a:ext cx="2377440" cy="464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これらの結果が事業計画書</a:t>
          </a:r>
          <a:r>
            <a:rPr kumimoji="1" lang="en-US" altLang="ja-JP" sz="1000"/>
            <a:t>1-1</a:t>
          </a:r>
          <a:r>
            <a:rPr kumimoji="1" lang="ja-JP" altLang="en-US" sz="1000"/>
            <a:t>省エネ</a:t>
          </a:r>
          <a:r>
            <a:rPr kumimoji="1" lang="en-US" altLang="ja-JP" sz="1000"/>
            <a:t>sheet</a:t>
          </a:r>
          <a:r>
            <a:rPr kumimoji="1" lang="ja-JP" altLang="en-US" sz="1000"/>
            <a:t>に自動反映される</a:t>
          </a:r>
        </a:p>
      </xdr:txBody>
    </xdr:sp>
    <xdr:clientData/>
  </xdr:twoCellAnchor>
  <xdr:twoCellAnchor editAs="oneCell">
    <xdr:from>
      <xdr:col>14</xdr:col>
      <xdr:colOff>121921</xdr:colOff>
      <xdr:row>64</xdr:row>
      <xdr:rowOff>114300</xdr:rowOff>
    </xdr:from>
    <xdr:to>
      <xdr:col>17</xdr:col>
      <xdr:colOff>287215</xdr:colOff>
      <xdr:row>96</xdr:row>
      <xdr:rowOff>99060</xdr:rowOff>
    </xdr:to>
    <xdr:pic>
      <xdr:nvPicPr>
        <xdr:cNvPr id="7" name="図 6">
          <a:extLst>
            <a:ext uri="{FF2B5EF4-FFF2-40B4-BE49-F238E27FC236}">
              <a16:creationId xmlns:a16="http://schemas.microsoft.com/office/drawing/2014/main" id="{3C1AD0B6-6F30-4A6E-9E45-3AA8753E7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1921" y="14310360"/>
          <a:ext cx="4333434" cy="5349240"/>
        </a:xfrm>
        <a:prstGeom prst="rect">
          <a:avLst/>
        </a:prstGeom>
        <a:solidFill>
          <a:schemeClr val="bg1"/>
        </a:solidFill>
      </xdr:spPr>
    </xdr:pic>
    <xdr:clientData/>
  </xdr:twoCellAnchor>
  <xdr:twoCellAnchor>
    <xdr:from>
      <xdr:col>14</xdr:col>
      <xdr:colOff>1600200</xdr:colOff>
      <xdr:row>83</xdr:row>
      <xdr:rowOff>99060</xdr:rowOff>
    </xdr:from>
    <xdr:to>
      <xdr:col>15</xdr:col>
      <xdr:colOff>441960</xdr:colOff>
      <xdr:row>90</xdr:row>
      <xdr:rowOff>0</xdr:rowOff>
    </xdr:to>
    <xdr:sp macro="" textlink="">
      <xdr:nvSpPr>
        <xdr:cNvPr id="8" name="吹き出し: 四角形 7">
          <a:extLst>
            <a:ext uri="{FF2B5EF4-FFF2-40B4-BE49-F238E27FC236}">
              <a16:creationId xmlns:a16="http://schemas.microsoft.com/office/drawing/2014/main" id="{9548FFBE-9D80-47AF-82B5-2C14738FB36B}"/>
            </a:ext>
          </a:extLst>
        </xdr:cNvPr>
        <xdr:cNvSpPr/>
      </xdr:nvSpPr>
      <xdr:spPr>
        <a:xfrm>
          <a:off x="9220200" y="17480280"/>
          <a:ext cx="899160" cy="1074420"/>
        </a:xfrm>
        <a:prstGeom prst="wedgeRectCallout">
          <a:avLst>
            <a:gd name="adj1" fmla="val 53550"/>
            <a:gd name="adj2" fmla="val 8124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現在の各エネルギー使用量</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（電気、</a:t>
          </a:r>
          <a:r>
            <a:rPr kumimoji="1" lang="en-US" altLang="ja-JP" sz="900">
              <a:solidFill>
                <a:sysClr val="windowText" lastClr="000000"/>
              </a:solidFill>
              <a:latin typeface="Meiryo UI" panose="020B0604030504040204" pitchFamily="50" charset="-128"/>
              <a:ea typeface="Meiryo UI" panose="020B0604030504040204" pitchFamily="50" charset="-128"/>
            </a:rPr>
            <a:t>LPG</a:t>
          </a:r>
          <a:r>
            <a:rPr kumimoji="1" lang="ja-JP" altLang="en-US" sz="900">
              <a:solidFill>
                <a:sysClr val="windowText" lastClr="000000"/>
              </a:solidFill>
              <a:latin typeface="Meiryo UI" panose="020B0604030504040204" pitchFamily="50" charset="-128"/>
              <a:ea typeface="Meiryo UI" panose="020B0604030504040204" pitchFamily="50" charset="-128"/>
            </a:rPr>
            <a:t>、灯油）。</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これを単位を考慮して、補助事業実施前の各欄に記載</a:t>
          </a:r>
        </a:p>
      </xdr:txBody>
    </xdr:sp>
    <xdr:clientData/>
  </xdr:twoCellAnchor>
  <xdr:twoCellAnchor>
    <xdr:from>
      <xdr:col>14</xdr:col>
      <xdr:colOff>144780</xdr:colOff>
      <xdr:row>64</xdr:row>
      <xdr:rowOff>144780</xdr:rowOff>
    </xdr:from>
    <xdr:to>
      <xdr:col>15</xdr:col>
      <xdr:colOff>205740</xdr:colOff>
      <xdr:row>67</xdr:row>
      <xdr:rowOff>68580</xdr:rowOff>
    </xdr:to>
    <xdr:sp macro="" textlink="">
      <xdr:nvSpPr>
        <xdr:cNvPr id="9" name="テキスト ボックス 8">
          <a:extLst>
            <a:ext uri="{FF2B5EF4-FFF2-40B4-BE49-F238E27FC236}">
              <a16:creationId xmlns:a16="http://schemas.microsoft.com/office/drawing/2014/main" id="{D409864F-18AC-4015-9CA1-C04B7E20F3EB}"/>
            </a:ext>
          </a:extLst>
        </xdr:cNvPr>
        <xdr:cNvSpPr txBox="1"/>
      </xdr:nvSpPr>
      <xdr:spPr>
        <a:xfrm>
          <a:off x="7764780" y="14340840"/>
          <a:ext cx="15240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200"/>
            </a:lnSpc>
          </a:pPr>
          <a:r>
            <a:rPr kumimoji="1" lang="ja-JP" altLang="en-US" sz="1050" b="1">
              <a:solidFill>
                <a:srgbClr val="FF0000"/>
              </a:solidFill>
              <a:latin typeface="Meiryo UI" panose="020B0604030504040204" pitchFamily="50" charset="-128"/>
              <a:ea typeface="Meiryo UI" panose="020B0604030504040204" pitchFamily="50" charset="-128"/>
            </a:rPr>
            <a:t>省エネ診断申込資料参照</a:t>
          </a:r>
        </a:p>
      </xdr:txBody>
    </xdr:sp>
    <xdr:clientData/>
  </xdr:twoCellAnchor>
  <xdr:twoCellAnchor>
    <xdr:from>
      <xdr:col>15</xdr:col>
      <xdr:colOff>457200</xdr:colOff>
      <xdr:row>92</xdr:row>
      <xdr:rowOff>60960</xdr:rowOff>
    </xdr:from>
    <xdr:to>
      <xdr:col>15</xdr:col>
      <xdr:colOff>815340</xdr:colOff>
      <xdr:row>93</xdr:row>
      <xdr:rowOff>53340</xdr:rowOff>
    </xdr:to>
    <xdr:sp macro="" textlink="">
      <xdr:nvSpPr>
        <xdr:cNvPr id="10" name="楕円 9">
          <a:extLst>
            <a:ext uri="{FF2B5EF4-FFF2-40B4-BE49-F238E27FC236}">
              <a16:creationId xmlns:a16="http://schemas.microsoft.com/office/drawing/2014/main" id="{A60BEC08-742F-42FD-A284-927396168BDE}"/>
            </a:ext>
          </a:extLst>
        </xdr:cNvPr>
        <xdr:cNvSpPr/>
      </xdr:nvSpPr>
      <xdr:spPr>
        <a:xfrm>
          <a:off x="10134600" y="18950940"/>
          <a:ext cx="358140" cy="16002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15</xdr:col>
      <xdr:colOff>777240</xdr:colOff>
      <xdr:row>92</xdr:row>
      <xdr:rowOff>60960</xdr:rowOff>
    </xdr:from>
    <xdr:to>
      <xdr:col>16</xdr:col>
      <xdr:colOff>266700</xdr:colOff>
      <xdr:row>93</xdr:row>
      <xdr:rowOff>60960</xdr:rowOff>
    </xdr:to>
    <xdr:sp macro="" textlink="">
      <xdr:nvSpPr>
        <xdr:cNvPr id="11" name="楕円 10">
          <a:extLst>
            <a:ext uri="{FF2B5EF4-FFF2-40B4-BE49-F238E27FC236}">
              <a16:creationId xmlns:a16="http://schemas.microsoft.com/office/drawing/2014/main" id="{6208E2DE-18AE-440C-81AF-D22A0394B654}"/>
            </a:ext>
          </a:extLst>
        </xdr:cNvPr>
        <xdr:cNvSpPr/>
      </xdr:nvSpPr>
      <xdr:spPr>
        <a:xfrm>
          <a:off x="10454640" y="18950940"/>
          <a:ext cx="350520" cy="16764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16</xdr:col>
      <xdr:colOff>251460</xdr:colOff>
      <xdr:row>92</xdr:row>
      <xdr:rowOff>60960</xdr:rowOff>
    </xdr:from>
    <xdr:to>
      <xdr:col>16</xdr:col>
      <xdr:colOff>609600</xdr:colOff>
      <xdr:row>93</xdr:row>
      <xdr:rowOff>53340</xdr:rowOff>
    </xdr:to>
    <xdr:sp macro="" textlink="">
      <xdr:nvSpPr>
        <xdr:cNvPr id="12" name="楕円 11">
          <a:extLst>
            <a:ext uri="{FF2B5EF4-FFF2-40B4-BE49-F238E27FC236}">
              <a16:creationId xmlns:a16="http://schemas.microsoft.com/office/drawing/2014/main" id="{6F42DD53-30D1-40AC-B419-FA2E48FE799C}"/>
            </a:ext>
          </a:extLst>
        </xdr:cNvPr>
        <xdr:cNvSpPr/>
      </xdr:nvSpPr>
      <xdr:spPr>
        <a:xfrm>
          <a:off x="10789920" y="18950940"/>
          <a:ext cx="358140" cy="16002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18</xdr:col>
      <xdr:colOff>807721</xdr:colOff>
      <xdr:row>64</xdr:row>
      <xdr:rowOff>121921</xdr:rowOff>
    </xdr:from>
    <xdr:to>
      <xdr:col>25</xdr:col>
      <xdr:colOff>56224</xdr:colOff>
      <xdr:row>100</xdr:row>
      <xdr:rowOff>53341</xdr:rowOff>
    </xdr:to>
    <xdr:pic>
      <xdr:nvPicPr>
        <xdr:cNvPr id="13" name="図 12">
          <a:extLst>
            <a:ext uri="{FF2B5EF4-FFF2-40B4-BE49-F238E27FC236}">
              <a16:creationId xmlns:a16="http://schemas.microsoft.com/office/drawing/2014/main" id="{2B75C156-E0D6-4EA1-9532-8D82C9CB8A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65481" y="14317981"/>
          <a:ext cx="4353903" cy="5966460"/>
        </a:xfrm>
        <a:prstGeom prst="rect">
          <a:avLst/>
        </a:prstGeom>
        <a:solidFill>
          <a:schemeClr val="bg1"/>
        </a:solidFill>
      </xdr:spPr>
    </xdr:pic>
    <xdr:clientData/>
  </xdr:twoCellAnchor>
  <xdr:twoCellAnchor>
    <xdr:from>
      <xdr:col>18</xdr:col>
      <xdr:colOff>556260</xdr:colOff>
      <xdr:row>64</xdr:row>
      <xdr:rowOff>114300</xdr:rowOff>
    </xdr:from>
    <xdr:to>
      <xdr:col>19</xdr:col>
      <xdr:colOff>922020</xdr:colOff>
      <xdr:row>67</xdr:row>
      <xdr:rowOff>152400</xdr:rowOff>
    </xdr:to>
    <xdr:sp macro="" textlink="">
      <xdr:nvSpPr>
        <xdr:cNvPr id="14" name="テキスト ボックス 13">
          <a:extLst>
            <a:ext uri="{FF2B5EF4-FFF2-40B4-BE49-F238E27FC236}">
              <a16:creationId xmlns:a16="http://schemas.microsoft.com/office/drawing/2014/main" id="{04C2C3F4-D0AA-4C6E-BB7F-34294CB3D012}"/>
            </a:ext>
          </a:extLst>
        </xdr:cNvPr>
        <xdr:cNvSpPr txBox="1"/>
      </xdr:nvSpPr>
      <xdr:spPr>
        <a:xfrm>
          <a:off x="13114020" y="14310360"/>
          <a:ext cx="1226820" cy="5410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200"/>
            </a:lnSpc>
          </a:pPr>
          <a:r>
            <a:rPr kumimoji="1" lang="ja-JP" altLang="en-US" sz="1050" b="1">
              <a:solidFill>
                <a:srgbClr val="FF0000"/>
              </a:solidFill>
              <a:latin typeface="Meiryo UI" panose="020B0604030504040204" pitchFamily="50" charset="-128"/>
              <a:ea typeface="Meiryo UI" panose="020B0604030504040204" pitchFamily="50" charset="-128"/>
            </a:rPr>
            <a:t>もしくは、省エネ診断報告書の使用エネルギー欄参照</a:t>
          </a:r>
        </a:p>
      </xdr:txBody>
    </xdr:sp>
    <xdr:clientData/>
  </xdr:twoCellAnchor>
  <xdr:twoCellAnchor>
    <xdr:from>
      <xdr:col>24</xdr:col>
      <xdr:colOff>60960</xdr:colOff>
      <xdr:row>75</xdr:row>
      <xdr:rowOff>30480</xdr:rowOff>
    </xdr:from>
    <xdr:to>
      <xdr:col>24</xdr:col>
      <xdr:colOff>411480</xdr:colOff>
      <xdr:row>76</xdr:row>
      <xdr:rowOff>22860</xdr:rowOff>
    </xdr:to>
    <xdr:sp macro="" textlink="">
      <xdr:nvSpPr>
        <xdr:cNvPr id="15" name="楕円 14">
          <a:extLst>
            <a:ext uri="{FF2B5EF4-FFF2-40B4-BE49-F238E27FC236}">
              <a16:creationId xmlns:a16="http://schemas.microsoft.com/office/drawing/2014/main" id="{979B7619-6361-485E-AA11-8C5F15C32915}"/>
            </a:ext>
          </a:extLst>
        </xdr:cNvPr>
        <xdr:cNvSpPr/>
      </xdr:nvSpPr>
      <xdr:spPr>
        <a:xfrm>
          <a:off x="16398240" y="1607058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24</xdr:col>
      <xdr:colOff>83820</xdr:colOff>
      <xdr:row>86</xdr:row>
      <xdr:rowOff>160020</xdr:rowOff>
    </xdr:from>
    <xdr:to>
      <xdr:col>24</xdr:col>
      <xdr:colOff>434340</xdr:colOff>
      <xdr:row>87</xdr:row>
      <xdr:rowOff>152400</xdr:rowOff>
    </xdr:to>
    <xdr:sp macro="" textlink="">
      <xdr:nvSpPr>
        <xdr:cNvPr id="16" name="楕円 15">
          <a:extLst>
            <a:ext uri="{FF2B5EF4-FFF2-40B4-BE49-F238E27FC236}">
              <a16:creationId xmlns:a16="http://schemas.microsoft.com/office/drawing/2014/main" id="{285986BC-BAB6-496B-80F3-A4EEBB8F07CD}"/>
            </a:ext>
          </a:extLst>
        </xdr:cNvPr>
        <xdr:cNvSpPr/>
      </xdr:nvSpPr>
      <xdr:spPr>
        <a:xfrm>
          <a:off x="16421100" y="1804416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24</xdr:col>
      <xdr:colOff>60960</xdr:colOff>
      <xdr:row>98</xdr:row>
      <xdr:rowOff>137160</xdr:rowOff>
    </xdr:from>
    <xdr:to>
      <xdr:col>24</xdr:col>
      <xdr:colOff>411480</xdr:colOff>
      <xdr:row>99</xdr:row>
      <xdr:rowOff>129540</xdr:rowOff>
    </xdr:to>
    <xdr:sp macro="" textlink="">
      <xdr:nvSpPr>
        <xdr:cNvPr id="17" name="楕円 16">
          <a:extLst>
            <a:ext uri="{FF2B5EF4-FFF2-40B4-BE49-F238E27FC236}">
              <a16:creationId xmlns:a16="http://schemas.microsoft.com/office/drawing/2014/main" id="{724ADCE4-5905-4209-8F2F-3FF80AF842C1}"/>
            </a:ext>
          </a:extLst>
        </xdr:cNvPr>
        <xdr:cNvSpPr/>
      </xdr:nvSpPr>
      <xdr:spPr>
        <a:xfrm>
          <a:off x="16398240" y="2003298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14</xdr:col>
      <xdr:colOff>83819</xdr:colOff>
      <xdr:row>102</xdr:row>
      <xdr:rowOff>115196</xdr:rowOff>
    </xdr:from>
    <xdr:to>
      <xdr:col>18</xdr:col>
      <xdr:colOff>92720</xdr:colOff>
      <xdr:row>117</xdr:row>
      <xdr:rowOff>53340</xdr:rowOff>
    </xdr:to>
    <xdr:pic>
      <xdr:nvPicPr>
        <xdr:cNvPr id="18" name="図 17">
          <a:extLst>
            <a:ext uri="{FF2B5EF4-FFF2-40B4-BE49-F238E27FC236}">
              <a16:creationId xmlns:a16="http://schemas.microsoft.com/office/drawing/2014/main" id="{AFED6C95-DC80-9A46-FD50-18CA207790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3819" y="20681576"/>
          <a:ext cx="4946661" cy="2452744"/>
        </a:xfrm>
        <a:prstGeom prst="rect">
          <a:avLst/>
        </a:prstGeom>
        <a:solidFill>
          <a:schemeClr val="bg1"/>
        </a:solidFill>
        <a:ln>
          <a:solidFill>
            <a:schemeClr val="bg1"/>
          </a:solidFill>
        </a:ln>
      </xdr:spPr>
    </xdr:pic>
    <xdr:clientData/>
  </xdr:twoCellAnchor>
  <xdr:twoCellAnchor editAs="oneCell">
    <xdr:from>
      <xdr:col>18</xdr:col>
      <xdr:colOff>220980</xdr:colOff>
      <xdr:row>102</xdr:row>
      <xdr:rowOff>106680</xdr:rowOff>
    </xdr:from>
    <xdr:to>
      <xdr:col>24</xdr:col>
      <xdr:colOff>510979</xdr:colOff>
      <xdr:row>128</xdr:row>
      <xdr:rowOff>82787</xdr:rowOff>
    </xdr:to>
    <xdr:pic>
      <xdr:nvPicPr>
        <xdr:cNvPr id="24" name="図 23">
          <a:extLst>
            <a:ext uri="{FF2B5EF4-FFF2-40B4-BE49-F238E27FC236}">
              <a16:creationId xmlns:a16="http://schemas.microsoft.com/office/drawing/2014/main" id="{5E5D5AA5-D3F9-7D4B-14D5-7E17F4B5F1DF}"/>
            </a:ext>
          </a:extLst>
        </xdr:cNvPr>
        <xdr:cNvPicPr>
          <a:picLocks noChangeAspect="1"/>
        </xdr:cNvPicPr>
      </xdr:nvPicPr>
      <xdr:blipFill>
        <a:blip xmlns:r="http://schemas.openxmlformats.org/officeDocument/2006/relationships" r:embed="rId5"/>
        <a:stretch>
          <a:fillRect/>
        </a:stretch>
      </xdr:blipFill>
      <xdr:spPr>
        <a:xfrm>
          <a:off x="12778740" y="20673060"/>
          <a:ext cx="4663879" cy="4334747"/>
        </a:xfrm>
        <a:prstGeom prst="rect">
          <a:avLst/>
        </a:prstGeom>
      </xdr:spPr>
    </xdr:pic>
    <xdr:clientData/>
  </xdr:twoCellAnchor>
  <xdr:twoCellAnchor>
    <xdr:from>
      <xdr:col>14</xdr:col>
      <xdr:colOff>662940</xdr:colOff>
      <xdr:row>103</xdr:row>
      <xdr:rowOff>15240</xdr:rowOff>
    </xdr:from>
    <xdr:to>
      <xdr:col>15</xdr:col>
      <xdr:colOff>106680</xdr:colOff>
      <xdr:row>104</xdr:row>
      <xdr:rowOff>114300</xdr:rowOff>
    </xdr:to>
    <xdr:sp macro="" textlink="">
      <xdr:nvSpPr>
        <xdr:cNvPr id="25" name="テキスト ボックス 24">
          <a:extLst>
            <a:ext uri="{FF2B5EF4-FFF2-40B4-BE49-F238E27FC236}">
              <a16:creationId xmlns:a16="http://schemas.microsoft.com/office/drawing/2014/main" id="{400344A6-1FA1-D6F9-B434-BB7200F06B90}"/>
            </a:ext>
          </a:extLst>
        </xdr:cNvPr>
        <xdr:cNvSpPr txBox="1"/>
      </xdr:nvSpPr>
      <xdr:spPr>
        <a:xfrm>
          <a:off x="8282940" y="20749260"/>
          <a:ext cx="150114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省エネ診断報告書例</a:t>
          </a:r>
        </a:p>
      </xdr:txBody>
    </xdr:sp>
    <xdr:clientData/>
  </xdr:twoCellAnchor>
  <xdr:twoCellAnchor>
    <xdr:from>
      <xdr:col>18</xdr:col>
      <xdr:colOff>822960</xdr:colOff>
      <xdr:row>102</xdr:row>
      <xdr:rowOff>144780</xdr:rowOff>
    </xdr:from>
    <xdr:to>
      <xdr:col>21</xdr:col>
      <xdr:colOff>144780</xdr:colOff>
      <xdr:row>104</xdr:row>
      <xdr:rowOff>76200</xdr:rowOff>
    </xdr:to>
    <xdr:sp macro="" textlink="">
      <xdr:nvSpPr>
        <xdr:cNvPr id="26" name="テキスト ボックス 25">
          <a:extLst>
            <a:ext uri="{FF2B5EF4-FFF2-40B4-BE49-F238E27FC236}">
              <a16:creationId xmlns:a16="http://schemas.microsoft.com/office/drawing/2014/main" id="{7C56735A-2403-D1BF-DB1A-F0F72A1DF087}"/>
            </a:ext>
          </a:extLst>
        </xdr:cNvPr>
        <xdr:cNvSpPr txBox="1"/>
      </xdr:nvSpPr>
      <xdr:spPr>
        <a:xfrm>
          <a:off x="13380720" y="20711160"/>
          <a:ext cx="150114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省エネ診断報告書例</a:t>
          </a:r>
        </a:p>
      </xdr:txBody>
    </xdr:sp>
    <xdr:clientData/>
  </xdr:twoCellAnchor>
  <xdr:twoCellAnchor>
    <xdr:from>
      <xdr:col>15</xdr:col>
      <xdr:colOff>495300</xdr:colOff>
      <xdr:row>118</xdr:row>
      <xdr:rowOff>38100</xdr:rowOff>
    </xdr:from>
    <xdr:to>
      <xdr:col>17</xdr:col>
      <xdr:colOff>624840</xdr:colOff>
      <xdr:row>123</xdr:row>
      <xdr:rowOff>38100</xdr:rowOff>
    </xdr:to>
    <xdr:sp macro="" textlink="">
      <xdr:nvSpPr>
        <xdr:cNvPr id="27" name="テキスト ボックス 26">
          <a:extLst>
            <a:ext uri="{FF2B5EF4-FFF2-40B4-BE49-F238E27FC236}">
              <a16:creationId xmlns:a16="http://schemas.microsoft.com/office/drawing/2014/main" id="{38448FF9-E18A-5369-C363-7DBB2B972E7F}"/>
            </a:ext>
          </a:extLst>
        </xdr:cNvPr>
        <xdr:cNvSpPr txBox="1"/>
      </xdr:nvSpPr>
      <xdr:spPr>
        <a:xfrm>
          <a:off x="10172700" y="23286720"/>
          <a:ext cx="224028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電気使用量の削減</a:t>
          </a:r>
          <a:endParaRPr kumimoji="1" lang="en-US" altLang="ja-JP" sz="1100" b="1"/>
        </a:p>
        <a:p>
          <a:r>
            <a:rPr kumimoji="1" lang="ja-JP" altLang="en-US" sz="1100"/>
            <a:t>この事例では、この</a:t>
          </a:r>
          <a:r>
            <a:rPr kumimoji="1" lang="en-US" altLang="ja-JP" sz="1100"/>
            <a:t>2</a:t>
          </a:r>
          <a:r>
            <a:rPr kumimoji="1" lang="ja-JP" altLang="en-US" sz="1100"/>
            <a:t>つの提案（照明とエアコン）での電気削減量を足して⑦に記載する</a:t>
          </a:r>
        </a:p>
      </xdr:txBody>
    </xdr:sp>
    <xdr:clientData/>
  </xdr:twoCellAnchor>
  <xdr:twoCellAnchor>
    <xdr:from>
      <xdr:col>16</xdr:col>
      <xdr:colOff>754380</xdr:colOff>
      <xdr:row>109</xdr:row>
      <xdr:rowOff>91440</xdr:rowOff>
    </xdr:from>
    <xdr:to>
      <xdr:col>17</xdr:col>
      <xdr:colOff>129540</xdr:colOff>
      <xdr:row>118</xdr:row>
      <xdr:rowOff>38100</xdr:rowOff>
    </xdr:to>
    <xdr:cxnSp macro="">
      <xdr:nvCxnSpPr>
        <xdr:cNvPr id="29" name="直線矢印コネクタ 28">
          <a:extLst>
            <a:ext uri="{FF2B5EF4-FFF2-40B4-BE49-F238E27FC236}">
              <a16:creationId xmlns:a16="http://schemas.microsoft.com/office/drawing/2014/main" id="{4EEA2552-362F-951F-17E0-3B488A9ED8F2}"/>
            </a:ext>
          </a:extLst>
        </xdr:cNvPr>
        <xdr:cNvCxnSpPr>
          <a:stCxn id="27" idx="0"/>
        </xdr:cNvCxnSpPr>
      </xdr:nvCxnSpPr>
      <xdr:spPr>
        <a:xfrm flipV="1">
          <a:off x="11292840" y="21831300"/>
          <a:ext cx="624840" cy="145542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624840</xdr:colOff>
      <xdr:row>114</xdr:row>
      <xdr:rowOff>152400</xdr:rowOff>
    </xdr:from>
    <xdr:to>
      <xdr:col>22</xdr:col>
      <xdr:colOff>411480</xdr:colOff>
      <xdr:row>120</xdr:row>
      <xdr:rowOff>121920</xdr:rowOff>
    </xdr:to>
    <xdr:cxnSp macro="">
      <xdr:nvCxnSpPr>
        <xdr:cNvPr id="30" name="直線矢印コネクタ 29">
          <a:extLst>
            <a:ext uri="{FF2B5EF4-FFF2-40B4-BE49-F238E27FC236}">
              <a16:creationId xmlns:a16="http://schemas.microsoft.com/office/drawing/2014/main" id="{879E40A5-7BA8-F326-9744-521486A640E4}"/>
            </a:ext>
          </a:extLst>
        </xdr:cNvPr>
        <xdr:cNvCxnSpPr>
          <a:stCxn id="27" idx="3"/>
        </xdr:cNvCxnSpPr>
      </xdr:nvCxnSpPr>
      <xdr:spPr>
        <a:xfrm flipV="1">
          <a:off x="12412980" y="22730460"/>
          <a:ext cx="3467100" cy="97536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495300</xdr:colOff>
      <xdr:row>124</xdr:row>
      <xdr:rowOff>22860</xdr:rowOff>
    </xdr:from>
    <xdr:to>
      <xdr:col>17</xdr:col>
      <xdr:colOff>662940</xdr:colOff>
      <xdr:row>130</xdr:row>
      <xdr:rowOff>91440</xdr:rowOff>
    </xdr:to>
    <xdr:sp macro="" textlink="">
      <xdr:nvSpPr>
        <xdr:cNvPr id="37" name="テキスト ボックス 36">
          <a:extLst>
            <a:ext uri="{FF2B5EF4-FFF2-40B4-BE49-F238E27FC236}">
              <a16:creationId xmlns:a16="http://schemas.microsoft.com/office/drawing/2014/main" id="{56A3301A-ED5A-38F6-CCE2-71E773047D5D}"/>
            </a:ext>
          </a:extLst>
        </xdr:cNvPr>
        <xdr:cNvSpPr txBox="1"/>
      </xdr:nvSpPr>
      <xdr:spPr>
        <a:xfrm>
          <a:off x="10172700" y="24277320"/>
          <a:ext cx="2278380" cy="1074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灯油使用量の削減</a:t>
          </a:r>
          <a:endParaRPr kumimoji="1" lang="en-US" altLang="ja-JP" sz="1100" b="1"/>
        </a:p>
        <a:p>
          <a:r>
            <a:rPr kumimoji="1" lang="ja-JP" altLang="en-US" sz="1100"/>
            <a:t>この事例では、この新規エアコン導入にて、石油ストーブを廃止するため、大幅に灯油使用量が減る。</a:t>
          </a:r>
          <a:endParaRPr kumimoji="1" lang="en-US" altLang="ja-JP" sz="1100"/>
        </a:p>
        <a:p>
          <a:r>
            <a:rPr kumimoji="1" lang="ja-JP" altLang="en-US" sz="1100"/>
            <a:t>⑤に灯油削減量を記載する</a:t>
          </a:r>
        </a:p>
      </xdr:txBody>
    </xdr:sp>
    <xdr:clientData/>
  </xdr:twoCellAnchor>
  <xdr:twoCellAnchor>
    <xdr:from>
      <xdr:col>17</xdr:col>
      <xdr:colOff>647700</xdr:colOff>
      <xdr:row>123</xdr:row>
      <xdr:rowOff>30480</xdr:rowOff>
    </xdr:from>
    <xdr:to>
      <xdr:col>19</xdr:col>
      <xdr:colOff>480060</xdr:colOff>
      <xdr:row>125</xdr:row>
      <xdr:rowOff>30480</xdr:rowOff>
    </xdr:to>
    <xdr:cxnSp macro="">
      <xdr:nvCxnSpPr>
        <xdr:cNvPr id="38" name="直線矢印コネクタ 37">
          <a:extLst>
            <a:ext uri="{FF2B5EF4-FFF2-40B4-BE49-F238E27FC236}">
              <a16:creationId xmlns:a16="http://schemas.microsoft.com/office/drawing/2014/main" id="{C8E378CC-B2E3-4E8B-9AD3-8D56B5BF86E0}"/>
            </a:ext>
          </a:extLst>
        </xdr:cNvPr>
        <xdr:cNvCxnSpPr/>
      </xdr:nvCxnSpPr>
      <xdr:spPr>
        <a:xfrm flipV="1">
          <a:off x="12435840" y="24117300"/>
          <a:ext cx="1463040" cy="3352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63</xdr:row>
      <xdr:rowOff>0</xdr:rowOff>
    </xdr:from>
    <xdr:to>
      <xdr:col>13</xdr:col>
      <xdr:colOff>312420</xdr:colOff>
      <xdr:row>140</xdr:row>
      <xdr:rowOff>144780</xdr:rowOff>
    </xdr:to>
    <xdr:pic>
      <xdr:nvPicPr>
        <xdr:cNvPr id="43" name="図 42">
          <a:extLst>
            <a:ext uri="{FF2B5EF4-FFF2-40B4-BE49-F238E27FC236}">
              <a16:creationId xmlns:a16="http://schemas.microsoft.com/office/drawing/2014/main" id="{A5C056C0-6288-BE7B-37C8-9CF2664F4FD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0" y="27942540"/>
          <a:ext cx="7170420" cy="13053060"/>
        </a:xfrm>
        <a:prstGeom prst="rect">
          <a:avLst/>
        </a:prstGeom>
        <a:solidFill>
          <a:schemeClr val="bg1"/>
        </a:solidFill>
      </xdr:spPr>
    </xdr:pic>
    <xdr:clientData/>
  </xdr:twoCellAnchor>
  <xdr:twoCellAnchor>
    <xdr:from>
      <xdr:col>5</xdr:col>
      <xdr:colOff>579120</xdr:colOff>
      <xdr:row>63</xdr:row>
      <xdr:rowOff>121920</xdr:rowOff>
    </xdr:from>
    <xdr:to>
      <xdr:col>8</xdr:col>
      <xdr:colOff>243840</xdr:colOff>
      <xdr:row>67</xdr:row>
      <xdr:rowOff>137160</xdr:rowOff>
    </xdr:to>
    <xdr:sp macro="" textlink="">
      <xdr:nvSpPr>
        <xdr:cNvPr id="44" name="吹き出し: 四角形 43">
          <a:extLst>
            <a:ext uri="{FF2B5EF4-FFF2-40B4-BE49-F238E27FC236}">
              <a16:creationId xmlns:a16="http://schemas.microsoft.com/office/drawing/2014/main" id="{7828B1B8-AD94-69EF-7BD7-F5CDE2356CFD}"/>
            </a:ext>
          </a:extLst>
        </xdr:cNvPr>
        <xdr:cNvSpPr/>
      </xdr:nvSpPr>
      <xdr:spPr>
        <a:xfrm>
          <a:off x="3886200" y="28064460"/>
          <a:ext cx="118872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①使用量実績を算定した期間を記入（</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a:t>
          </a:r>
        </a:p>
      </xdr:txBody>
    </xdr:sp>
    <xdr:clientData/>
  </xdr:twoCellAnchor>
  <xdr:twoCellAnchor>
    <xdr:from>
      <xdr:col>4</xdr:col>
      <xdr:colOff>45720</xdr:colOff>
      <xdr:row>77</xdr:row>
      <xdr:rowOff>15240</xdr:rowOff>
    </xdr:from>
    <xdr:to>
      <xdr:col>5</xdr:col>
      <xdr:colOff>464820</xdr:colOff>
      <xdr:row>81</xdr:row>
      <xdr:rowOff>30480</xdr:rowOff>
    </xdr:to>
    <xdr:sp macro="" textlink="">
      <xdr:nvSpPr>
        <xdr:cNvPr id="45" name="吹き出し: 四角形 44">
          <a:extLst>
            <a:ext uri="{FF2B5EF4-FFF2-40B4-BE49-F238E27FC236}">
              <a16:creationId xmlns:a16="http://schemas.microsoft.com/office/drawing/2014/main" id="{96796938-3FA7-4251-B1EA-2DAB0D8FF153}"/>
            </a:ext>
          </a:extLst>
        </xdr:cNvPr>
        <xdr:cNvSpPr/>
      </xdr:nvSpPr>
      <xdr:spPr>
        <a:xfrm>
          <a:off x="2583180" y="30304740"/>
          <a:ext cx="118872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②灯油の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年間の使用量実績を記入</a:t>
          </a:r>
        </a:p>
      </xdr:txBody>
    </xdr:sp>
    <xdr:clientData/>
  </xdr:twoCellAnchor>
  <xdr:twoCellAnchor>
    <xdr:from>
      <xdr:col>4</xdr:col>
      <xdr:colOff>45720</xdr:colOff>
      <xdr:row>87</xdr:row>
      <xdr:rowOff>114300</xdr:rowOff>
    </xdr:from>
    <xdr:to>
      <xdr:col>5</xdr:col>
      <xdr:colOff>464820</xdr:colOff>
      <xdr:row>91</xdr:row>
      <xdr:rowOff>129540</xdr:rowOff>
    </xdr:to>
    <xdr:sp macro="" textlink="">
      <xdr:nvSpPr>
        <xdr:cNvPr id="46" name="吹き出し: 四角形 45">
          <a:extLst>
            <a:ext uri="{FF2B5EF4-FFF2-40B4-BE49-F238E27FC236}">
              <a16:creationId xmlns:a16="http://schemas.microsoft.com/office/drawing/2014/main" id="{CFB17DEC-13BD-1894-17FC-EB6B014CC7C4}"/>
            </a:ext>
          </a:extLst>
        </xdr:cNvPr>
        <xdr:cNvSpPr/>
      </xdr:nvSpPr>
      <xdr:spPr>
        <a:xfrm>
          <a:off x="2583180" y="32080200"/>
          <a:ext cx="118872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③</a:t>
          </a:r>
          <a:r>
            <a:rPr kumimoji="1" lang="en-US" altLang="ja-JP" sz="1100">
              <a:solidFill>
                <a:sysClr val="windowText" lastClr="000000"/>
              </a:solidFill>
              <a:latin typeface="Meiryo UI" panose="020B0604030504040204" pitchFamily="50" charset="-128"/>
              <a:ea typeface="Meiryo UI" panose="020B0604030504040204" pitchFamily="50" charset="-128"/>
            </a:rPr>
            <a:t>LPG</a:t>
          </a:r>
          <a:r>
            <a:rPr kumimoji="1" lang="ja-JP" altLang="en-US" sz="1100">
              <a:solidFill>
                <a:sysClr val="windowText" lastClr="000000"/>
              </a:solidFill>
              <a:latin typeface="Meiryo UI" panose="020B0604030504040204" pitchFamily="50" charset="-128"/>
              <a:ea typeface="Meiryo UI" panose="020B0604030504040204" pitchFamily="50" charset="-128"/>
            </a:rPr>
            <a:t>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年間の使用量実績を記入</a:t>
          </a:r>
        </a:p>
      </xdr:txBody>
    </xdr:sp>
    <xdr:clientData/>
  </xdr:twoCellAnchor>
  <xdr:twoCellAnchor>
    <xdr:from>
      <xdr:col>4</xdr:col>
      <xdr:colOff>99060</xdr:colOff>
      <xdr:row>117</xdr:row>
      <xdr:rowOff>83820</xdr:rowOff>
    </xdr:from>
    <xdr:to>
      <xdr:col>5</xdr:col>
      <xdr:colOff>640080</xdr:colOff>
      <xdr:row>121</xdr:row>
      <xdr:rowOff>99060</xdr:rowOff>
    </xdr:to>
    <xdr:sp macro="" textlink="">
      <xdr:nvSpPr>
        <xdr:cNvPr id="47" name="吹き出し: 四角形 46">
          <a:extLst>
            <a:ext uri="{FF2B5EF4-FFF2-40B4-BE49-F238E27FC236}">
              <a16:creationId xmlns:a16="http://schemas.microsoft.com/office/drawing/2014/main" id="{58B78FAB-9813-2291-A6D8-8DFB3E3F9C0F}"/>
            </a:ext>
          </a:extLst>
        </xdr:cNvPr>
        <xdr:cNvSpPr/>
      </xdr:nvSpPr>
      <xdr:spPr>
        <a:xfrm>
          <a:off x="2636520" y="37078920"/>
          <a:ext cx="131064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④電気の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年間の使用量実績を記入。</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複数の契約があれば合計値を記入。</a:t>
          </a:r>
        </a:p>
      </xdr:txBody>
    </xdr:sp>
    <xdr:clientData/>
  </xdr:twoCellAnchor>
  <xdr:twoCellAnchor>
    <xdr:from>
      <xdr:col>10</xdr:col>
      <xdr:colOff>213360</xdr:colOff>
      <xdr:row>76</xdr:row>
      <xdr:rowOff>91440</xdr:rowOff>
    </xdr:from>
    <xdr:to>
      <xdr:col>13</xdr:col>
      <xdr:colOff>38100</xdr:colOff>
      <xdr:row>81</xdr:row>
      <xdr:rowOff>15240</xdr:rowOff>
    </xdr:to>
    <xdr:sp macro="" textlink="">
      <xdr:nvSpPr>
        <xdr:cNvPr id="48" name="吹き出し: 四角形 47">
          <a:extLst>
            <a:ext uri="{FF2B5EF4-FFF2-40B4-BE49-F238E27FC236}">
              <a16:creationId xmlns:a16="http://schemas.microsoft.com/office/drawing/2014/main" id="{2EAA19BD-8BC1-62C1-E487-5AB2FA2C83E6}"/>
            </a:ext>
          </a:extLst>
        </xdr:cNvPr>
        <xdr:cNvSpPr/>
      </xdr:nvSpPr>
      <xdr:spPr>
        <a:xfrm>
          <a:off x="5806440" y="30213300"/>
          <a:ext cx="1394460" cy="762000"/>
        </a:xfrm>
        <a:prstGeom prst="wedgeRectCallout">
          <a:avLst>
            <a:gd name="adj1" fmla="val -15843"/>
            <a:gd name="adj2" fmla="val 88055"/>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a:solidFill>
                <a:sysClr val="windowText" lastClr="000000"/>
              </a:solidFill>
              <a:latin typeface="Meiryo UI" panose="020B0604030504040204" pitchFamily="50" charset="-128"/>
              <a:ea typeface="Meiryo UI" panose="020B0604030504040204" pitchFamily="50" charset="-128"/>
            </a:rPr>
            <a:t>⑤省エネ診断書に記載がある、設備導入によることで減らすことができる灯油の</a:t>
          </a:r>
          <a:r>
            <a:rPr kumimoji="1" lang="en-US" altLang="ja-JP" sz="1000">
              <a:solidFill>
                <a:sysClr val="windowText" lastClr="000000"/>
              </a:solidFill>
              <a:latin typeface="Meiryo UI" panose="020B0604030504040204" pitchFamily="50" charset="-128"/>
              <a:ea typeface="Meiryo UI" panose="020B0604030504040204" pitchFamily="50" charset="-128"/>
            </a:rPr>
            <a:t>1</a:t>
          </a:r>
          <a:r>
            <a:rPr kumimoji="1" lang="ja-JP" altLang="en-US" sz="1000">
              <a:solidFill>
                <a:sysClr val="windowText" lastClr="000000"/>
              </a:solidFill>
              <a:latin typeface="Meiryo UI" panose="020B0604030504040204" pitchFamily="50" charset="-128"/>
              <a:ea typeface="Meiryo UI" panose="020B0604030504040204" pitchFamily="50" charset="-128"/>
            </a:rPr>
            <a:t>年間の削減量を記入</a:t>
          </a:r>
        </a:p>
      </xdr:txBody>
    </xdr:sp>
    <xdr:clientData/>
  </xdr:twoCellAnchor>
  <xdr:twoCellAnchor>
    <xdr:from>
      <xdr:col>10</xdr:col>
      <xdr:colOff>45720</xdr:colOff>
      <xdr:row>86</xdr:row>
      <xdr:rowOff>53340</xdr:rowOff>
    </xdr:from>
    <xdr:to>
      <xdr:col>11</xdr:col>
      <xdr:colOff>655320</xdr:colOff>
      <xdr:row>90</xdr:row>
      <xdr:rowOff>144780</xdr:rowOff>
    </xdr:to>
    <xdr:sp macro="" textlink="">
      <xdr:nvSpPr>
        <xdr:cNvPr id="49" name="吹き出し: 四角形 48">
          <a:extLst>
            <a:ext uri="{FF2B5EF4-FFF2-40B4-BE49-F238E27FC236}">
              <a16:creationId xmlns:a16="http://schemas.microsoft.com/office/drawing/2014/main" id="{7ABDCCE6-EF1B-455E-9CAA-BF6168AF4E2B}"/>
            </a:ext>
          </a:extLst>
        </xdr:cNvPr>
        <xdr:cNvSpPr/>
      </xdr:nvSpPr>
      <xdr:spPr>
        <a:xfrm>
          <a:off x="5638800" y="31851600"/>
          <a:ext cx="1394460" cy="762000"/>
        </a:xfrm>
        <a:prstGeom prst="wedgeRectCallout">
          <a:avLst>
            <a:gd name="adj1" fmla="val -15843"/>
            <a:gd name="adj2" fmla="val 88055"/>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a:solidFill>
                <a:sysClr val="windowText" lastClr="000000"/>
              </a:solidFill>
              <a:latin typeface="Meiryo UI" panose="020B0604030504040204" pitchFamily="50" charset="-128"/>
              <a:ea typeface="Meiryo UI" panose="020B0604030504040204" pitchFamily="50" charset="-128"/>
            </a:rPr>
            <a:t>⑥設備導入の影響を受けないエネルギー使用量には何も記入しない（増減ゼロ）</a:t>
          </a:r>
        </a:p>
      </xdr:txBody>
    </xdr:sp>
    <xdr:clientData/>
  </xdr:twoCellAnchor>
  <xdr:twoCellAnchor>
    <xdr:from>
      <xdr:col>10</xdr:col>
      <xdr:colOff>274320</xdr:colOff>
      <xdr:row>115</xdr:row>
      <xdr:rowOff>83820</xdr:rowOff>
    </xdr:from>
    <xdr:to>
      <xdr:col>13</xdr:col>
      <xdr:colOff>15240</xdr:colOff>
      <xdr:row>121</xdr:row>
      <xdr:rowOff>99060</xdr:rowOff>
    </xdr:to>
    <xdr:sp macro="" textlink="">
      <xdr:nvSpPr>
        <xdr:cNvPr id="50" name="吹き出し: 四角形 49">
          <a:extLst>
            <a:ext uri="{FF2B5EF4-FFF2-40B4-BE49-F238E27FC236}">
              <a16:creationId xmlns:a16="http://schemas.microsoft.com/office/drawing/2014/main" id="{A12F0DF1-3C24-1321-F2E4-A041283CFADB}"/>
            </a:ext>
          </a:extLst>
        </xdr:cNvPr>
        <xdr:cNvSpPr/>
      </xdr:nvSpPr>
      <xdr:spPr>
        <a:xfrm>
          <a:off x="5867400" y="36743640"/>
          <a:ext cx="1310640" cy="102108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a:solidFill>
                <a:sysClr val="windowText" lastClr="000000"/>
              </a:solidFill>
              <a:latin typeface="Meiryo UI" panose="020B0604030504040204" pitchFamily="50" charset="-128"/>
              <a:ea typeface="Meiryo UI" panose="020B0604030504040204" pitchFamily="50" charset="-128"/>
            </a:rPr>
            <a:t>⑦省エネ診断に記載のある設備導入での削減量を記入。２つの設備導入提案があれば、合計の削減量を記入する</a:t>
          </a:r>
        </a:p>
      </xdr:txBody>
    </xdr:sp>
    <xdr:clientData/>
  </xdr:twoCellAnchor>
  <xdr:twoCellAnchor>
    <xdr:from>
      <xdr:col>8</xdr:col>
      <xdr:colOff>106680</xdr:colOff>
      <xdr:row>68</xdr:row>
      <xdr:rowOff>91440</xdr:rowOff>
    </xdr:from>
    <xdr:to>
      <xdr:col>10</xdr:col>
      <xdr:colOff>533400</xdr:colOff>
      <xdr:row>72</xdr:row>
      <xdr:rowOff>106680</xdr:rowOff>
    </xdr:to>
    <xdr:sp macro="" textlink="">
      <xdr:nvSpPr>
        <xdr:cNvPr id="51" name="吹き出し: 四角形 50">
          <a:extLst>
            <a:ext uri="{FF2B5EF4-FFF2-40B4-BE49-F238E27FC236}">
              <a16:creationId xmlns:a16="http://schemas.microsoft.com/office/drawing/2014/main" id="{0BA78578-1B06-A91B-DB95-5795F9DA5E34}"/>
            </a:ext>
          </a:extLst>
        </xdr:cNvPr>
        <xdr:cNvSpPr/>
      </xdr:nvSpPr>
      <xdr:spPr>
        <a:xfrm>
          <a:off x="4937760" y="28872180"/>
          <a:ext cx="1188720" cy="685800"/>
        </a:xfrm>
        <a:prstGeom prst="wedgeRectCallout">
          <a:avLst>
            <a:gd name="adj1" fmla="val -46474"/>
            <a:gd name="adj2" fmla="val 146944"/>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⑧この列は、予定削減量を入力することで自動的に使用量を計算</a:t>
          </a:r>
        </a:p>
      </xdr:txBody>
    </xdr:sp>
    <xdr:clientData/>
  </xdr:twoCellAnchor>
  <xdr:twoCellAnchor>
    <xdr:from>
      <xdr:col>14</xdr:col>
      <xdr:colOff>1668780</xdr:colOff>
      <xdr:row>94</xdr:row>
      <xdr:rowOff>38100</xdr:rowOff>
    </xdr:from>
    <xdr:to>
      <xdr:col>15</xdr:col>
      <xdr:colOff>449580</xdr:colOff>
      <xdr:row>98</xdr:row>
      <xdr:rowOff>60960</xdr:rowOff>
    </xdr:to>
    <xdr:sp macro="" textlink="">
      <xdr:nvSpPr>
        <xdr:cNvPr id="21" name="吹き出し: 四角形 20">
          <a:extLst>
            <a:ext uri="{FF2B5EF4-FFF2-40B4-BE49-F238E27FC236}">
              <a16:creationId xmlns:a16="http://schemas.microsoft.com/office/drawing/2014/main" id="{8C08F1C7-D129-46C7-A886-DCC264C041A1}"/>
            </a:ext>
          </a:extLst>
        </xdr:cNvPr>
        <xdr:cNvSpPr/>
      </xdr:nvSpPr>
      <xdr:spPr>
        <a:xfrm>
          <a:off x="9288780" y="19263360"/>
          <a:ext cx="838200" cy="693420"/>
        </a:xfrm>
        <a:prstGeom prst="wedgeRectCallout">
          <a:avLst>
            <a:gd name="adj1" fmla="val 55368"/>
            <a:gd name="adj2" fmla="val -7772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電気は</a:t>
          </a:r>
          <a:r>
            <a:rPr kumimoji="1" lang="en-US" altLang="ja-JP" sz="900">
              <a:solidFill>
                <a:sysClr val="windowText" lastClr="000000"/>
              </a:solidFill>
              <a:latin typeface="Meiryo UI" panose="020B0604030504040204" pitchFamily="50" charset="-128"/>
              <a:ea typeface="Meiryo UI" panose="020B0604030504040204" pitchFamily="50" charset="-128"/>
            </a:rPr>
            <a:t>15230kWh/</a:t>
          </a:r>
          <a:r>
            <a:rPr kumimoji="1" lang="ja-JP" altLang="en-US" sz="900">
              <a:solidFill>
                <a:sysClr val="windowText" lastClr="000000"/>
              </a:solidFill>
              <a:latin typeface="Meiryo UI" panose="020B0604030504040204" pitchFamily="50" charset="-128"/>
              <a:ea typeface="Meiryo UI" panose="020B0604030504040204" pitchFamily="50" charset="-128"/>
            </a:rPr>
            <a:t>年＝</a:t>
          </a:r>
          <a:r>
            <a:rPr kumimoji="1" lang="en-US" altLang="ja-JP" sz="900">
              <a:solidFill>
                <a:sysClr val="windowText" lastClr="000000"/>
              </a:solidFill>
              <a:latin typeface="Meiryo UI" panose="020B0604030504040204" pitchFamily="50" charset="-128"/>
              <a:ea typeface="Meiryo UI" panose="020B0604030504040204" pitchFamily="50" charset="-128"/>
            </a:rPr>
            <a:t>15.23</a:t>
          </a:r>
          <a:r>
            <a:rPr kumimoji="1" lang="ja-JP" altLang="en-US" sz="900">
              <a:solidFill>
                <a:sysClr val="windowText" lastClr="000000"/>
              </a:solidFill>
              <a:latin typeface="Meiryo UI" panose="020B0604030504040204" pitchFamily="50" charset="-128"/>
              <a:ea typeface="Meiryo UI" panose="020B0604030504040204" pitchFamily="50" charset="-128"/>
            </a:rPr>
            <a:t>千</a:t>
          </a:r>
          <a:r>
            <a:rPr kumimoji="1" lang="en-US" altLang="ja-JP" sz="900">
              <a:solidFill>
                <a:sysClr val="windowText" lastClr="000000"/>
              </a:solidFill>
              <a:latin typeface="Meiryo UI" panose="020B0604030504040204" pitchFamily="50" charset="-128"/>
              <a:ea typeface="Meiryo UI" panose="020B0604030504040204" pitchFamily="50" charset="-128"/>
            </a:rPr>
            <a:t>kWh</a:t>
          </a:r>
          <a:r>
            <a:rPr kumimoji="1" lang="ja-JP" altLang="en-US" sz="900">
              <a:solidFill>
                <a:sysClr val="windowText" lastClr="000000"/>
              </a:solidFill>
              <a:latin typeface="Meiryo UI" panose="020B0604030504040204" pitchFamily="50" charset="-128"/>
              <a:ea typeface="Meiryo UI" panose="020B0604030504040204" pitchFamily="50" charset="-128"/>
            </a:rPr>
            <a:t>使用。④に記載</a:t>
          </a:r>
        </a:p>
      </xdr:txBody>
    </xdr:sp>
    <xdr:clientData/>
  </xdr:twoCellAnchor>
  <xdr:twoCellAnchor>
    <xdr:from>
      <xdr:col>15</xdr:col>
      <xdr:colOff>495300</xdr:colOff>
      <xdr:row>95</xdr:row>
      <xdr:rowOff>91440</xdr:rowOff>
    </xdr:from>
    <xdr:to>
      <xdr:col>16</xdr:col>
      <xdr:colOff>472440</xdr:colOff>
      <xdr:row>99</xdr:row>
      <xdr:rowOff>0</xdr:rowOff>
    </xdr:to>
    <xdr:sp macro="" textlink="">
      <xdr:nvSpPr>
        <xdr:cNvPr id="28" name="吹き出し: 四角形 27">
          <a:extLst>
            <a:ext uri="{FF2B5EF4-FFF2-40B4-BE49-F238E27FC236}">
              <a16:creationId xmlns:a16="http://schemas.microsoft.com/office/drawing/2014/main" id="{031BF251-594F-EF88-E57D-38D071107F62}"/>
            </a:ext>
          </a:extLst>
        </xdr:cNvPr>
        <xdr:cNvSpPr/>
      </xdr:nvSpPr>
      <xdr:spPr>
        <a:xfrm>
          <a:off x="10172700" y="19484340"/>
          <a:ext cx="838200" cy="579120"/>
        </a:xfrm>
        <a:prstGeom prst="wedgeRectCallout">
          <a:avLst>
            <a:gd name="adj1" fmla="val 6277"/>
            <a:gd name="adj2" fmla="val -11179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en-US" altLang="ja-JP" sz="900">
              <a:solidFill>
                <a:sysClr val="windowText" lastClr="000000"/>
              </a:solidFill>
              <a:latin typeface="Meiryo UI" panose="020B0604030504040204" pitchFamily="50" charset="-128"/>
              <a:ea typeface="Meiryo UI" panose="020B0604030504040204" pitchFamily="50" charset="-128"/>
            </a:rPr>
            <a:t>LPG</a:t>
          </a:r>
          <a:r>
            <a:rPr kumimoji="1" lang="ja-JP" altLang="en-US" sz="900">
              <a:solidFill>
                <a:sysClr val="windowText" lastClr="000000"/>
              </a:solidFill>
              <a:latin typeface="Meiryo UI" panose="020B0604030504040204" pitchFamily="50" charset="-128"/>
              <a:ea typeface="Meiryo UI" panose="020B0604030504040204" pitchFamily="50" charset="-128"/>
            </a:rPr>
            <a:t>は</a:t>
          </a:r>
          <a:r>
            <a:rPr kumimoji="1" lang="en-US" altLang="ja-JP" sz="900">
              <a:solidFill>
                <a:sysClr val="windowText" lastClr="000000"/>
              </a:solidFill>
              <a:latin typeface="Meiryo UI" panose="020B0604030504040204" pitchFamily="50" charset="-128"/>
              <a:ea typeface="Meiryo UI" panose="020B0604030504040204" pitchFamily="50" charset="-128"/>
            </a:rPr>
            <a:t>200</a:t>
          </a: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a:t>
          </a:r>
          <a:r>
            <a:rPr kumimoji="1" lang="ja-JP" altLang="en-US" sz="900">
              <a:solidFill>
                <a:sysClr val="windowText" lastClr="000000"/>
              </a:solidFill>
              <a:latin typeface="Meiryo UI" panose="020B0604030504040204" pitchFamily="50" charset="-128"/>
              <a:ea typeface="Meiryo UI" panose="020B0604030504040204" pitchFamily="50" charset="-128"/>
            </a:rPr>
            <a:t>年＝</a:t>
          </a:r>
          <a:r>
            <a:rPr kumimoji="1" lang="en-US" altLang="ja-JP" sz="900">
              <a:solidFill>
                <a:sysClr val="windowText" lastClr="000000"/>
              </a:solidFill>
              <a:latin typeface="Meiryo UI" panose="020B0604030504040204" pitchFamily="50" charset="-128"/>
              <a:ea typeface="Meiryo UI" panose="020B0604030504040204" pitchFamily="50" charset="-128"/>
            </a:rPr>
            <a:t>0.2</a:t>
          </a:r>
          <a:r>
            <a:rPr kumimoji="1" lang="ja-JP" altLang="en-US" sz="900">
              <a:solidFill>
                <a:sysClr val="windowText" lastClr="000000"/>
              </a:solidFill>
              <a:latin typeface="Meiryo UI" panose="020B0604030504040204" pitchFamily="50" charset="-128"/>
              <a:ea typeface="Meiryo UI" panose="020B0604030504040204" pitchFamily="50" charset="-128"/>
            </a:rPr>
            <a:t>千㎥使用</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③に記載</a:t>
          </a:r>
        </a:p>
      </xdr:txBody>
    </xdr:sp>
    <xdr:clientData/>
  </xdr:twoCellAnchor>
  <xdr:twoCellAnchor>
    <xdr:from>
      <xdr:col>16</xdr:col>
      <xdr:colOff>533400</xdr:colOff>
      <xdr:row>95</xdr:row>
      <xdr:rowOff>91440</xdr:rowOff>
    </xdr:from>
    <xdr:to>
      <xdr:col>17</xdr:col>
      <xdr:colOff>121920</xdr:colOff>
      <xdr:row>99</xdr:row>
      <xdr:rowOff>0</xdr:rowOff>
    </xdr:to>
    <xdr:sp macro="" textlink="">
      <xdr:nvSpPr>
        <xdr:cNvPr id="31" name="吹き出し: 四角形 30">
          <a:extLst>
            <a:ext uri="{FF2B5EF4-FFF2-40B4-BE49-F238E27FC236}">
              <a16:creationId xmlns:a16="http://schemas.microsoft.com/office/drawing/2014/main" id="{64076D0B-5E4D-5736-A2FC-4DEF05FFCF86}"/>
            </a:ext>
          </a:extLst>
        </xdr:cNvPr>
        <xdr:cNvSpPr/>
      </xdr:nvSpPr>
      <xdr:spPr>
        <a:xfrm>
          <a:off x="11071860" y="19484340"/>
          <a:ext cx="838200" cy="579120"/>
        </a:xfrm>
        <a:prstGeom prst="wedgeRectCallout">
          <a:avLst>
            <a:gd name="adj1" fmla="val -46450"/>
            <a:gd name="adj2" fmla="val -11310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灯油は</a:t>
          </a:r>
          <a:r>
            <a:rPr kumimoji="1" lang="en-US" altLang="ja-JP" sz="900">
              <a:solidFill>
                <a:sysClr val="windowText" lastClr="000000"/>
              </a:solidFill>
              <a:latin typeface="Meiryo UI" panose="020B0604030504040204" pitchFamily="50" charset="-128"/>
              <a:ea typeface="Meiryo UI" panose="020B0604030504040204" pitchFamily="50" charset="-128"/>
            </a:rPr>
            <a:t>1200L</a:t>
          </a:r>
          <a:r>
            <a:rPr kumimoji="1" lang="ja-JP" altLang="en-US" sz="900">
              <a:solidFill>
                <a:sysClr val="windowText" lastClr="000000"/>
              </a:solidFill>
              <a:latin typeface="Meiryo UI" panose="020B0604030504040204" pitchFamily="50" charset="-128"/>
              <a:ea typeface="Meiryo UI" panose="020B0604030504040204" pitchFamily="50" charset="-128"/>
            </a:rPr>
            <a:t>・年＝</a:t>
          </a:r>
          <a:r>
            <a:rPr kumimoji="1" lang="en-US" altLang="ja-JP" sz="900">
              <a:solidFill>
                <a:sysClr val="windowText" lastClr="000000"/>
              </a:solidFill>
              <a:latin typeface="Meiryo UI" panose="020B0604030504040204" pitchFamily="50" charset="-128"/>
              <a:ea typeface="Meiryo UI" panose="020B0604030504040204" pitchFamily="50" charset="-128"/>
            </a:rPr>
            <a:t>1.2</a:t>
          </a:r>
          <a:r>
            <a:rPr kumimoji="1" lang="ja-JP" altLang="en-US" sz="900">
              <a:solidFill>
                <a:sysClr val="windowText" lastClr="000000"/>
              </a:solidFill>
              <a:latin typeface="Meiryo UI" panose="020B0604030504040204" pitchFamily="50" charset="-128"/>
              <a:ea typeface="Meiryo UI" panose="020B0604030504040204" pitchFamily="50" charset="-128"/>
            </a:rPr>
            <a:t>千</a:t>
          </a:r>
          <a:r>
            <a:rPr kumimoji="1" lang="en-US" altLang="ja-JP" sz="900">
              <a:solidFill>
                <a:sysClr val="windowText" lastClr="000000"/>
              </a:solidFill>
              <a:latin typeface="Meiryo UI" panose="020B0604030504040204" pitchFamily="50" charset="-128"/>
              <a:ea typeface="Meiryo UI" panose="020B0604030504040204" pitchFamily="50" charset="-128"/>
            </a:rPr>
            <a:t>L</a:t>
          </a:r>
          <a:r>
            <a:rPr kumimoji="1" lang="ja-JP" altLang="en-US" sz="900">
              <a:solidFill>
                <a:sysClr val="windowText" lastClr="000000"/>
              </a:solidFill>
              <a:latin typeface="Meiryo UI" panose="020B0604030504040204" pitchFamily="50" charset="-128"/>
              <a:ea typeface="Meiryo UI" panose="020B0604030504040204" pitchFamily="50" charset="-128"/>
            </a:rPr>
            <a:t>使用</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②に記載</a:t>
          </a:r>
        </a:p>
      </xdr:txBody>
    </xdr:sp>
    <xdr:clientData/>
  </xdr:twoCellAnchor>
  <xdr:twoCellAnchor>
    <xdr:from>
      <xdr:col>5</xdr:col>
      <xdr:colOff>243840</xdr:colOff>
      <xdr:row>123</xdr:row>
      <xdr:rowOff>60960</xdr:rowOff>
    </xdr:from>
    <xdr:to>
      <xdr:col>14</xdr:col>
      <xdr:colOff>38100</xdr:colOff>
      <xdr:row>125</xdr:row>
      <xdr:rowOff>76200</xdr:rowOff>
    </xdr:to>
    <xdr:sp macro="" textlink="">
      <xdr:nvSpPr>
        <xdr:cNvPr id="32" name="楕円 31">
          <a:extLst>
            <a:ext uri="{FF2B5EF4-FFF2-40B4-BE49-F238E27FC236}">
              <a16:creationId xmlns:a16="http://schemas.microsoft.com/office/drawing/2014/main" id="{2F17EE9C-5BB6-5960-154A-7A39094A1112}"/>
            </a:ext>
          </a:extLst>
        </xdr:cNvPr>
        <xdr:cNvSpPr/>
      </xdr:nvSpPr>
      <xdr:spPr>
        <a:xfrm>
          <a:off x="3550920" y="24147780"/>
          <a:ext cx="4107180" cy="35052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38100</xdr:colOff>
      <xdr:row>124</xdr:row>
      <xdr:rowOff>68580</xdr:rowOff>
    </xdr:from>
    <xdr:to>
      <xdr:col>14</xdr:col>
      <xdr:colOff>1181100</xdr:colOff>
      <xdr:row>131</xdr:row>
      <xdr:rowOff>106680</xdr:rowOff>
    </xdr:to>
    <xdr:cxnSp macro="">
      <xdr:nvCxnSpPr>
        <xdr:cNvPr id="34" name="直線矢印コネクタ 33">
          <a:extLst>
            <a:ext uri="{FF2B5EF4-FFF2-40B4-BE49-F238E27FC236}">
              <a16:creationId xmlns:a16="http://schemas.microsoft.com/office/drawing/2014/main" id="{AE36DF57-8A8D-5935-2172-C2CD597C522C}"/>
            </a:ext>
          </a:extLst>
        </xdr:cNvPr>
        <xdr:cNvCxnSpPr>
          <a:stCxn id="32" idx="6"/>
          <a:endCxn id="22" idx="0"/>
        </xdr:cNvCxnSpPr>
      </xdr:nvCxnSpPr>
      <xdr:spPr>
        <a:xfrm>
          <a:off x="7658100" y="24323040"/>
          <a:ext cx="1143000" cy="12115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1173480</xdr:colOff>
      <xdr:row>134</xdr:row>
      <xdr:rowOff>152400</xdr:rowOff>
    </xdr:from>
    <xdr:to>
      <xdr:col>14</xdr:col>
      <xdr:colOff>1668780</xdr:colOff>
      <xdr:row>136</xdr:row>
      <xdr:rowOff>15240</xdr:rowOff>
    </xdr:to>
    <xdr:sp macro="" textlink="">
      <xdr:nvSpPr>
        <xdr:cNvPr id="39" name="矢印: 下 38">
          <a:extLst>
            <a:ext uri="{FF2B5EF4-FFF2-40B4-BE49-F238E27FC236}">
              <a16:creationId xmlns:a16="http://schemas.microsoft.com/office/drawing/2014/main" id="{34E647FD-ACE3-0476-4D4C-CBF4EA122B1D}"/>
            </a:ext>
          </a:extLst>
        </xdr:cNvPr>
        <xdr:cNvSpPr/>
      </xdr:nvSpPr>
      <xdr:spPr>
        <a:xfrm>
          <a:off x="8793480" y="26083260"/>
          <a:ext cx="495300" cy="198120"/>
        </a:xfrm>
        <a:prstGeom prst="down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1074420</xdr:colOff>
      <xdr:row>61</xdr:row>
      <xdr:rowOff>22860</xdr:rowOff>
    </xdr:from>
    <xdr:to>
      <xdr:col>16</xdr:col>
      <xdr:colOff>160020</xdr:colOff>
      <xdr:row>62</xdr:row>
      <xdr:rowOff>45720</xdr:rowOff>
    </xdr:to>
    <xdr:sp macro="" textlink="">
      <xdr:nvSpPr>
        <xdr:cNvPr id="40" name="テキスト ボックス 39">
          <a:extLst>
            <a:ext uri="{FF2B5EF4-FFF2-40B4-BE49-F238E27FC236}">
              <a16:creationId xmlns:a16="http://schemas.microsoft.com/office/drawing/2014/main" id="{E1D1DC67-9843-9C1A-A302-FFEE5264EDC1}"/>
            </a:ext>
          </a:extLst>
        </xdr:cNvPr>
        <xdr:cNvSpPr txBox="1"/>
      </xdr:nvSpPr>
      <xdr:spPr>
        <a:xfrm>
          <a:off x="8694420" y="13632180"/>
          <a:ext cx="2004060" cy="274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記入時参考資料例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11</xdr:row>
          <xdr:rowOff>60960</xdr:rowOff>
        </xdr:from>
        <xdr:to>
          <xdr:col>1</xdr:col>
          <xdr:colOff>144780</xdr:colOff>
          <xdr:row>11</xdr:row>
          <xdr:rowOff>274320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182880</xdr:colOff>
      <xdr:row>0</xdr:row>
      <xdr:rowOff>38100</xdr:rowOff>
    </xdr:from>
    <xdr:to>
      <xdr:col>41</xdr:col>
      <xdr:colOff>1905</xdr:colOff>
      <xdr:row>3</xdr:row>
      <xdr:rowOff>139065</xdr:rowOff>
    </xdr:to>
    <xdr:sp macro="" textlink="">
      <xdr:nvSpPr>
        <xdr:cNvPr id="3" name="角丸四角形 1">
          <a:extLst>
            <a:ext uri="{FF2B5EF4-FFF2-40B4-BE49-F238E27FC236}">
              <a16:creationId xmlns:a16="http://schemas.microsoft.com/office/drawing/2014/main" id="{00000000-0008-0000-0900-000003000000}"/>
            </a:ext>
          </a:extLst>
        </xdr:cNvPr>
        <xdr:cNvSpPr/>
      </xdr:nvSpPr>
      <xdr:spPr>
        <a:xfrm>
          <a:off x="6469380" y="38100"/>
          <a:ext cx="2486025" cy="87058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106680</xdr:colOff>
          <xdr:row>72</xdr:row>
          <xdr:rowOff>274320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0</xdr:rowOff>
        </xdr:from>
        <xdr:to>
          <xdr:col>1</xdr:col>
          <xdr:colOff>106680</xdr:colOff>
          <xdr:row>73</xdr:row>
          <xdr:rowOff>274320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0</xdr:rowOff>
        </xdr:from>
        <xdr:to>
          <xdr:col>1</xdr:col>
          <xdr:colOff>106680</xdr:colOff>
          <xdr:row>73</xdr:row>
          <xdr:rowOff>274320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6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106680</xdr:colOff>
          <xdr:row>74</xdr:row>
          <xdr:rowOff>274320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6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106680</xdr:colOff>
          <xdr:row>74</xdr:row>
          <xdr:rowOff>274320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106680</xdr:colOff>
          <xdr:row>74</xdr:row>
          <xdr:rowOff>274320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6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6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6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6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6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1</xdr:col>
          <xdr:colOff>106680</xdr:colOff>
          <xdr:row>76</xdr:row>
          <xdr:rowOff>274320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6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53340</xdr:colOff>
      <xdr:row>35</xdr:row>
      <xdr:rowOff>22860</xdr:rowOff>
    </xdr:from>
    <xdr:to>
      <xdr:col>35</xdr:col>
      <xdr:colOff>68580</xdr:colOff>
      <xdr:row>37</xdr:row>
      <xdr:rowOff>274320</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6530340" y="9174480"/>
          <a:ext cx="205740" cy="8915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33</xdr:col>
      <xdr:colOff>144780</xdr:colOff>
      <xdr:row>54</xdr:row>
      <xdr:rowOff>106680</xdr:rowOff>
    </xdr:from>
    <xdr:to>
      <xdr:col>63</xdr:col>
      <xdr:colOff>137160</xdr:colOff>
      <xdr:row>57</xdr:row>
      <xdr:rowOff>99060</xdr:rowOff>
    </xdr:to>
    <xdr:sp macro="" textlink="">
      <xdr:nvSpPr>
        <xdr:cNvPr id="5" name="角丸四角形 1">
          <a:extLst>
            <a:ext uri="{FF2B5EF4-FFF2-40B4-BE49-F238E27FC236}">
              <a16:creationId xmlns:a16="http://schemas.microsoft.com/office/drawing/2014/main" id="{00000000-0008-0000-0900-000005000000}"/>
            </a:ext>
          </a:extLst>
        </xdr:cNvPr>
        <xdr:cNvSpPr/>
      </xdr:nvSpPr>
      <xdr:spPr>
        <a:xfrm>
          <a:off x="6431280" y="16741140"/>
          <a:ext cx="6850380" cy="7239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・振込手数料は自己負担です。業者にを負担させるなどはしないでください。もしそのような行為をされたことがわかりましたなら、再度手数料だけを発注業者様に支払っていただくことになります。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99060</xdr:colOff>
      <xdr:row>5</xdr:row>
      <xdr:rowOff>236220</xdr:rowOff>
    </xdr:from>
    <xdr:to>
      <xdr:col>58</xdr:col>
      <xdr:colOff>121920</xdr:colOff>
      <xdr:row>6</xdr:row>
      <xdr:rowOff>289560</xdr:rowOff>
    </xdr:to>
    <xdr:sp macro="" textlink="">
      <xdr:nvSpPr>
        <xdr:cNvPr id="14373" name="Text Box 37">
          <a:extLst>
            <a:ext uri="{FF2B5EF4-FFF2-40B4-BE49-F238E27FC236}">
              <a16:creationId xmlns:a16="http://schemas.microsoft.com/office/drawing/2014/main" id="{00000000-0008-0000-0900-000025380000}"/>
            </a:ext>
          </a:extLst>
        </xdr:cNvPr>
        <xdr:cNvSpPr txBox="1">
          <a:spLocks noChangeArrowheads="1"/>
        </xdr:cNvSpPr>
      </xdr:nvSpPr>
      <xdr:spPr bwMode="auto">
        <a:xfrm>
          <a:off x="6576060" y="1463040"/>
          <a:ext cx="5737860" cy="4114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S UI Gothic"/>
              <a:ea typeface="MS UI Gothic"/>
            </a:rPr>
            <a:t>参考：CO2ネットゼロ社会づくりの推進に関する条例における事業者行動計画提出者は以下となります（https://www.pref.shiga.lg.jp/ippan/kankyoshizen/ondanka/13583.htmlより）</a:t>
          </a:r>
        </a:p>
      </xdr:txBody>
    </xdr:sp>
    <xdr:clientData/>
  </xdr:twoCellAnchor>
  <xdr:twoCellAnchor editAs="oneCell">
    <xdr:from>
      <xdr:col>34</xdr:col>
      <xdr:colOff>99060</xdr:colOff>
      <xdr:row>6</xdr:row>
      <xdr:rowOff>304800</xdr:rowOff>
    </xdr:from>
    <xdr:to>
      <xdr:col>58</xdr:col>
      <xdr:colOff>129540</xdr:colOff>
      <xdr:row>9</xdr:row>
      <xdr:rowOff>190500</xdr:rowOff>
    </xdr:to>
    <xdr:pic>
      <xdr:nvPicPr>
        <xdr:cNvPr id="10" name="図 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6060" y="1889760"/>
          <a:ext cx="574548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99060</xdr:colOff>
          <xdr:row>9</xdr:row>
          <xdr:rowOff>121920</xdr:rowOff>
        </xdr:from>
        <xdr:to>
          <xdr:col>1</xdr:col>
          <xdr:colOff>137160</xdr:colOff>
          <xdr:row>9</xdr:row>
          <xdr:rowOff>335280</xdr:rowOff>
        </xdr:to>
        <xdr:sp macro="" textlink="">
          <xdr:nvSpPr>
            <xdr:cNvPr id="2" name="Check Box 37" hidden="1">
              <a:extLst>
                <a:ext uri="{63B3BB69-23CF-44E3-9099-C40C66FF867C}">
                  <a14:compatExt spid="_x0000_s14373"/>
                </a:ext>
                <a:ext uri="{FF2B5EF4-FFF2-40B4-BE49-F238E27FC236}">
                  <a16:creationId xmlns:a16="http://schemas.microsoft.com/office/drawing/2014/main" id="{00000000-0008-0000-06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129540</xdr:colOff>
      <xdr:row>44</xdr:row>
      <xdr:rowOff>91440</xdr:rowOff>
    </xdr:from>
    <xdr:to>
      <xdr:col>34</xdr:col>
      <xdr:colOff>160020</xdr:colOff>
      <xdr:row>49</xdr:row>
      <xdr:rowOff>190500</xdr:rowOff>
    </xdr:to>
    <xdr:sp macro="" textlink="">
      <xdr:nvSpPr>
        <xdr:cNvPr id="7" name="右中かっこ 6">
          <a:extLst>
            <a:ext uri="{FF2B5EF4-FFF2-40B4-BE49-F238E27FC236}">
              <a16:creationId xmlns:a16="http://schemas.microsoft.com/office/drawing/2014/main" id="{AD351F16-BAE1-0B1A-CFC3-26551D0FF9C9}"/>
            </a:ext>
          </a:extLst>
        </xdr:cNvPr>
        <xdr:cNvSpPr/>
      </xdr:nvSpPr>
      <xdr:spPr>
        <a:xfrm>
          <a:off x="6416040" y="12641580"/>
          <a:ext cx="220980" cy="135636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60960</xdr:colOff>
      <xdr:row>46</xdr:row>
      <xdr:rowOff>106680</xdr:rowOff>
    </xdr:from>
    <xdr:to>
      <xdr:col>45</xdr:col>
      <xdr:colOff>114300</xdr:colOff>
      <xdr:row>47</xdr:row>
      <xdr:rowOff>160020</xdr:rowOff>
    </xdr:to>
    <xdr:sp macro="" textlink="">
      <xdr:nvSpPr>
        <xdr:cNvPr id="8" name="角丸四角形 1">
          <a:extLst>
            <a:ext uri="{FF2B5EF4-FFF2-40B4-BE49-F238E27FC236}">
              <a16:creationId xmlns:a16="http://schemas.microsoft.com/office/drawing/2014/main" id="{89962AFF-C081-C820-F10A-AFA53DA776DD}"/>
            </a:ext>
          </a:extLst>
        </xdr:cNvPr>
        <xdr:cNvSpPr/>
      </xdr:nvSpPr>
      <xdr:spPr>
        <a:xfrm>
          <a:off x="6728460" y="13159740"/>
          <a:ext cx="3101340" cy="3048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106680</xdr:colOff>
      <xdr:row>17</xdr:row>
      <xdr:rowOff>160020</xdr:rowOff>
    </xdr:from>
    <xdr:to>
      <xdr:col>35</xdr:col>
      <xdr:colOff>83820</xdr:colOff>
      <xdr:row>25</xdr:row>
      <xdr:rowOff>213360</xdr:rowOff>
    </xdr:to>
    <xdr:sp macro="" textlink="">
      <xdr:nvSpPr>
        <xdr:cNvPr id="9" name="右中かっこ 8">
          <a:extLst>
            <a:ext uri="{FF2B5EF4-FFF2-40B4-BE49-F238E27FC236}">
              <a16:creationId xmlns:a16="http://schemas.microsoft.com/office/drawing/2014/main" id="{6502F07D-F280-47E3-B603-20C83077FF08}"/>
            </a:ext>
          </a:extLst>
        </xdr:cNvPr>
        <xdr:cNvSpPr/>
      </xdr:nvSpPr>
      <xdr:spPr>
        <a:xfrm>
          <a:off x="6583680" y="5105400"/>
          <a:ext cx="167640" cy="206502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205740</xdr:colOff>
      <xdr:row>20</xdr:row>
      <xdr:rowOff>167640</xdr:rowOff>
    </xdr:from>
    <xdr:to>
      <xdr:col>46</xdr:col>
      <xdr:colOff>68580</xdr:colOff>
      <xdr:row>22</xdr:row>
      <xdr:rowOff>129540</xdr:rowOff>
    </xdr:to>
    <xdr:sp macro="" textlink="">
      <xdr:nvSpPr>
        <xdr:cNvPr id="11" name="角丸四角形 1">
          <a:extLst>
            <a:ext uri="{FF2B5EF4-FFF2-40B4-BE49-F238E27FC236}">
              <a16:creationId xmlns:a16="http://schemas.microsoft.com/office/drawing/2014/main" id="{4F784DCA-CF97-49E4-8249-1DACAC3641D2}"/>
            </a:ext>
          </a:extLst>
        </xdr:cNvPr>
        <xdr:cNvSpPr/>
      </xdr:nvSpPr>
      <xdr:spPr>
        <a:xfrm>
          <a:off x="6873240" y="5867400"/>
          <a:ext cx="3101340" cy="4648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行が足りない場合は、行挿入してください。もしくは別</a:t>
          </a:r>
          <a:r>
            <a:rPr kumimoji="1" lang="en-US" altLang="ja-JP" sz="1200">
              <a:solidFill>
                <a:sysClr val="windowText" lastClr="000000"/>
              </a:solidFill>
              <a:latin typeface="Meiryo UI" panose="020B0604030504040204" pitchFamily="50" charset="-128"/>
              <a:ea typeface="Meiryo UI" panose="020B0604030504040204" pitchFamily="50" charset="-128"/>
            </a:rPr>
            <a:t>sheet</a:t>
          </a:r>
          <a:r>
            <a:rPr kumimoji="1" lang="ja-JP" altLang="en-US" sz="1200">
              <a:solidFill>
                <a:sysClr val="windowText" lastClr="000000"/>
              </a:solidFill>
              <a:latin typeface="Meiryo UI" panose="020B0604030504040204" pitchFamily="50" charset="-128"/>
              <a:ea typeface="Meiryo UI" panose="020B0604030504040204" pitchFamily="50" charset="-128"/>
            </a:rPr>
            <a:t>を作成てください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28</xdr:col>
      <xdr:colOff>220980</xdr:colOff>
      <xdr:row>6</xdr:row>
      <xdr:rowOff>99060</xdr:rowOff>
    </xdr:from>
    <xdr:to>
      <xdr:col>37</xdr:col>
      <xdr:colOff>91440</xdr:colOff>
      <xdr:row>13</xdr:row>
      <xdr:rowOff>76200</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a:xfrm>
          <a:off x="8580120" y="1424940"/>
          <a:ext cx="2339340" cy="115062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作成時に各事業者様にて取組推進体制項目を選んでください。</a:t>
          </a:r>
          <a:endParaRPr kumimoji="1" lang="en-US" altLang="ja-JP" sz="1000" b="1">
            <a:solidFill>
              <a:srgbClr val="FF0000"/>
            </a:solidFill>
          </a:endParaRPr>
        </a:p>
        <a:p>
          <a:pPr algn="l"/>
          <a:r>
            <a:rPr kumimoji="1" lang="ja-JP" altLang="en-US" sz="1000" b="1">
              <a:solidFill>
                <a:srgbClr val="FF0000"/>
              </a:solidFill>
            </a:rPr>
            <a:t>他に推進体制があれば（その他）に記載ください。</a:t>
          </a:r>
        </a:p>
      </xdr:txBody>
    </xdr:sp>
    <xdr:clientData/>
  </xdr:twoCellAnchor>
  <xdr:twoCellAnchor>
    <xdr:from>
      <xdr:col>28</xdr:col>
      <xdr:colOff>220980</xdr:colOff>
      <xdr:row>16</xdr:row>
      <xdr:rowOff>228600</xdr:rowOff>
    </xdr:from>
    <xdr:to>
      <xdr:col>37</xdr:col>
      <xdr:colOff>83820</xdr:colOff>
      <xdr:row>24</xdr:row>
      <xdr:rowOff>68580</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a:xfrm>
          <a:off x="8580120" y="3215640"/>
          <a:ext cx="2331720" cy="121920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作成時に各事業者様にて使用状況の把握項目を選んでください。</a:t>
          </a:r>
          <a:endParaRPr kumimoji="1" lang="en-US" altLang="ja-JP" sz="1000" b="1">
            <a:solidFill>
              <a:srgbClr val="FF0000"/>
            </a:solidFill>
          </a:endParaRPr>
        </a:p>
        <a:p>
          <a:pPr algn="l"/>
          <a:r>
            <a:rPr kumimoji="1" lang="ja-JP" altLang="en-US" sz="1000" b="1">
              <a:solidFill>
                <a:srgbClr val="FF0000"/>
              </a:solidFill>
            </a:rPr>
            <a:t>他に把握する対象があれば（その他）に記載ください。</a:t>
          </a:r>
        </a:p>
      </xdr:txBody>
    </xdr:sp>
    <xdr:clientData/>
  </xdr:twoCellAnchor>
  <xdr:twoCellAnchor>
    <xdr:from>
      <xdr:col>29</xdr:col>
      <xdr:colOff>30480</xdr:colOff>
      <xdr:row>27</xdr:row>
      <xdr:rowOff>60960</xdr:rowOff>
    </xdr:from>
    <xdr:to>
      <xdr:col>37</xdr:col>
      <xdr:colOff>76200</xdr:colOff>
      <xdr:row>31</xdr:row>
      <xdr:rowOff>129540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a:xfrm>
          <a:off x="8663940" y="4907280"/>
          <a:ext cx="2240280" cy="136398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右の記載例（行動計画書）を参照して、運用改善に関する取組項目や実施計画を記載ください。</a:t>
          </a:r>
          <a:endParaRPr kumimoji="1" lang="en-US" altLang="ja-JP" sz="1000" b="1">
            <a:solidFill>
              <a:srgbClr val="FF0000"/>
            </a:solidFill>
          </a:endParaRPr>
        </a:p>
        <a:p>
          <a:pPr algn="l"/>
          <a:r>
            <a:rPr kumimoji="1" lang="ja-JP" altLang="en-US" sz="1000" b="1">
              <a:solidFill>
                <a:srgbClr val="FF0000"/>
              </a:solidFill>
            </a:rPr>
            <a:t>省エネ診断において提案のあった項目および診断の宣言書で実行予定の項目のなかから実施を考えている項目を記載してください。</a:t>
          </a:r>
          <a:endParaRPr kumimoji="1" lang="en-US" altLang="ja-JP" sz="1000" b="1">
            <a:solidFill>
              <a:srgbClr val="FF0000"/>
            </a:solidFill>
          </a:endParaRPr>
        </a:p>
      </xdr:txBody>
    </xdr:sp>
    <xdr:clientData/>
  </xdr:twoCellAnchor>
  <xdr:twoCellAnchor>
    <xdr:from>
      <xdr:col>29</xdr:col>
      <xdr:colOff>15240</xdr:colOff>
      <xdr:row>37</xdr:row>
      <xdr:rowOff>68580</xdr:rowOff>
    </xdr:from>
    <xdr:to>
      <xdr:col>37</xdr:col>
      <xdr:colOff>68580</xdr:colOff>
      <xdr:row>41</xdr:row>
      <xdr:rowOff>99060</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a:xfrm>
          <a:off x="8648700" y="7932420"/>
          <a:ext cx="2247900" cy="13182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右の記載例（行動計画書）を参照して、設備投資に関する取組項目や実施計画を記載ください。</a:t>
          </a:r>
          <a:endParaRPr kumimoji="1" lang="en-US" altLang="ja-JP" sz="1000" b="1">
            <a:solidFill>
              <a:srgbClr val="FF0000"/>
            </a:solidFill>
          </a:endParaRPr>
        </a:p>
        <a:p>
          <a:r>
            <a:rPr kumimoji="1" lang="ja-JP" altLang="ja-JP" sz="1000" b="1">
              <a:solidFill>
                <a:srgbClr val="FF0000"/>
              </a:solidFill>
              <a:effectLst/>
              <a:latin typeface="+mn-lt"/>
              <a:ea typeface="+mn-ea"/>
              <a:cs typeface="+mn-cs"/>
            </a:rPr>
            <a:t>省エネ診断において提案のあった項目および診断の宣言書で実行予定の項目のなかから実施を考えている項目を記載してください。</a:t>
          </a:r>
          <a:endParaRPr lang="ja-JP" altLang="ja-JP" sz="1000">
            <a:solidFill>
              <a:srgbClr val="FF0000"/>
            </a:solidFill>
            <a:effectLst/>
          </a:endParaRPr>
        </a:p>
      </xdr:txBody>
    </xdr:sp>
    <xdr:clientData/>
  </xdr:twoCellAnchor>
  <xdr:twoCellAnchor>
    <xdr:from>
      <xdr:col>29</xdr:col>
      <xdr:colOff>22860</xdr:colOff>
      <xdr:row>32</xdr:row>
      <xdr:rowOff>312420</xdr:rowOff>
    </xdr:from>
    <xdr:to>
      <xdr:col>37</xdr:col>
      <xdr:colOff>68580</xdr:colOff>
      <xdr:row>34</xdr:row>
      <xdr:rowOff>312420</xdr:rowOff>
    </xdr:to>
    <xdr:sp macro="" textlink="">
      <xdr:nvSpPr>
        <xdr:cNvPr id="6" name="吹き出し: 四角形 5">
          <a:extLst>
            <a:ext uri="{FF2B5EF4-FFF2-40B4-BE49-F238E27FC236}">
              <a16:creationId xmlns:a16="http://schemas.microsoft.com/office/drawing/2014/main" id="{00000000-0008-0000-0A00-000006000000}"/>
            </a:ext>
          </a:extLst>
        </xdr:cNvPr>
        <xdr:cNvSpPr/>
      </xdr:nvSpPr>
      <xdr:spPr>
        <a:xfrm>
          <a:off x="8656320" y="6781800"/>
          <a:ext cx="2240280" cy="655320"/>
        </a:xfrm>
        <a:prstGeom prst="wedgeRectCallout">
          <a:avLst>
            <a:gd name="adj1" fmla="val -70019"/>
            <a:gd name="adj2" fmla="val -5961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取組内容（運用改善、設備投資）において、もし行が足りない場合には、行挿入して追加してください。</a:t>
          </a:r>
        </a:p>
      </xdr:txBody>
    </xdr:sp>
    <xdr:clientData/>
  </xdr:twoCellAnchor>
  <xdr:twoCellAnchor editAs="oneCell">
    <xdr:from>
      <xdr:col>37</xdr:col>
      <xdr:colOff>220980</xdr:colOff>
      <xdr:row>0</xdr:row>
      <xdr:rowOff>83820</xdr:rowOff>
    </xdr:from>
    <xdr:to>
      <xdr:col>61</xdr:col>
      <xdr:colOff>698907</xdr:colOff>
      <xdr:row>61</xdr:row>
      <xdr:rowOff>99060</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83820"/>
          <a:ext cx="14376807" cy="1312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259080</xdr:colOff>
      <xdr:row>1</xdr:row>
      <xdr:rowOff>190500</xdr:rowOff>
    </xdr:from>
    <xdr:to>
      <xdr:col>35</xdr:col>
      <xdr:colOff>91440</xdr:colOff>
      <xdr:row>4</xdr:row>
      <xdr:rowOff>198120</xdr:rowOff>
    </xdr:to>
    <xdr:sp macro="" textlink="">
      <xdr:nvSpPr>
        <xdr:cNvPr id="8" name="矢印: 右 7">
          <a:extLst>
            <a:ext uri="{FF2B5EF4-FFF2-40B4-BE49-F238E27FC236}">
              <a16:creationId xmlns:a16="http://schemas.microsoft.com/office/drawing/2014/main" id="{00000000-0008-0000-0A00-000008000000}"/>
            </a:ext>
          </a:extLst>
        </xdr:cNvPr>
        <xdr:cNvSpPr/>
      </xdr:nvSpPr>
      <xdr:spPr>
        <a:xfrm>
          <a:off x="9166860" y="457200"/>
          <a:ext cx="1203960" cy="563880"/>
        </a:xfrm>
        <a:prstGeom prst="rightArrow">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1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525780</xdr:colOff>
          <xdr:row>14</xdr:row>
          <xdr:rowOff>251460</xdr:rowOff>
        </xdr:from>
        <xdr:to>
          <xdr:col>4</xdr:col>
          <xdr:colOff>769620</xdr:colOff>
          <xdr:row>14</xdr:row>
          <xdr:rowOff>495300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8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15</xdr:row>
          <xdr:rowOff>243840</xdr:rowOff>
        </xdr:from>
        <xdr:to>
          <xdr:col>4</xdr:col>
          <xdr:colOff>769620</xdr:colOff>
          <xdr:row>15</xdr:row>
          <xdr:rowOff>487680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8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16</xdr:row>
          <xdr:rowOff>251460</xdr:rowOff>
        </xdr:from>
        <xdr:to>
          <xdr:col>4</xdr:col>
          <xdr:colOff>769620</xdr:colOff>
          <xdr:row>16</xdr:row>
          <xdr:rowOff>495300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8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17</xdr:row>
          <xdr:rowOff>220980</xdr:rowOff>
        </xdr:from>
        <xdr:to>
          <xdr:col>4</xdr:col>
          <xdr:colOff>769620</xdr:colOff>
          <xdr:row>17</xdr:row>
          <xdr:rowOff>464820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8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18</xdr:row>
          <xdr:rowOff>259080</xdr:rowOff>
        </xdr:from>
        <xdr:to>
          <xdr:col>4</xdr:col>
          <xdr:colOff>769620</xdr:colOff>
          <xdr:row>18</xdr:row>
          <xdr:rowOff>502920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8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19</xdr:row>
          <xdr:rowOff>266700</xdr:rowOff>
        </xdr:from>
        <xdr:to>
          <xdr:col>4</xdr:col>
          <xdr:colOff>769620</xdr:colOff>
          <xdr:row>19</xdr:row>
          <xdr:rowOff>510540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8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21</xdr:row>
          <xdr:rowOff>0</xdr:rowOff>
        </xdr:from>
        <xdr:to>
          <xdr:col>1</xdr:col>
          <xdr:colOff>762000</xdr:colOff>
          <xdr:row>21</xdr:row>
          <xdr:rowOff>243840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8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1912620</xdr:colOff>
          <xdr:row>21</xdr:row>
          <xdr:rowOff>7620</xdr:rowOff>
        </xdr:from>
        <xdr:to>
          <xdr:col>1</xdr:col>
          <xdr:colOff>2125980</xdr:colOff>
          <xdr:row>21</xdr:row>
          <xdr:rowOff>220980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8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251460</xdr:colOff>
      <xdr:row>1</xdr:row>
      <xdr:rowOff>0</xdr:rowOff>
    </xdr:from>
    <xdr:to>
      <xdr:col>8</xdr:col>
      <xdr:colOff>508635</xdr:colOff>
      <xdr:row>3</xdr:row>
      <xdr:rowOff>381000</xdr:rowOff>
    </xdr:to>
    <xdr:sp macro="" textlink="">
      <xdr:nvSpPr>
        <xdr:cNvPr id="2" name="角丸四角形 1">
          <a:extLst>
            <a:ext uri="{FF2B5EF4-FFF2-40B4-BE49-F238E27FC236}">
              <a16:creationId xmlns:a16="http://schemas.microsoft.com/office/drawing/2014/main" id="{00000000-0008-0000-0B00-000002000000}"/>
            </a:ext>
          </a:extLst>
        </xdr:cNvPr>
        <xdr:cNvSpPr/>
      </xdr:nvSpPr>
      <xdr:spPr>
        <a:xfrm>
          <a:off x="7086600" y="167640"/>
          <a:ext cx="1971675" cy="7162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■のセル内は手   入  力</a:t>
          </a:r>
          <a:endParaRPr lang="ja-JP" altLang="ja-JP">
            <a:effectLst/>
          </a:endParaRPr>
        </a:p>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26</xdr:row>
      <xdr:rowOff>182880</xdr:rowOff>
    </xdr:from>
    <xdr:to>
      <xdr:col>17</xdr:col>
      <xdr:colOff>365760</xdr:colOff>
      <xdr:row>67</xdr:row>
      <xdr:rowOff>15240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0" y="6454140"/>
          <a:ext cx="15720060" cy="6774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99060</xdr:colOff>
      <xdr:row>27</xdr:row>
      <xdr:rowOff>160020</xdr:rowOff>
    </xdr:from>
    <xdr:to>
      <xdr:col>16</xdr:col>
      <xdr:colOff>1213991</xdr:colOff>
      <xdr:row>64</xdr:row>
      <xdr:rowOff>91440</xdr:rowOff>
    </xdr:to>
    <xdr:pic>
      <xdr:nvPicPr>
        <xdr:cNvPr id="2" name="図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6621780"/>
          <a:ext cx="15227171" cy="617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731520</xdr:colOff>
      <xdr:row>45</xdr:row>
      <xdr:rowOff>114300</xdr:rowOff>
    </xdr:from>
    <xdr:to>
      <xdr:col>11</xdr:col>
      <xdr:colOff>853440</xdr:colOff>
      <xdr:row>53</xdr:row>
      <xdr:rowOff>91440</xdr:rowOff>
    </xdr:to>
    <xdr:cxnSp macro="">
      <xdr:nvCxnSpPr>
        <xdr:cNvPr id="5" name="直線矢印コネクタ 4">
          <a:extLst>
            <a:ext uri="{FF2B5EF4-FFF2-40B4-BE49-F238E27FC236}">
              <a16:creationId xmlns:a16="http://schemas.microsoft.com/office/drawing/2014/main" id="{00000000-0008-0000-0C00-000005000000}"/>
            </a:ext>
          </a:extLst>
        </xdr:cNvPr>
        <xdr:cNvCxnSpPr/>
      </xdr:nvCxnSpPr>
      <xdr:spPr>
        <a:xfrm flipV="1">
          <a:off x="8351520" y="9639300"/>
          <a:ext cx="1996440" cy="13182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45</xdr:row>
      <xdr:rowOff>106680</xdr:rowOff>
    </xdr:from>
    <xdr:to>
      <xdr:col>5</xdr:col>
      <xdr:colOff>45720</xdr:colOff>
      <xdr:row>48</xdr:row>
      <xdr:rowOff>137160</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a:xfrm>
          <a:off x="2034540" y="9441180"/>
          <a:ext cx="1882140" cy="533400"/>
        </a:xfrm>
        <a:prstGeom prst="wedgeRectCallout">
          <a:avLst>
            <a:gd name="adj1" fmla="val -31886"/>
            <a:gd name="adj2" fmla="val -104533"/>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型番がわからないなら、</a:t>
          </a:r>
          <a:r>
            <a:rPr kumimoji="1" lang="en-US" altLang="ja-JP" sz="900">
              <a:solidFill>
                <a:sysClr val="windowText" lastClr="000000"/>
              </a:solidFill>
              <a:latin typeface="Meiryo UI" panose="020B0604030504040204" pitchFamily="50" charset="-128"/>
              <a:ea typeface="Meiryo UI" panose="020B0604030504040204" pitchFamily="50" charset="-128"/>
            </a:rPr>
            <a:t>20W×2</a:t>
          </a:r>
          <a:r>
            <a:rPr kumimoji="1" lang="ja-JP" altLang="en-US" sz="900">
              <a:solidFill>
                <a:sysClr val="windowText" lastClr="000000"/>
              </a:solidFill>
              <a:latin typeface="Meiryo UI" panose="020B0604030504040204" pitchFamily="50" charset="-128"/>
              <a:ea typeface="Meiryo UI" panose="020B0604030504040204" pitchFamily="50" charset="-128"/>
            </a:rPr>
            <a:t>　などと記載</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1</a:t>
          </a:r>
          <a:r>
            <a:rPr kumimoji="1" lang="ja-JP" altLang="en-US" sz="900">
              <a:solidFill>
                <a:sysClr val="windowText" lastClr="000000"/>
              </a:solidFill>
              <a:latin typeface="Meiryo UI" panose="020B0604030504040204" pitchFamily="50" charset="-128"/>
              <a:ea typeface="Meiryo UI" panose="020B0604030504040204" pitchFamily="50" charset="-128"/>
            </a:rPr>
            <a:t>つの照明に</a:t>
          </a:r>
          <a:r>
            <a:rPr kumimoji="1" lang="en-US" altLang="ja-JP" sz="900">
              <a:solidFill>
                <a:sysClr val="windowText" lastClr="000000"/>
              </a:solidFill>
              <a:latin typeface="Meiryo UI" panose="020B0604030504040204" pitchFamily="50" charset="-128"/>
              <a:ea typeface="Meiryo UI" panose="020B0604030504040204" pitchFamily="50" charset="-128"/>
            </a:rPr>
            <a:t>20</a:t>
          </a:r>
          <a:r>
            <a:rPr kumimoji="1" lang="ja-JP" altLang="en-US" sz="900">
              <a:solidFill>
                <a:sysClr val="windowText" lastClr="000000"/>
              </a:solidFill>
              <a:latin typeface="Meiryo UI" panose="020B0604030504040204" pitchFamily="50" charset="-128"/>
              <a:ea typeface="Meiryo UI" panose="020B0604030504040204" pitchFamily="50" charset="-128"/>
            </a:rPr>
            <a:t>形を</a:t>
          </a:r>
          <a:r>
            <a:rPr kumimoji="1" lang="en-US" altLang="ja-JP" sz="900">
              <a:solidFill>
                <a:sysClr val="windowText" lastClr="000000"/>
              </a:solidFill>
              <a:latin typeface="Meiryo UI" panose="020B0604030504040204" pitchFamily="50" charset="-128"/>
              <a:ea typeface="Meiryo UI" panose="020B0604030504040204" pitchFamily="50" charset="-128"/>
            </a:rPr>
            <a:t>2</a:t>
          </a:r>
          <a:r>
            <a:rPr kumimoji="1" lang="ja-JP" altLang="en-US" sz="900">
              <a:solidFill>
                <a:sysClr val="windowText" lastClr="000000"/>
              </a:solidFill>
              <a:latin typeface="Meiryo UI" panose="020B0604030504040204" pitchFamily="50" charset="-128"/>
              <a:ea typeface="Meiryo UI" panose="020B0604030504040204" pitchFamily="50" charset="-128"/>
            </a:rPr>
            <a:t>本搭載）</a:t>
          </a:r>
        </a:p>
      </xdr:txBody>
    </xdr:sp>
    <xdr:clientData/>
  </xdr:twoCellAnchor>
  <xdr:twoCellAnchor>
    <xdr:from>
      <xdr:col>0</xdr:col>
      <xdr:colOff>137160</xdr:colOff>
      <xdr:row>45</xdr:row>
      <xdr:rowOff>106680</xdr:rowOff>
    </xdr:from>
    <xdr:to>
      <xdr:col>2</xdr:col>
      <xdr:colOff>548640</xdr:colOff>
      <xdr:row>48</xdr:row>
      <xdr:rowOff>137160</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a:xfrm>
          <a:off x="137160" y="9441180"/>
          <a:ext cx="1524000" cy="533400"/>
        </a:xfrm>
        <a:prstGeom prst="wedgeRectCallout">
          <a:avLst>
            <a:gd name="adj1" fmla="val -5165"/>
            <a:gd name="adj2" fmla="val -98819"/>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設置場所や使われ方が特定できる情報を必ず記入。「〇〇会社内」などでは不可。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9.xml"/><Relationship Id="rId18" Type="http://schemas.openxmlformats.org/officeDocument/2006/relationships/ctrlProp" Target="../ctrlProps/ctrlProp44.xml"/><Relationship Id="rId26" Type="http://schemas.openxmlformats.org/officeDocument/2006/relationships/ctrlProp" Target="../ctrlProps/ctrlProp52.xml"/><Relationship Id="rId39" Type="http://schemas.openxmlformats.org/officeDocument/2006/relationships/ctrlProp" Target="../ctrlProps/ctrlProp65.xml"/><Relationship Id="rId21" Type="http://schemas.openxmlformats.org/officeDocument/2006/relationships/ctrlProp" Target="../ctrlProps/ctrlProp47.xml"/><Relationship Id="rId34" Type="http://schemas.openxmlformats.org/officeDocument/2006/relationships/ctrlProp" Target="../ctrlProps/ctrlProp60.xml"/><Relationship Id="rId42" Type="http://schemas.openxmlformats.org/officeDocument/2006/relationships/ctrlProp" Target="../ctrlProps/ctrlProp68.xml"/><Relationship Id="rId47" Type="http://schemas.openxmlformats.org/officeDocument/2006/relationships/ctrlProp" Target="../ctrlProps/ctrlProp73.xml"/><Relationship Id="rId50" Type="http://schemas.openxmlformats.org/officeDocument/2006/relationships/ctrlProp" Target="../ctrlProps/ctrlProp76.xml"/><Relationship Id="rId55" Type="http://schemas.openxmlformats.org/officeDocument/2006/relationships/ctrlProp" Target="../ctrlProps/ctrlProp81.xml"/><Relationship Id="rId7" Type="http://schemas.openxmlformats.org/officeDocument/2006/relationships/ctrlProp" Target="../ctrlProps/ctrlProp33.xml"/><Relationship Id="rId2" Type="http://schemas.openxmlformats.org/officeDocument/2006/relationships/drawing" Target="../drawings/drawing10.xml"/><Relationship Id="rId16" Type="http://schemas.openxmlformats.org/officeDocument/2006/relationships/ctrlProp" Target="../ctrlProps/ctrlProp42.xml"/><Relationship Id="rId29" Type="http://schemas.openxmlformats.org/officeDocument/2006/relationships/ctrlProp" Target="../ctrlProps/ctrlProp55.xml"/><Relationship Id="rId11" Type="http://schemas.openxmlformats.org/officeDocument/2006/relationships/ctrlProp" Target="../ctrlProps/ctrlProp37.xml"/><Relationship Id="rId24" Type="http://schemas.openxmlformats.org/officeDocument/2006/relationships/ctrlProp" Target="../ctrlProps/ctrlProp50.xml"/><Relationship Id="rId32" Type="http://schemas.openxmlformats.org/officeDocument/2006/relationships/ctrlProp" Target="../ctrlProps/ctrlProp58.xml"/><Relationship Id="rId37" Type="http://schemas.openxmlformats.org/officeDocument/2006/relationships/ctrlProp" Target="../ctrlProps/ctrlProp63.xml"/><Relationship Id="rId40" Type="http://schemas.openxmlformats.org/officeDocument/2006/relationships/ctrlProp" Target="../ctrlProps/ctrlProp66.xml"/><Relationship Id="rId45" Type="http://schemas.openxmlformats.org/officeDocument/2006/relationships/ctrlProp" Target="../ctrlProps/ctrlProp71.xml"/><Relationship Id="rId53" Type="http://schemas.openxmlformats.org/officeDocument/2006/relationships/ctrlProp" Target="../ctrlProps/ctrlProp79.xml"/><Relationship Id="rId58" Type="http://schemas.openxmlformats.org/officeDocument/2006/relationships/ctrlProp" Target="../ctrlProps/ctrlProp84.xml"/><Relationship Id="rId5" Type="http://schemas.openxmlformats.org/officeDocument/2006/relationships/ctrlProp" Target="../ctrlProps/ctrlProp31.xml"/><Relationship Id="rId61" Type="http://schemas.openxmlformats.org/officeDocument/2006/relationships/ctrlProp" Target="../ctrlProps/ctrlProp87.xml"/><Relationship Id="rId19" Type="http://schemas.openxmlformats.org/officeDocument/2006/relationships/ctrlProp" Target="../ctrlProps/ctrlProp45.xml"/><Relationship Id="rId14" Type="http://schemas.openxmlformats.org/officeDocument/2006/relationships/ctrlProp" Target="../ctrlProps/ctrlProp40.xml"/><Relationship Id="rId22" Type="http://schemas.openxmlformats.org/officeDocument/2006/relationships/ctrlProp" Target="../ctrlProps/ctrlProp48.xml"/><Relationship Id="rId27" Type="http://schemas.openxmlformats.org/officeDocument/2006/relationships/ctrlProp" Target="../ctrlProps/ctrlProp53.xml"/><Relationship Id="rId30" Type="http://schemas.openxmlformats.org/officeDocument/2006/relationships/ctrlProp" Target="../ctrlProps/ctrlProp56.xml"/><Relationship Id="rId35" Type="http://schemas.openxmlformats.org/officeDocument/2006/relationships/ctrlProp" Target="../ctrlProps/ctrlProp61.xml"/><Relationship Id="rId43" Type="http://schemas.openxmlformats.org/officeDocument/2006/relationships/ctrlProp" Target="../ctrlProps/ctrlProp69.xml"/><Relationship Id="rId48" Type="http://schemas.openxmlformats.org/officeDocument/2006/relationships/ctrlProp" Target="../ctrlProps/ctrlProp74.xml"/><Relationship Id="rId56" Type="http://schemas.openxmlformats.org/officeDocument/2006/relationships/ctrlProp" Target="../ctrlProps/ctrlProp82.xml"/><Relationship Id="rId8" Type="http://schemas.openxmlformats.org/officeDocument/2006/relationships/ctrlProp" Target="../ctrlProps/ctrlProp34.xml"/><Relationship Id="rId51" Type="http://schemas.openxmlformats.org/officeDocument/2006/relationships/ctrlProp" Target="../ctrlProps/ctrlProp77.xml"/><Relationship Id="rId3" Type="http://schemas.openxmlformats.org/officeDocument/2006/relationships/vmlDrawing" Target="../drawings/vmlDrawing8.vml"/><Relationship Id="rId12" Type="http://schemas.openxmlformats.org/officeDocument/2006/relationships/ctrlProp" Target="../ctrlProps/ctrlProp38.xml"/><Relationship Id="rId17" Type="http://schemas.openxmlformats.org/officeDocument/2006/relationships/ctrlProp" Target="../ctrlProps/ctrlProp43.xml"/><Relationship Id="rId25" Type="http://schemas.openxmlformats.org/officeDocument/2006/relationships/ctrlProp" Target="../ctrlProps/ctrlProp51.xml"/><Relationship Id="rId33" Type="http://schemas.openxmlformats.org/officeDocument/2006/relationships/ctrlProp" Target="../ctrlProps/ctrlProp59.xml"/><Relationship Id="rId38" Type="http://schemas.openxmlformats.org/officeDocument/2006/relationships/ctrlProp" Target="../ctrlProps/ctrlProp64.xml"/><Relationship Id="rId46" Type="http://schemas.openxmlformats.org/officeDocument/2006/relationships/ctrlProp" Target="../ctrlProps/ctrlProp72.xml"/><Relationship Id="rId59" Type="http://schemas.openxmlformats.org/officeDocument/2006/relationships/ctrlProp" Target="../ctrlProps/ctrlProp85.xml"/><Relationship Id="rId20" Type="http://schemas.openxmlformats.org/officeDocument/2006/relationships/ctrlProp" Target="../ctrlProps/ctrlProp46.xml"/><Relationship Id="rId41" Type="http://schemas.openxmlformats.org/officeDocument/2006/relationships/ctrlProp" Target="../ctrlProps/ctrlProp67.xml"/><Relationship Id="rId54" Type="http://schemas.openxmlformats.org/officeDocument/2006/relationships/ctrlProp" Target="../ctrlProps/ctrlProp80.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15" Type="http://schemas.openxmlformats.org/officeDocument/2006/relationships/ctrlProp" Target="../ctrlProps/ctrlProp41.xml"/><Relationship Id="rId23" Type="http://schemas.openxmlformats.org/officeDocument/2006/relationships/ctrlProp" Target="../ctrlProps/ctrlProp49.xml"/><Relationship Id="rId28" Type="http://schemas.openxmlformats.org/officeDocument/2006/relationships/ctrlProp" Target="../ctrlProps/ctrlProp54.xml"/><Relationship Id="rId36" Type="http://schemas.openxmlformats.org/officeDocument/2006/relationships/ctrlProp" Target="../ctrlProps/ctrlProp62.xml"/><Relationship Id="rId49" Type="http://schemas.openxmlformats.org/officeDocument/2006/relationships/ctrlProp" Target="../ctrlProps/ctrlProp75.xml"/><Relationship Id="rId57" Type="http://schemas.openxmlformats.org/officeDocument/2006/relationships/ctrlProp" Target="../ctrlProps/ctrlProp83.xml"/><Relationship Id="rId10" Type="http://schemas.openxmlformats.org/officeDocument/2006/relationships/ctrlProp" Target="../ctrlProps/ctrlProp36.xml"/><Relationship Id="rId31" Type="http://schemas.openxmlformats.org/officeDocument/2006/relationships/ctrlProp" Target="../ctrlProps/ctrlProp57.xml"/><Relationship Id="rId44" Type="http://schemas.openxmlformats.org/officeDocument/2006/relationships/ctrlProp" Target="../ctrlProps/ctrlProp70.xml"/><Relationship Id="rId52" Type="http://schemas.openxmlformats.org/officeDocument/2006/relationships/ctrlProp" Target="../ctrlProps/ctrlProp78.xml"/><Relationship Id="rId60" Type="http://schemas.openxmlformats.org/officeDocument/2006/relationships/ctrlProp" Target="../ctrlProps/ctrlProp8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47" Type="http://schemas.openxmlformats.org/officeDocument/2006/relationships/ctrlProp" Target="../ctrlProps/ctrlProp131.xml"/><Relationship Id="rId50" Type="http://schemas.openxmlformats.org/officeDocument/2006/relationships/ctrlProp" Target="../ctrlProps/ctrlProp134.xml"/><Relationship Id="rId55" Type="http://schemas.openxmlformats.org/officeDocument/2006/relationships/ctrlProp" Target="../ctrlProps/ctrlProp139.xml"/><Relationship Id="rId7" Type="http://schemas.openxmlformats.org/officeDocument/2006/relationships/ctrlProp" Target="../ctrlProps/ctrlProp91.xml"/><Relationship Id="rId2" Type="http://schemas.openxmlformats.org/officeDocument/2006/relationships/drawing" Target="../drawings/drawing11.xml"/><Relationship Id="rId16" Type="http://schemas.openxmlformats.org/officeDocument/2006/relationships/ctrlProp" Target="../ctrlProps/ctrlProp100.xml"/><Relationship Id="rId29" Type="http://schemas.openxmlformats.org/officeDocument/2006/relationships/ctrlProp" Target="../ctrlProps/ctrlProp113.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45" Type="http://schemas.openxmlformats.org/officeDocument/2006/relationships/ctrlProp" Target="../ctrlProps/ctrlProp129.xml"/><Relationship Id="rId53" Type="http://schemas.openxmlformats.org/officeDocument/2006/relationships/ctrlProp" Target="../ctrlProps/ctrlProp137.xml"/><Relationship Id="rId5" Type="http://schemas.openxmlformats.org/officeDocument/2006/relationships/ctrlProp" Target="../ctrlProps/ctrlProp89.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4" Type="http://schemas.openxmlformats.org/officeDocument/2006/relationships/ctrlProp" Target="../ctrlProps/ctrlProp128.xml"/><Relationship Id="rId52" Type="http://schemas.openxmlformats.org/officeDocument/2006/relationships/ctrlProp" Target="../ctrlProps/ctrlProp136.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43" Type="http://schemas.openxmlformats.org/officeDocument/2006/relationships/ctrlProp" Target="../ctrlProps/ctrlProp127.xml"/><Relationship Id="rId48" Type="http://schemas.openxmlformats.org/officeDocument/2006/relationships/ctrlProp" Target="../ctrlProps/ctrlProp132.xml"/><Relationship Id="rId56" Type="http://schemas.openxmlformats.org/officeDocument/2006/relationships/ctrlProp" Target="../ctrlProps/ctrlProp140.xml"/><Relationship Id="rId8" Type="http://schemas.openxmlformats.org/officeDocument/2006/relationships/ctrlProp" Target="../ctrlProps/ctrlProp92.xml"/><Relationship Id="rId51" Type="http://schemas.openxmlformats.org/officeDocument/2006/relationships/ctrlProp" Target="../ctrlProps/ctrlProp135.xml"/><Relationship Id="rId3" Type="http://schemas.openxmlformats.org/officeDocument/2006/relationships/vmlDrawing" Target="../drawings/vmlDrawing9.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 Id="rId46" Type="http://schemas.openxmlformats.org/officeDocument/2006/relationships/ctrlProp" Target="../ctrlProps/ctrlProp130.xml"/><Relationship Id="rId20" Type="http://schemas.openxmlformats.org/officeDocument/2006/relationships/ctrlProp" Target="../ctrlProps/ctrlProp104.xml"/><Relationship Id="rId41" Type="http://schemas.openxmlformats.org/officeDocument/2006/relationships/ctrlProp" Target="../ctrlProps/ctrlProp125.xml"/><Relationship Id="rId54" Type="http://schemas.openxmlformats.org/officeDocument/2006/relationships/ctrlProp" Target="../ctrlProps/ctrlProp138.xml"/><Relationship Id="rId1" Type="http://schemas.openxmlformats.org/officeDocument/2006/relationships/printerSettings" Target="../printerSettings/printerSettings12.bin"/><Relationship Id="rId6" Type="http://schemas.openxmlformats.org/officeDocument/2006/relationships/ctrlProp" Target="../ctrlProps/ctrlProp90.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49" Type="http://schemas.openxmlformats.org/officeDocument/2006/relationships/ctrlProp" Target="../ctrlProps/ctrlProp13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trlProp" Target="../ctrlProps/ctrlProp155.xml"/><Relationship Id="rId3" Type="http://schemas.openxmlformats.org/officeDocument/2006/relationships/vmlDrawing" Target="../drawings/vmlDrawing10.vml"/><Relationship Id="rId21" Type="http://schemas.openxmlformats.org/officeDocument/2006/relationships/comments" Target="../comments7.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drawing" Target="../drawings/drawing12.xml"/><Relationship Id="rId16" Type="http://schemas.openxmlformats.org/officeDocument/2006/relationships/ctrlProp" Target="../ctrlProps/ctrlProp153.xml"/><Relationship Id="rId20" Type="http://schemas.openxmlformats.org/officeDocument/2006/relationships/ctrlProp" Target="../ctrlProps/ctrlProp157.xml"/><Relationship Id="rId1" Type="http://schemas.openxmlformats.org/officeDocument/2006/relationships/printerSettings" Target="../printerSettings/printerSettings13.bin"/><Relationship Id="rId6" Type="http://schemas.openxmlformats.org/officeDocument/2006/relationships/ctrlProp" Target="../ctrlProps/ctrlProp143.xml"/><Relationship Id="rId11" Type="http://schemas.openxmlformats.org/officeDocument/2006/relationships/ctrlProp" Target="../ctrlProps/ctrlProp148.xml"/><Relationship Id="rId5" Type="http://schemas.openxmlformats.org/officeDocument/2006/relationships/ctrlProp" Target="../ctrlProps/ctrlProp142.xml"/><Relationship Id="rId15" Type="http://schemas.openxmlformats.org/officeDocument/2006/relationships/ctrlProp" Target="../ctrlProps/ctrlProp152.xml"/><Relationship Id="rId10" Type="http://schemas.openxmlformats.org/officeDocument/2006/relationships/ctrlProp" Target="../ctrlProps/ctrlProp147.xml"/><Relationship Id="rId19" Type="http://schemas.openxmlformats.org/officeDocument/2006/relationships/ctrlProp" Target="../ctrlProps/ctrlProp156.xml"/><Relationship Id="rId4" Type="http://schemas.openxmlformats.org/officeDocument/2006/relationships/ctrlProp" Target="../ctrlProps/ctrlProp141.xml"/><Relationship Id="rId9" Type="http://schemas.openxmlformats.org/officeDocument/2006/relationships/ctrlProp" Target="../ctrlProps/ctrlProp146.xml"/><Relationship Id="rId14" Type="http://schemas.openxmlformats.org/officeDocument/2006/relationships/ctrlProp" Target="../ctrlProps/ctrlProp15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62.xml"/><Relationship Id="rId13" Type="http://schemas.openxmlformats.org/officeDocument/2006/relationships/ctrlProp" Target="../ctrlProps/ctrlProp167.xml"/><Relationship Id="rId18" Type="http://schemas.openxmlformats.org/officeDocument/2006/relationships/comments" Target="../comments8.xml"/><Relationship Id="rId3" Type="http://schemas.openxmlformats.org/officeDocument/2006/relationships/vmlDrawing" Target="../drawings/vmlDrawing11.vml"/><Relationship Id="rId7" Type="http://schemas.openxmlformats.org/officeDocument/2006/relationships/ctrlProp" Target="../ctrlProps/ctrlProp161.xml"/><Relationship Id="rId12" Type="http://schemas.openxmlformats.org/officeDocument/2006/relationships/ctrlProp" Target="../ctrlProps/ctrlProp166.xml"/><Relationship Id="rId17" Type="http://schemas.openxmlformats.org/officeDocument/2006/relationships/ctrlProp" Target="../ctrlProps/ctrlProp171.xml"/><Relationship Id="rId2" Type="http://schemas.openxmlformats.org/officeDocument/2006/relationships/drawing" Target="../drawings/drawing13.xml"/><Relationship Id="rId16" Type="http://schemas.openxmlformats.org/officeDocument/2006/relationships/ctrlProp" Target="../ctrlProps/ctrlProp170.xml"/><Relationship Id="rId1" Type="http://schemas.openxmlformats.org/officeDocument/2006/relationships/printerSettings" Target="../printerSettings/printerSettings14.bin"/><Relationship Id="rId6" Type="http://schemas.openxmlformats.org/officeDocument/2006/relationships/ctrlProp" Target="../ctrlProps/ctrlProp160.xml"/><Relationship Id="rId11" Type="http://schemas.openxmlformats.org/officeDocument/2006/relationships/ctrlProp" Target="../ctrlProps/ctrlProp165.xml"/><Relationship Id="rId5" Type="http://schemas.openxmlformats.org/officeDocument/2006/relationships/ctrlProp" Target="../ctrlProps/ctrlProp159.xml"/><Relationship Id="rId15" Type="http://schemas.openxmlformats.org/officeDocument/2006/relationships/ctrlProp" Target="../ctrlProps/ctrlProp169.xml"/><Relationship Id="rId10" Type="http://schemas.openxmlformats.org/officeDocument/2006/relationships/ctrlProp" Target="../ctrlProps/ctrlProp16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4.bin"/><Relationship Id="rId5" Type="http://schemas.openxmlformats.org/officeDocument/2006/relationships/ctrlProp" Target="../ctrlProps/ctrlProp173.xml"/><Relationship Id="rId4" Type="http://schemas.openxmlformats.org/officeDocument/2006/relationships/ctrlProp" Target="../ctrlProps/ctrlProp17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17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6.xml"/><Relationship Id="rId1" Type="http://schemas.openxmlformats.org/officeDocument/2006/relationships/printerSettings" Target="../printerSettings/printerSettings28.bin"/><Relationship Id="rId5" Type="http://schemas.openxmlformats.org/officeDocument/2006/relationships/comments" Target="../comments11.xml"/><Relationship Id="rId4" Type="http://schemas.openxmlformats.org/officeDocument/2006/relationships/ctrlProp" Target="../ctrlProps/ctrlProp17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185.xml"/><Relationship Id="rId18" Type="http://schemas.openxmlformats.org/officeDocument/2006/relationships/ctrlProp" Target="../ctrlProps/ctrlProp190.xml"/><Relationship Id="rId26" Type="http://schemas.openxmlformats.org/officeDocument/2006/relationships/ctrlProp" Target="../ctrlProps/ctrlProp198.xml"/><Relationship Id="rId3" Type="http://schemas.openxmlformats.org/officeDocument/2006/relationships/vmlDrawing" Target="../drawings/vmlDrawing18.v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5" Type="http://schemas.openxmlformats.org/officeDocument/2006/relationships/ctrlProp" Target="../ctrlProps/ctrlProp197.xml"/><Relationship Id="rId33" Type="http://schemas.openxmlformats.org/officeDocument/2006/relationships/ctrlProp" Target="../ctrlProps/ctrlProp205.xml"/><Relationship Id="rId2" Type="http://schemas.openxmlformats.org/officeDocument/2006/relationships/drawing" Target="../drawings/drawing29.xml"/><Relationship Id="rId16" Type="http://schemas.openxmlformats.org/officeDocument/2006/relationships/ctrlProp" Target="../ctrlProps/ctrlProp188.xml"/><Relationship Id="rId20" Type="http://schemas.openxmlformats.org/officeDocument/2006/relationships/ctrlProp" Target="../ctrlProps/ctrlProp192.xml"/><Relationship Id="rId29" Type="http://schemas.openxmlformats.org/officeDocument/2006/relationships/ctrlProp" Target="../ctrlProps/ctrlProp201.xml"/><Relationship Id="rId1" Type="http://schemas.openxmlformats.org/officeDocument/2006/relationships/printerSettings" Target="../printerSettings/printerSettings31.bin"/><Relationship Id="rId6" Type="http://schemas.openxmlformats.org/officeDocument/2006/relationships/ctrlProp" Target="../ctrlProps/ctrlProp178.xml"/><Relationship Id="rId11" Type="http://schemas.openxmlformats.org/officeDocument/2006/relationships/ctrlProp" Target="../ctrlProps/ctrlProp183.xml"/><Relationship Id="rId24" Type="http://schemas.openxmlformats.org/officeDocument/2006/relationships/ctrlProp" Target="../ctrlProps/ctrlProp196.xml"/><Relationship Id="rId32" Type="http://schemas.openxmlformats.org/officeDocument/2006/relationships/ctrlProp" Target="../ctrlProps/ctrlProp204.xml"/><Relationship Id="rId5" Type="http://schemas.openxmlformats.org/officeDocument/2006/relationships/ctrlProp" Target="../ctrlProps/ctrlProp177.xml"/><Relationship Id="rId15" Type="http://schemas.openxmlformats.org/officeDocument/2006/relationships/ctrlProp" Target="../ctrlProps/ctrlProp187.xml"/><Relationship Id="rId23" Type="http://schemas.openxmlformats.org/officeDocument/2006/relationships/ctrlProp" Target="../ctrlProps/ctrlProp195.xml"/><Relationship Id="rId28" Type="http://schemas.openxmlformats.org/officeDocument/2006/relationships/ctrlProp" Target="../ctrlProps/ctrlProp200.xml"/><Relationship Id="rId10" Type="http://schemas.openxmlformats.org/officeDocument/2006/relationships/ctrlProp" Target="../ctrlProps/ctrlProp182.xml"/><Relationship Id="rId19" Type="http://schemas.openxmlformats.org/officeDocument/2006/relationships/ctrlProp" Target="../ctrlProps/ctrlProp191.xml"/><Relationship Id="rId31" Type="http://schemas.openxmlformats.org/officeDocument/2006/relationships/ctrlProp" Target="../ctrlProps/ctrlProp203.xml"/><Relationship Id="rId4" Type="http://schemas.openxmlformats.org/officeDocument/2006/relationships/ctrlProp" Target="../ctrlProps/ctrlProp176.x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trlProp" Target="../ctrlProps/ctrlProp194.xml"/><Relationship Id="rId27" Type="http://schemas.openxmlformats.org/officeDocument/2006/relationships/ctrlProp" Target="../ctrlProps/ctrlProp199.xml"/><Relationship Id="rId30" Type="http://schemas.openxmlformats.org/officeDocument/2006/relationships/ctrlProp" Target="../ctrlProps/ctrlProp202.xml"/><Relationship Id="rId8" Type="http://schemas.openxmlformats.org/officeDocument/2006/relationships/ctrlProp" Target="../ctrlProps/ctrlProp18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omments" Target="../comments4.xml"/><Relationship Id="rId2" Type="http://schemas.openxmlformats.org/officeDocument/2006/relationships/drawing" Target="../drawings/drawing6.xml"/><Relationship Id="rId16" Type="http://schemas.openxmlformats.org/officeDocument/2006/relationships/ctrlProp" Target="../ctrlProps/ctrlProp21.xml"/><Relationship Id="rId1" Type="http://schemas.openxmlformats.org/officeDocument/2006/relationships/printerSettings" Target="../printerSettings/printerSettings7.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5.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F9B66-A57C-4A80-B2DD-8F71AE6E1B1A}">
  <sheetPr>
    <tabColor rgb="FFFFFFCC"/>
    <pageSetUpPr fitToPage="1"/>
  </sheetPr>
  <dimension ref="A1:C27"/>
  <sheetViews>
    <sheetView tabSelected="1" zoomScaleNormal="100" workbookViewId="0"/>
  </sheetViews>
  <sheetFormatPr defaultColWidth="9.375" defaultRowHeight="13.2"/>
  <cols>
    <col min="1" max="1" width="21.875" style="427" customWidth="1"/>
    <col min="2" max="2" width="35.875" style="414" customWidth="1"/>
    <col min="3" max="3" width="64" style="414" customWidth="1"/>
    <col min="4" max="16384" width="9.375" style="414"/>
  </cols>
  <sheetData>
    <row r="1" spans="1:3" ht="39" customHeight="1">
      <c r="A1" s="1034" t="s">
        <v>1108</v>
      </c>
      <c r="B1" s="424" t="s">
        <v>502</v>
      </c>
      <c r="C1" s="424" t="s">
        <v>503</v>
      </c>
    </row>
    <row r="2" spans="1:3" ht="18" customHeight="1">
      <c r="A2" s="1036" t="s">
        <v>1016</v>
      </c>
      <c r="B2" s="780" t="s">
        <v>1106</v>
      </c>
      <c r="C2" s="779" t="s">
        <v>1017</v>
      </c>
    </row>
    <row r="3" spans="1:3" ht="18" customHeight="1">
      <c r="A3" s="1037"/>
      <c r="B3" s="780" t="s">
        <v>1107</v>
      </c>
      <c r="C3" s="779" t="s">
        <v>1018</v>
      </c>
    </row>
    <row r="4" spans="1:3" ht="18" customHeight="1">
      <c r="A4" s="1038" t="s">
        <v>505</v>
      </c>
      <c r="B4" s="501" t="s">
        <v>798</v>
      </c>
      <c r="C4" s="425" t="s">
        <v>504</v>
      </c>
    </row>
    <row r="5" spans="1:3" ht="18" customHeight="1">
      <c r="A5" s="1039"/>
      <c r="B5" s="500" t="s">
        <v>799</v>
      </c>
      <c r="C5" s="425" t="s">
        <v>504</v>
      </c>
    </row>
    <row r="6" spans="1:3" ht="18" customHeight="1">
      <c r="A6" s="1039"/>
      <c r="B6" s="428" t="s">
        <v>803</v>
      </c>
      <c r="C6" s="425" t="s">
        <v>504</v>
      </c>
    </row>
    <row r="7" spans="1:3" ht="18" customHeight="1">
      <c r="A7" s="1039"/>
      <c r="B7" s="478" t="s">
        <v>800</v>
      </c>
      <c r="C7" s="426" t="s">
        <v>666</v>
      </c>
    </row>
    <row r="8" spans="1:3" ht="18" customHeight="1">
      <c r="A8" s="1039"/>
      <c r="B8" s="478" t="s">
        <v>801</v>
      </c>
      <c r="C8" s="426" t="s">
        <v>666</v>
      </c>
    </row>
    <row r="9" spans="1:3" ht="18" customHeight="1">
      <c r="A9" s="1039"/>
      <c r="B9" s="478" t="s">
        <v>807</v>
      </c>
      <c r="C9" s="426" t="s">
        <v>666</v>
      </c>
    </row>
    <row r="10" spans="1:3" ht="18" customHeight="1">
      <c r="A10" s="1039"/>
      <c r="B10" s="428" t="s">
        <v>506</v>
      </c>
      <c r="C10" s="1040" t="s">
        <v>638</v>
      </c>
    </row>
    <row r="11" spans="1:3" ht="18" customHeight="1">
      <c r="A11" s="1039"/>
      <c r="B11" s="428" t="s">
        <v>802</v>
      </c>
      <c r="C11" s="1041"/>
    </row>
    <row r="12" spans="1:3" ht="18" customHeight="1">
      <c r="A12" s="1039"/>
      <c r="B12" s="428" t="s">
        <v>812</v>
      </c>
      <c r="C12" s="425" t="s">
        <v>504</v>
      </c>
    </row>
    <row r="13" spans="1:3" ht="18" customHeight="1">
      <c r="A13" s="1039"/>
      <c r="B13" s="428" t="s">
        <v>813</v>
      </c>
      <c r="C13" s="1040"/>
    </row>
    <row r="14" spans="1:3" s="429" customFormat="1" ht="18" customHeight="1">
      <c r="A14" s="1039"/>
      <c r="B14" s="478" t="s">
        <v>814</v>
      </c>
      <c r="C14" s="1041"/>
    </row>
    <row r="15" spans="1:3" ht="18" customHeight="1">
      <c r="A15" s="1042" t="s">
        <v>507</v>
      </c>
      <c r="B15" s="478" t="s">
        <v>810</v>
      </c>
      <c r="C15" s="426" t="s">
        <v>504</v>
      </c>
    </row>
    <row r="16" spans="1:3" ht="18" customHeight="1">
      <c r="A16" s="1043"/>
      <c r="B16" s="478" t="s">
        <v>804</v>
      </c>
      <c r="C16" s="426" t="s">
        <v>666</v>
      </c>
    </row>
    <row r="17" spans="1:3" ht="18" customHeight="1">
      <c r="A17" s="1043"/>
      <c r="B17" s="478" t="s">
        <v>773</v>
      </c>
      <c r="C17" s="426" t="s">
        <v>666</v>
      </c>
    </row>
    <row r="18" spans="1:3" ht="18" customHeight="1">
      <c r="A18" s="1043"/>
      <c r="B18" s="478" t="s">
        <v>808</v>
      </c>
      <c r="C18" s="426" t="s">
        <v>666</v>
      </c>
    </row>
    <row r="19" spans="1:3" ht="18" customHeight="1">
      <c r="A19" s="1043"/>
      <c r="B19" s="478" t="s">
        <v>815</v>
      </c>
      <c r="C19" s="426" t="s">
        <v>678</v>
      </c>
    </row>
    <row r="20" spans="1:3" ht="18" customHeight="1">
      <c r="A20" s="1043"/>
      <c r="B20" s="478" t="s">
        <v>508</v>
      </c>
      <c r="C20" s="426" t="s">
        <v>504</v>
      </c>
    </row>
    <row r="21" spans="1:3" ht="18" customHeight="1">
      <c r="A21" s="1043"/>
      <c r="B21" s="428" t="s">
        <v>510</v>
      </c>
      <c r="C21" s="426" t="s">
        <v>504</v>
      </c>
    </row>
    <row r="22" spans="1:3" ht="18" customHeight="1">
      <c r="A22" s="1043"/>
      <c r="B22" s="428" t="s">
        <v>805</v>
      </c>
      <c r="C22" s="426" t="s">
        <v>504</v>
      </c>
    </row>
    <row r="23" spans="1:3" ht="18" customHeight="1">
      <c r="A23" s="1044"/>
      <c r="B23" s="428" t="s">
        <v>862</v>
      </c>
      <c r="C23" s="426" t="s">
        <v>504</v>
      </c>
    </row>
    <row r="24" spans="1:3" ht="18" customHeight="1">
      <c r="A24" s="1035" t="s">
        <v>509</v>
      </c>
      <c r="B24" s="428" t="s">
        <v>811</v>
      </c>
      <c r="C24" s="426" t="s">
        <v>666</v>
      </c>
    </row>
    <row r="25" spans="1:3" ht="18" customHeight="1">
      <c r="A25" s="1035"/>
      <c r="B25" s="428" t="s">
        <v>809</v>
      </c>
      <c r="C25" s="426" t="s">
        <v>666</v>
      </c>
    </row>
    <row r="26" spans="1:3" ht="18" customHeight="1">
      <c r="A26" s="1035"/>
      <c r="B26" s="428" t="s">
        <v>817</v>
      </c>
      <c r="C26" s="426" t="s">
        <v>995</v>
      </c>
    </row>
    <row r="27" spans="1:3" ht="18" customHeight="1">
      <c r="A27" s="1035"/>
      <c r="B27" s="428" t="s">
        <v>806</v>
      </c>
      <c r="C27" s="426" t="s">
        <v>816</v>
      </c>
    </row>
  </sheetData>
  <mergeCells count="6">
    <mergeCell ref="A24:A27"/>
    <mergeCell ref="A2:A3"/>
    <mergeCell ref="A4:A14"/>
    <mergeCell ref="C10:C11"/>
    <mergeCell ref="C13:C14"/>
    <mergeCell ref="A15:A23"/>
  </mergeCells>
  <phoneticPr fontId="9"/>
  <hyperlinks>
    <hyperlink ref="B13" location="'1-1発電'!A1" display="1-1発電" xr:uid="{51B54491-5887-4103-A288-7CA66C24691B}"/>
    <hyperlink ref="B14" location="'1-1V2H'!A1" display="1-1V2H" xr:uid="{35F7FAD8-D429-4CC6-8A57-17DC9766F416}"/>
    <hyperlink ref="B19" location="'6-1事業報告（再エネ）'!A1" display="6-1事業報告（再エネ）" xr:uid="{97A9BB56-E1F9-4556-99DE-0079A9848955}"/>
    <hyperlink ref="B20" location="'6-2工事証明書'!A1" display="6-2工事証明書" xr:uid="{27815ACF-0BAA-4B94-B7C7-DDEBD1D600E1}"/>
    <hyperlink ref="B10" location="クレジット入会届!A1" display="ｸﾚｼﾞｯﾄ入会届" xr:uid="{62128243-6493-47B5-AD8C-5C2298A7974F}"/>
    <hyperlink ref="B11" location="'1-2LED'!A1" display="1-2（LED）" xr:uid="{0DB810CC-8D9F-449D-8186-D0F98695D861}"/>
    <hyperlink ref="B12" location="'交付申請ﾁｪｯｸｼｰﾄ(再ｴﾈ)'!A1" display="交付申請ﾁｪｯｸｼｰﾄ（再エネ）" xr:uid="{F4456667-F7F5-4534-B563-AF6D24B9C221}"/>
    <hyperlink ref="B21" location="'9 財産管理台帳'!A1" display="9_財産管理台帳" xr:uid="{D4442B15-CFD6-47A9-B4E7-4B451813F00B}"/>
    <hyperlink ref="B27" location="'6-3行動報告書(効果報告時)'!A1" display="6-3行動報告書(効果報告時)" xr:uid="{C776DE82-78C9-443C-8F89-61B721B20A19}"/>
    <hyperlink ref="B7" location="'1-1省ｴﾈ'!A1" display="1-1（省エネ）" xr:uid="{DE661591-6124-4943-AE61-F97125811604}"/>
    <hyperlink ref="B4" location="'1 交付申請'!A1" display="1_交付申請" xr:uid="{9241933E-058A-4821-A981-3210FABBB08C}"/>
    <hyperlink ref="B5" location="'1-1事業計画書(共通)'!A1" display="1-1事業計画書（共通）" xr:uid="{6C3FF1FF-DAB0-4D80-AA3B-584D7F928052}"/>
    <hyperlink ref="B9" location="交付申請ｴﾈﾙｷﾞｰ換算表!A1" display="交付申請ｴﾈﾙｷﾞｰ換算表" xr:uid="{2B6667C3-C362-4B70-82B0-CE2346F3EB1E}"/>
    <hyperlink ref="B8" location="'1-3行動計画書'!A1" display="行動計画書1-3" xr:uid="{02F40767-1BF6-483B-9DA1-AEE910D71B38}"/>
    <hyperlink ref="B6" location="'交付申請ﾁｪｯｸｼｰﾄ(省ｴﾈ)'!A1" display="交付申請ﾁｪｯｸｼｰﾄ(省ｴﾈ)" xr:uid="{A51EF320-C769-4327-A3A4-8C928DEFD7B1}"/>
    <hyperlink ref="B15" location="'6 実績報告＆請求書'!A1" display="6 実績報告&amp;請求書" xr:uid="{BCB03339-C720-4468-B824-2F455737B1F1}"/>
    <hyperlink ref="B16" location="'6-1事業報告（省エネ）'!A1" display="6-1事業報告（省エネ）" xr:uid="{8E13F328-7A61-49D1-A6F0-730404A71B24}"/>
    <hyperlink ref="B18" location="実績報告ｴﾈﾙｷﾞｰ換算表!A1" display="実績報告ｴﾈﾙｷﾞｰ換算表" xr:uid="{E4A2AA23-A1C9-42BF-8A65-E33EE12988D4}"/>
    <hyperlink ref="B17" location="'6-3行動報告書'!A1" display="6-3行動報告書" xr:uid="{25E1F636-9328-4924-B8F7-82345C47D77A}"/>
    <hyperlink ref="B22" location="'実績報告ﾁｪｯｸｼｰﾄ(共通)'!A1" display="実績報告ﾁｪｯｸｼｰﾄ(共通)" xr:uid="{8E8043F8-2C19-45C2-89F5-BD2C26BFA836}"/>
    <hyperlink ref="B26" location="'8 効果報告(再エネ)'!A1" display="8_効果報告再ｴﾈ" xr:uid="{17A3C7FA-B3EF-4589-8B3D-E25684245EB5}"/>
    <hyperlink ref="B24" location="'8 効果報告(省ｴﾈ)'!A1" display="8 効果報告(省ｴﾈ)" xr:uid="{7BFF1344-7D2B-4229-B55A-D6C587E89C17}"/>
    <hyperlink ref="B25" location="効果報告ｴﾈﾙｷﾞｰ換算表!A1" display="効果報告ｴﾈﾙｷﾞｰ換算表" xr:uid="{675C5D60-64CA-40CB-BC2A-B1C63499CA2A}"/>
    <hyperlink ref="B23" location="事業完了後注意点!A1" display="事業完了後注意点" xr:uid="{53078AD9-33B9-4E35-9BF9-87E89A664985}"/>
    <hyperlink ref="B2" location="配置図注意事項!A1" display="配置図作成注意事項" xr:uid="{FF897F9D-1C39-4036-AC3D-938C45739663}"/>
    <hyperlink ref="B3" location="写真注意事項!A1" display="写真撮影注意事項" xr:uid="{420C602E-B45D-4E95-9255-3BC4A9537A88}"/>
  </hyperlinks>
  <pageMargins left="0.7" right="0.7" top="0.75" bottom="0.75" header="0.3" footer="0.3"/>
  <pageSetup paperSize="9" scale="8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29"/>
  <sheetViews>
    <sheetView showZeros="0" view="pageBreakPreview" zoomScaleNormal="90" zoomScaleSheetLayoutView="100" workbookViewId="0"/>
  </sheetViews>
  <sheetFormatPr defaultColWidth="9.375" defaultRowHeight="13.2"/>
  <cols>
    <col min="1" max="1" width="7.625" style="414" customWidth="1"/>
    <col min="2" max="2" width="10.625" style="414" customWidth="1"/>
    <col min="3" max="3" width="14.5" style="414" customWidth="1"/>
    <col min="4" max="4" width="14.125" style="414" customWidth="1"/>
    <col min="5" max="5" width="16.625" style="414" customWidth="1"/>
    <col min="6" max="6" width="15.375" style="414" customWidth="1"/>
    <col min="7" max="7" width="11.875" style="414" customWidth="1"/>
    <col min="8" max="8" width="17.875" style="414" customWidth="1"/>
    <col min="9" max="9" width="16.375" style="414" customWidth="1"/>
    <col min="10" max="10" width="14.125" style="414" customWidth="1"/>
    <col min="11" max="11" width="16.625" style="414" customWidth="1"/>
    <col min="12" max="12" width="15.375" style="414" customWidth="1"/>
    <col min="13" max="13" width="14.125" style="414" customWidth="1"/>
    <col min="14" max="14" width="11.875" style="414" customWidth="1"/>
    <col min="15" max="15" width="18" style="414" customWidth="1"/>
    <col min="16" max="16" width="16.375" style="414" customWidth="1"/>
    <col min="17" max="17" width="20.375" style="414" customWidth="1"/>
    <col min="18" max="18" width="8.375" style="414" customWidth="1"/>
    <col min="19" max="16384" width="9.375" style="414"/>
  </cols>
  <sheetData>
    <row r="1" spans="1:23" ht="18" customHeight="1">
      <c r="A1" s="870" t="s">
        <v>677</v>
      </c>
      <c r="B1" s="870"/>
      <c r="C1" s="871"/>
      <c r="D1" s="870"/>
      <c r="E1" s="870"/>
      <c r="F1" s="870"/>
      <c r="G1" s="870"/>
      <c r="H1" s="870"/>
      <c r="I1" s="870"/>
      <c r="J1" s="870"/>
      <c r="K1" s="870"/>
      <c r="L1" s="870"/>
      <c r="M1" s="870"/>
      <c r="N1" s="870"/>
      <c r="O1" s="870"/>
      <c r="P1" s="870"/>
      <c r="Q1" s="870"/>
      <c r="R1" s="639"/>
      <c r="S1" s="413"/>
      <c r="T1" s="413"/>
    </row>
    <row r="2" spans="1:23" ht="29.4" customHeight="1">
      <c r="A2" s="870" t="s">
        <v>501</v>
      </c>
      <c r="B2" s="870"/>
      <c r="C2" s="871"/>
      <c r="D2" s="870"/>
      <c r="E2" s="870"/>
      <c r="F2" s="870"/>
      <c r="G2" s="870"/>
      <c r="H2" s="870"/>
      <c r="I2" s="870"/>
      <c r="J2" s="870"/>
      <c r="K2" s="870"/>
      <c r="L2" s="870"/>
      <c r="M2" s="870"/>
      <c r="N2" s="870"/>
      <c r="O2" s="870"/>
      <c r="P2" s="870"/>
      <c r="Q2" s="870"/>
      <c r="R2" s="639"/>
      <c r="S2" s="413"/>
      <c r="T2" s="413"/>
    </row>
    <row r="3" spans="1:23" ht="17.399999999999999" customHeight="1">
      <c r="A3" s="870" t="s">
        <v>500</v>
      </c>
      <c r="B3" s="870"/>
      <c r="C3" s="870"/>
      <c r="D3" s="870"/>
      <c r="E3" s="870"/>
      <c r="F3" s="870"/>
      <c r="G3" s="870"/>
      <c r="H3" s="870"/>
      <c r="I3" s="872" t="s">
        <v>499</v>
      </c>
      <c r="J3" s="688" t="s">
        <v>498</v>
      </c>
      <c r="K3" s="870"/>
      <c r="L3" s="871"/>
      <c r="M3" s="871"/>
      <c r="N3" s="871"/>
      <c r="O3" s="871"/>
      <c r="P3" s="870"/>
      <c r="Q3" s="639"/>
      <c r="R3" s="639"/>
      <c r="S3" s="413"/>
    </row>
    <row r="4" spans="1:23" ht="17.399999999999999" customHeight="1">
      <c r="A4" s="871"/>
      <c r="B4" s="871"/>
      <c r="C4" s="871"/>
      <c r="D4" s="871"/>
      <c r="E4" s="871"/>
      <c r="F4" s="871"/>
      <c r="G4" s="871"/>
      <c r="H4" s="871"/>
      <c r="I4" s="871"/>
      <c r="J4" s="873" t="s">
        <v>497</v>
      </c>
      <c r="K4" s="871" t="s">
        <v>496</v>
      </c>
      <c r="L4" s="870"/>
      <c r="M4" s="874" t="s">
        <v>495</v>
      </c>
      <c r="N4" s="870" t="s">
        <v>494</v>
      </c>
      <c r="O4" s="870"/>
      <c r="P4" s="870"/>
      <c r="Q4" s="639"/>
      <c r="R4" s="639"/>
      <c r="S4" s="413"/>
    </row>
    <row r="5" spans="1:23" ht="17.399999999999999" customHeight="1" thickBot="1">
      <c r="A5" s="688" t="s">
        <v>493</v>
      </c>
      <c r="B5" s="875"/>
      <c r="C5" s="876"/>
      <c r="D5" s="1538">
        <f>ｸﾚｼﾞｯﾄ入会届!B8</f>
        <v>0</v>
      </c>
      <c r="E5" s="1538"/>
      <c r="F5" s="1538"/>
      <c r="G5" s="871"/>
      <c r="H5" s="871"/>
      <c r="I5" s="872" t="s">
        <v>492</v>
      </c>
      <c r="J5" s="688" t="s">
        <v>491</v>
      </c>
      <c r="K5" s="870"/>
      <c r="L5" s="870"/>
      <c r="M5" s="870"/>
      <c r="N5" s="870"/>
      <c r="O5" s="870"/>
      <c r="P5" s="639"/>
      <c r="Q5" s="639"/>
      <c r="R5" s="871"/>
    </row>
    <row r="6" spans="1:23" ht="17.399999999999999" customHeight="1">
      <c r="A6" s="688"/>
      <c r="B6" s="688"/>
      <c r="C6" s="871"/>
      <c r="D6" s="870"/>
      <c r="E6" s="870"/>
      <c r="F6" s="870"/>
      <c r="G6" s="870"/>
      <c r="H6" s="870"/>
      <c r="I6" s="872" t="s">
        <v>490</v>
      </c>
      <c r="J6" s="688" t="s">
        <v>489</v>
      </c>
      <c r="K6" s="870"/>
      <c r="L6" s="870"/>
      <c r="M6" s="870"/>
      <c r="N6" s="870"/>
      <c r="O6" s="870"/>
      <c r="P6" s="871"/>
      <c r="Q6" s="871"/>
      <c r="R6" s="871"/>
      <c r="S6" s="413"/>
    </row>
    <row r="7" spans="1:23" ht="17.399999999999999" customHeight="1">
      <c r="A7" s="688" t="s">
        <v>488</v>
      </c>
      <c r="B7" s="688"/>
      <c r="C7" s="877" t="s">
        <v>487</v>
      </c>
      <c r="D7" s="687"/>
      <c r="E7" s="688"/>
      <c r="F7" s="688"/>
      <c r="G7" s="688"/>
      <c r="H7" s="870"/>
      <c r="I7" s="872" t="s">
        <v>486</v>
      </c>
      <c r="J7" s="688" t="s">
        <v>485</v>
      </c>
      <c r="K7" s="870"/>
      <c r="L7" s="870"/>
      <c r="M7" s="870"/>
      <c r="N7" s="870"/>
      <c r="O7" s="871"/>
      <c r="P7" s="871"/>
      <c r="Q7" s="871"/>
      <c r="R7" s="871"/>
      <c r="S7" s="413"/>
    </row>
    <row r="8" spans="1:23" ht="17.399999999999999" customHeight="1" thickBot="1">
      <c r="A8" s="871"/>
      <c r="B8" s="871"/>
      <c r="C8" s="871"/>
      <c r="D8" s="689"/>
      <c r="E8" s="690"/>
      <c r="F8" s="690"/>
      <c r="G8" s="690"/>
      <c r="H8" s="870"/>
      <c r="I8" s="872" t="s">
        <v>484</v>
      </c>
      <c r="J8" s="688" t="s">
        <v>483</v>
      </c>
      <c r="K8" s="871"/>
      <c r="L8" s="871"/>
      <c r="M8" s="871"/>
      <c r="N8" s="871"/>
      <c r="O8" s="871"/>
      <c r="P8" s="871"/>
      <c r="Q8" s="871"/>
      <c r="R8" s="871"/>
      <c r="U8" s="423"/>
      <c r="V8" s="423"/>
      <c r="W8" s="423"/>
    </row>
    <row r="9" spans="1:23" ht="17.399999999999999" customHeight="1">
      <c r="A9" s="870"/>
      <c r="B9" s="870"/>
      <c r="C9" s="871"/>
      <c r="D9" s="870"/>
      <c r="E9" s="870"/>
      <c r="F9" s="870"/>
      <c r="G9" s="878" t="s">
        <v>482</v>
      </c>
      <c r="H9" s="870"/>
      <c r="I9" s="872" t="s">
        <v>481</v>
      </c>
      <c r="J9" s="688" t="s">
        <v>480</v>
      </c>
      <c r="K9" s="871"/>
      <c r="L9" s="871"/>
      <c r="M9" s="871"/>
      <c r="N9" s="871"/>
      <c r="O9" s="871"/>
      <c r="P9" s="871"/>
      <c r="Q9" s="871"/>
      <c r="R9" s="639"/>
      <c r="U9" s="423"/>
    </row>
    <row r="10" spans="1:23" ht="17.399999999999999" customHeight="1">
      <c r="A10" s="870"/>
      <c r="B10" s="870"/>
      <c r="C10" s="871"/>
      <c r="D10" s="870"/>
      <c r="E10" s="870"/>
      <c r="F10" s="870"/>
      <c r="G10" s="870"/>
      <c r="H10" s="870"/>
      <c r="I10" s="872" t="s">
        <v>479</v>
      </c>
      <c r="J10" s="688" t="s">
        <v>478</v>
      </c>
      <c r="K10" s="870"/>
      <c r="L10" s="870"/>
      <c r="M10" s="870"/>
      <c r="N10" s="871"/>
      <c r="O10" s="871"/>
      <c r="P10" s="871"/>
      <c r="Q10" s="871"/>
      <c r="R10" s="871"/>
      <c r="S10" s="413"/>
    </row>
    <row r="11" spans="1:23">
      <c r="A11" s="870" t="s">
        <v>420</v>
      </c>
      <c r="B11" s="870"/>
      <c r="C11" s="871"/>
      <c r="D11" s="870"/>
      <c r="E11" s="870"/>
      <c r="F11" s="870"/>
      <c r="G11" s="870"/>
      <c r="H11" s="870"/>
      <c r="I11" s="870"/>
      <c r="J11" s="870"/>
      <c r="K11" s="870"/>
      <c r="L11" s="870"/>
      <c r="M11" s="870"/>
      <c r="N11" s="870"/>
      <c r="O11" s="871"/>
      <c r="P11" s="871"/>
      <c r="Q11" s="871"/>
      <c r="R11" s="871"/>
      <c r="T11" s="413"/>
    </row>
    <row r="12" spans="1:23" ht="9" customHeight="1">
      <c r="A12" s="871"/>
      <c r="B12" s="871"/>
      <c r="C12" s="871"/>
      <c r="D12" s="871"/>
      <c r="E12" s="871"/>
      <c r="F12" s="871"/>
      <c r="G12" s="871"/>
      <c r="H12" s="871"/>
      <c r="I12" s="871"/>
      <c r="J12" s="871"/>
      <c r="K12" s="871"/>
      <c r="L12" s="871"/>
      <c r="M12" s="871"/>
      <c r="N12" s="871"/>
      <c r="O12" s="871"/>
      <c r="P12" s="871"/>
      <c r="Q12" s="871"/>
      <c r="R12" s="871"/>
    </row>
    <row r="13" spans="1:23" ht="17.25" customHeight="1">
      <c r="A13" s="1539" t="s">
        <v>477</v>
      </c>
      <c r="B13" s="1539" t="s">
        <v>476</v>
      </c>
      <c r="C13" s="1541" t="s">
        <v>475</v>
      </c>
      <c r="D13" s="1543" t="s">
        <v>421</v>
      </c>
      <c r="E13" s="1543"/>
      <c r="F13" s="1543"/>
      <c r="G13" s="1543"/>
      <c r="H13" s="1543"/>
      <c r="I13" s="1543"/>
      <c r="J13" s="1544" t="s">
        <v>422</v>
      </c>
      <c r="K13" s="1544"/>
      <c r="L13" s="1544"/>
      <c r="M13" s="1544"/>
      <c r="N13" s="1544"/>
      <c r="O13" s="1544"/>
      <c r="P13" s="1544"/>
      <c r="Q13" s="1534" t="s">
        <v>474</v>
      </c>
      <c r="R13" s="639"/>
      <c r="S13" s="413"/>
    </row>
    <row r="14" spans="1:23" ht="52.5" customHeight="1">
      <c r="A14" s="1540"/>
      <c r="B14" s="1540"/>
      <c r="C14" s="1542"/>
      <c r="D14" s="618" t="s">
        <v>423</v>
      </c>
      <c r="E14" s="618" t="s">
        <v>424</v>
      </c>
      <c r="F14" s="619" t="s">
        <v>425</v>
      </c>
      <c r="G14" s="618" t="s">
        <v>473</v>
      </c>
      <c r="H14" s="620" t="s">
        <v>426</v>
      </c>
      <c r="I14" s="621" t="s">
        <v>427</v>
      </c>
      <c r="J14" s="622" t="s">
        <v>423</v>
      </c>
      <c r="K14" s="623" t="s">
        <v>472</v>
      </c>
      <c r="L14" s="624" t="s">
        <v>428</v>
      </c>
      <c r="M14" s="625" t="s">
        <v>471</v>
      </c>
      <c r="N14" s="626" t="s">
        <v>470</v>
      </c>
      <c r="O14" s="627" t="s">
        <v>469</v>
      </c>
      <c r="P14" s="628" t="s">
        <v>429</v>
      </c>
      <c r="Q14" s="1534"/>
      <c r="R14" s="639"/>
      <c r="S14" s="413"/>
    </row>
    <row r="15" spans="1:23" s="871" customFormat="1" ht="15" customHeight="1">
      <c r="A15" s="629">
        <v>1</v>
      </c>
      <c r="B15" s="630"/>
      <c r="C15" s="629"/>
      <c r="D15" s="629"/>
      <c r="E15" s="629"/>
      <c r="F15" s="631"/>
      <c r="G15" s="632"/>
      <c r="H15" s="633"/>
      <c r="I15" s="632"/>
      <c r="J15" s="629"/>
      <c r="K15" s="629"/>
      <c r="L15" s="631"/>
      <c r="M15" s="632"/>
      <c r="N15" s="632"/>
      <c r="O15" s="633"/>
      <c r="P15" s="632"/>
      <c r="Q15" s="1535"/>
      <c r="R15" s="639"/>
    </row>
    <row r="16" spans="1:23" s="871" customFormat="1" ht="15" customHeight="1">
      <c r="A16" s="629">
        <v>2</v>
      </c>
      <c r="B16" s="630"/>
      <c r="C16" s="629"/>
      <c r="D16" s="629"/>
      <c r="E16" s="629"/>
      <c r="F16" s="631"/>
      <c r="G16" s="632"/>
      <c r="H16" s="633"/>
      <c r="I16" s="632"/>
      <c r="J16" s="629"/>
      <c r="K16" s="629"/>
      <c r="L16" s="631"/>
      <c r="M16" s="632"/>
      <c r="N16" s="632"/>
      <c r="O16" s="633"/>
      <c r="P16" s="632"/>
      <c r="Q16" s="1536"/>
      <c r="R16" s="639"/>
    </row>
    <row r="17" spans="1:18" s="871" customFormat="1" ht="15" customHeight="1">
      <c r="A17" s="629">
        <v>3</v>
      </c>
      <c r="B17" s="630"/>
      <c r="C17" s="629"/>
      <c r="D17" s="629"/>
      <c r="E17" s="629"/>
      <c r="F17" s="631"/>
      <c r="G17" s="632"/>
      <c r="H17" s="633"/>
      <c r="I17" s="632"/>
      <c r="J17" s="629"/>
      <c r="K17" s="629"/>
      <c r="L17" s="631"/>
      <c r="M17" s="632"/>
      <c r="N17" s="632"/>
      <c r="O17" s="633"/>
      <c r="P17" s="632"/>
      <c r="Q17" s="1536"/>
      <c r="R17" s="639"/>
    </row>
    <row r="18" spans="1:18" s="871" customFormat="1" ht="15" customHeight="1">
      <c r="A18" s="629">
        <v>4</v>
      </c>
      <c r="B18" s="630"/>
      <c r="C18" s="629"/>
      <c r="D18" s="629"/>
      <c r="E18" s="629"/>
      <c r="F18" s="632"/>
      <c r="G18" s="632"/>
      <c r="H18" s="633"/>
      <c r="I18" s="632"/>
      <c r="J18" s="629"/>
      <c r="K18" s="629"/>
      <c r="L18" s="631"/>
      <c r="M18" s="632"/>
      <c r="N18" s="632"/>
      <c r="O18" s="633"/>
      <c r="P18" s="632"/>
      <c r="Q18" s="1536"/>
      <c r="R18" s="639"/>
    </row>
    <row r="19" spans="1:18" s="871" customFormat="1" ht="15" customHeight="1">
      <c r="A19" s="629">
        <v>5</v>
      </c>
      <c r="B19" s="630"/>
      <c r="C19" s="629"/>
      <c r="D19" s="629"/>
      <c r="E19" s="629"/>
      <c r="F19" s="632"/>
      <c r="G19" s="632"/>
      <c r="H19" s="633"/>
      <c r="I19" s="632"/>
      <c r="J19" s="629"/>
      <c r="K19" s="629"/>
      <c r="L19" s="632"/>
      <c r="M19" s="632"/>
      <c r="N19" s="632"/>
      <c r="O19" s="633"/>
      <c r="P19" s="632"/>
      <c r="Q19" s="1536"/>
      <c r="R19" s="639"/>
    </row>
    <row r="20" spans="1:18" s="871" customFormat="1" ht="15" customHeight="1">
      <c r="A20" s="629">
        <v>6</v>
      </c>
      <c r="B20" s="630"/>
      <c r="C20" s="629"/>
      <c r="D20" s="629"/>
      <c r="E20" s="629"/>
      <c r="F20" s="632"/>
      <c r="G20" s="632"/>
      <c r="H20" s="633"/>
      <c r="I20" s="632"/>
      <c r="J20" s="629"/>
      <c r="K20" s="629"/>
      <c r="L20" s="632"/>
      <c r="M20" s="632"/>
      <c r="N20" s="632"/>
      <c r="O20" s="633"/>
      <c r="P20" s="632"/>
      <c r="Q20" s="1536"/>
      <c r="R20" s="639"/>
    </row>
    <row r="21" spans="1:18" s="871" customFormat="1" ht="15" customHeight="1">
      <c r="A21" s="629">
        <v>7</v>
      </c>
      <c r="B21" s="630"/>
      <c r="C21" s="629"/>
      <c r="D21" s="629"/>
      <c r="E21" s="629"/>
      <c r="F21" s="632"/>
      <c r="G21" s="632"/>
      <c r="H21" s="633"/>
      <c r="I21" s="632"/>
      <c r="J21" s="629"/>
      <c r="K21" s="629"/>
      <c r="L21" s="632"/>
      <c r="M21" s="632"/>
      <c r="N21" s="632"/>
      <c r="O21" s="633"/>
      <c r="P21" s="632"/>
      <c r="Q21" s="1536"/>
      <c r="R21" s="639"/>
    </row>
    <row r="22" spans="1:18" s="871" customFormat="1" ht="15" customHeight="1">
      <c r="A22" s="629">
        <v>8</v>
      </c>
      <c r="B22" s="630"/>
      <c r="C22" s="629"/>
      <c r="D22" s="629"/>
      <c r="E22" s="629"/>
      <c r="F22" s="632"/>
      <c r="G22" s="632"/>
      <c r="H22" s="633"/>
      <c r="I22" s="632"/>
      <c r="J22" s="629"/>
      <c r="K22" s="629"/>
      <c r="L22" s="632"/>
      <c r="M22" s="632"/>
      <c r="N22" s="632"/>
      <c r="O22" s="633"/>
      <c r="P22" s="632"/>
      <c r="Q22" s="1536"/>
      <c r="R22" s="639"/>
    </row>
    <row r="23" spans="1:18" s="871" customFormat="1" ht="15" customHeight="1">
      <c r="A23" s="629">
        <v>9</v>
      </c>
      <c r="B23" s="630"/>
      <c r="C23" s="629"/>
      <c r="D23" s="629"/>
      <c r="E23" s="629"/>
      <c r="F23" s="632"/>
      <c r="G23" s="632"/>
      <c r="H23" s="633"/>
      <c r="I23" s="632"/>
      <c r="J23" s="629"/>
      <c r="K23" s="629"/>
      <c r="L23" s="632"/>
      <c r="M23" s="632"/>
      <c r="N23" s="632"/>
      <c r="O23" s="633"/>
      <c r="P23" s="632"/>
      <c r="Q23" s="1536"/>
      <c r="R23" s="639"/>
    </row>
    <row r="24" spans="1:18" s="871" customFormat="1" ht="15" customHeight="1">
      <c r="A24" s="629">
        <v>10</v>
      </c>
      <c r="B24" s="630"/>
      <c r="C24" s="629"/>
      <c r="D24" s="629"/>
      <c r="E24" s="629"/>
      <c r="F24" s="632"/>
      <c r="G24" s="632"/>
      <c r="H24" s="633"/>
      <c r="I24" s="632"/>
      <c r="J24" s="629"/>
      <c r="K24" s="629"/>
      <c r="L24" s="632"/>
      <c r="M24" s="632"/>
      <c r="N24" s="632"/>
      <c r="O24" s="633"/>
      <c r="P24" s="632"/>
      <c r="Q24" s="1537"/>
      <c r="R24" s="639"/>
    </row>
    <row r="25" spans="1:18" ht="15.6" customHeight="1">
      <c r="A25" s="634"/>
      <c r="B25" s="635"/>
      <c r="C25" s="636"/>
      <c r="D25" s="636"/>
      <c r="E25" s="636"/>
      <c r="F25" s="637" t="s">
        <v>468</v>
      </c>
      <c r="G25" s="1028">
        <f>SUM(G15:G24)</f>
        <v>0</v>
      </c>
      <c r="H25" s="636"/>
      <c r="I25" s="636"/>
      <c r="J25" s="636"/>
      <c r="K25" s="636"/>
      <c r="L25" s="636"/>
      <c r="M25" s="638" t="s">
        <v>467</v>
      </c>
      <c r="N25" s="1029">
        <f>SUM(N15:N24)</f>
        <v>0</v>
      </c>
      <c r="O25" s="636"/>
      <c r="P25" s="639"/>
      <c r="Q25" s="639"/>
      <c r="R25" s="639"/>
    </row>
    <row r="26" spans="1:18" ht="35.4" customHeight="1">
      <c r="A26" s="871"/>
      <c r="B26" s="871"/>
      <c r="C26" s="879"/>
      <c r="D26" s="639"/>
      <c r="E26" s="639"/>
      <c r="F26" s="880"/>
      <c r="G26" s="880" t="s">
        <v>466</v>
      </c>
      <c r="H26" s="639"/>
      <c r="I26" s="639"/>
      <c r="J26" s="639"/>
      <c r="K26" s="639"/>
      <c r="L26" s="639"/>
      <c r="M26" s="880"/>
      <c r="N26" s="880"/>
      <c r="O26" s="639"/>
      <c r="P26" s="639"/>
      <c r="Q26" s="639"/>
      <c r="R26" s="639"/>
    </row>
    <row r="27" spans="1:18" ht="15" customHeight="1">
      <c r="G27" s="422"/>
      <c r="H27" s="422"/>
      <c r="I27" s="422"/>
      <c r="J27" s="422"/>
      <c r="K27" s="422"/>
      <c r="L27" s="422"/>
      <c r="M27" s="421"/>
      <c r="N27" s="421"/>
      <c r="O27" s="421"/>
      <c r="P27" s="421"/>
      <c r="Q27" s="421"/>
    </row>
    <row r="28" spans="1:18" ht="15" customHeight="1">
      <c r="G28" s="422"/>
      <c r="H28" s="422"/>
      <c r="I28" s="422"/>
      <c r="J28" s="422"/>
      <c r="K28" s="422"/>
      <c r="L28" s="422"/>
      <c r="M28" s="421"/>
      <c r="N28" s="421"/>
      <c r="O28" s="421"/>
      <c r="P28" s="421"/>
      <c r="Q28" s="421"/>
    </row>
    <row r="29" spans="1:18" ht="15" customHeight="1">
      <c r="G29" s="422" t="s">
        <v>465</v>
      </c>
      <c r="H29" s="421"/>
      <c r="I29" s="421"/>
      <c r="J29" s="421"/>
      <c r="K29" s="421"/>
      <c r="L29" s="421"/>
      <c r="M29" s="421"/>
      <c r="N29" s="421"/>
      <c r="O29" s="421"/>
      <c r="P29" s="421"/>
      <c r="Q29" s="421"/>
    </row>
  </sheetData>
  <sheetProtection sheet="1" formatCells="0" insertRows="0" selectLockedCells="1"/>
  <mergeCells count="8">
    <mergeCell ref="Q13:Q14"/>
    <mergeCell ref="Q15:Q24"/>
    <mergeCell ref="D5:F5"/>
    <mergeCell ref="A13:A14"/>
    <mergeCell ref="B13:B14"/>
    <mergeCell ref="C13:C14"/>
    <mergeCell ref="D13:I13"/>
    <mergeCell ref="J13:P13"/>
  </mergeCells>
  <phoneticPr fontId="9"/>
  <conditionalFormatting sqref="D5:F5">
    <cfRule type="cellIs" dxfId="20" priority="1" operator="equal">
      <formula>0</formula>
    </cfRule>
  </conditionalFormatting>
  <pageMargins left="0.25" right="0.25" top="0.75" bottom="0.75" header="0.3" footer="0.3"/>
  <pageSetup paperSize="9" scale="67"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70"/>
  <sheetViews>
    <sheetView showZeros="0" view="pageBreakPreview" zoomScaleNormal="100" zoomScaleSheetLayoutView="100" workbookViewId="0">
      <selection sqref="A1:D1"/>
    </sheetView>
  </sheetViews>
  <sheetFormatPr defaultColWidth="9.375" defaultRowHeight="12"/>
  <cols>
    <col min="1" max="1" width="27.875" style="271" customWidth="1"/>
    <col min="2" max="3" width="5.875" style="271" customWidth="1"/>
    <col min="4" max="4" width="92.625" style="271" customWidth="1"/>
    <col min="5" max="16384" width="9.375" style="271"/>
  </cols>
  <sheetData>
    <row r="1" spans="1:5" ht="33" customHeight="1">
      <c r="A1" s="1556" t="s">
        <v>878</v>
      </c>
      <c r="B1" s="1556"/>
      <c r="C1" s="1556"/>
      <c r="D1" s="1556"/>
      <c r="E1" s="270"/>
    </row>
    <row r="2" spans="1:5" ht="33" customHeight="1">
      <c r="A2" s="905" t="s">
        <v>352</v>
      </c>
      <c r="B2" s="905"/>
      <c r="C2" s="905"/>
      <c r="D2" s="881" t="str">
        <f>"申請者名　"&amp;'1 交付申請'!V10</f>
        <v>申請者名　</v>
      </c>
      <c r="E2" s="270"/>
    </row>
    <row r="3" spans="1:5" ht="33" customHeight="1">
      <c r="A3" s="882"/>
      <c r="B3" s="883" t="s">
        <v>222</v>
      </c>
      <c r="C3" s="883" t="s">
        <v>223</v>
      </c>
      <c r="D3" s="884" t="s">
        <v>224</v>
      </c>
      <c r="E3" s="270"/>
    </row>
    <row r="4" spans="1:5" ht="33" customHeight="1">
      <c r="A4" s="1547" t="s">
        <v>225</v>
      </c>
      <c r="B4" s="1545"/>
      <c r="C4" s="1546"/>
      <c r="D4" s="886" t="s">
        <v>784</v>
      </c>
      <c r="E4" s="270"/>
    </row>
    <row r="5" spans="1:5" ht="33" customHeight="1">
      <c r="A5" s="1548"/>
      <c r="B5" s="1545"/>
      <c r="C5" s="1546"/>
      <c r="D5" s="887" t="s">
        <v>226</v>
      </c>
      <c r="E5" s="270"/>
    </row>
    <row r="6" spans="1:5" ht="33" customHeight="1">
      <c r="A6" s="1548"/>
      <c r="B6" s="1545"/>
      <c r="C6" s="1546"/>
      <c r="D6" s="887" t="s">
        <v>227</v>
      </c>
      <c r="E6" s="270"/>
    </row>
    <row r="7" spans="1:5" ht="33" customHeight="1">
      <c r="A7" s="1548"/>
      <c r="B7" s="1545"/>
      <c r="C7" s="1546"/>
      <c r="D7" s="887" t="s">
        <v>228</v>
      </c>
      <c r="E7" s="270"/>
    </row>
    <row r="8" spans="1:5" ht="33" customHeight="1">
      <c r="A8" s="1549"/>
      <c r="B8" s="1545"/>
      <c r="C8" s="1546"/>
      <c r="D8" s="887" t="s">
        <v>351</v>
      </c>
      <c r="E8" s="270"/>
    </row>
    <row r="9" spans="1:5" ht="33" customHeight="1">
      <c r="A9" s="888"/>
      <c r="B9" s="888"/>
      <c r="C9" s="888"/>
      <c r="D9" s="888"/>
      <c r="E9" s="270"/>
    </row>
    <row r="10" spans="1:5" ht="33" customHeight="1">
      <c r="A10" s="882" t="s">
        <v>229</v>
      </c>
      <c r="B10" s="883" t="s">
        <v>222</v>
      </c>
      <c r="C10" s="883" t="s">
        <v>223</v>
      </c>
      <c r="D10" s="884" t="s">
        <v>224</v>
      </c>
      <c r="E10" s="270"/>
    </row>
    <row r="11" spans="1:5" ht="33" customHeight="1">
      <c r="A11" s="1557" t="s">
        <v>703</v>
      </c>
      <c r="B11" s="1545"/>
      <c r="C11" s="1546"/>
      <c r="D11" s="887" t="s">
        <v>760</v>
      </c>
      <c r="E11" s="270"/>
    </row>
    <row r="12" spans="1:5" ht="33" customHeight="1">
      <c r="A12" s="1558"/>
      <c r="B12" s="1545"/>
      <c r="C12" s="1546"/>
      <c r="D12" s="886" t="s">
        <v>761</v>
      </c>
      <c r="E12" s="270"/>
    </row>
    <row r="13" spans="1:5" ht="33" customHeight="1">
      <c r="A13" s="1547" t="s">
        <v>355</v>
      </c>
      <c r="B13" s="1550" t="s">
        <v>230</v>
      </c>
      <c r="C13" s="1551"/>
      <c r="D13" s="1552"/>
      <c r="E13" s="270"/>
    </row>
    <row r="14" spans="1:5" ht="33" customHeight="1">
      <c r="A14" s="1548"/>
      <c r="B14" s="1545"/>
      <c r="C14" s="1546"/>
      <c r="D14" s="889" t="s">
        <v>762</v>
      </c>
      <c r="E14" s="270"/>
    </row>
    <row r="15" spans="1:5" ht="33" customHeight="1">
      <c r="A15" s="1548"/>
      <c r="B15" s="1545"/>
      <c r="C15" s="1546"/>
      <c r="D15" s="886" t="s">
        <v>1036</v>
      </c>
      <c r="E15" s="270"/>
    </row>
    <row r="16" spans="1:5" ht="33" customHeight="1">
      <c r="A16" s="1548"/>
      <c r="B16" s="1550" t="s">
        <v>231</v>
      </c>
      <c r="C16" s="1551"/>
      <c r="D16" s="1552"/>
      <c r="E16" s="270"/>
    </row>
    <row r="17" spans="1:5" ht="30.75" customHeight="1">
      <c r="A17" s="1548"/>
      <c r="B17" s="1545"/>
      <c r="C17" s="1546"/>
      <c r="D17" s="887" t="s">
        <v>232</v>
      </c>
      <c r="E17" s="270"/>
    </row>
    <row r="18" spans="1:5" ht="30.75" customHeight="1">
      <c r="A18" s="1548"/>
      <c r="B18" s="1545"/>
      <c r="C18" s="1546"/>
      <c r="D18" s="886" t="s">
        <v>763</v>
      </c>
      <c r="E18" s="270"/>
    </row>
    <row r="19" spans="1:5" ht="30.75" customHeight="1">
      <c r="A19" s="1548"/>
      <c r="B19" s="1545"/>
      <c r="C19" s="1546"/>
      <c r="D19" s="886" t="s">
        <v>987</v>
      </c>
      <c r="E19" s="270"/>
    </row>
    <row r="20" spans="1:5" ht="30.75" customHeight="1">
      <c r="A20" s="1548"/>
      <c r="B20" s="1553"/>
      <c r="C20" s="1554"/>
      <c r="D20" s="890" t="s">
        <v>764</v>
      </c>
      <c r="E20" s="270"/>
    </row>
    <row r="21" spans="1:5" ht="30.75" customHeight="1">
      <c r="A21" s="1548"/>
      <c r="B21" s="1553"/>
      <c r="C21" s="1554"/>
      <c r="D21" s="886" t="s">
        <v>988</v>
      </c>
      <c r="E21" s="270"/>
    </row>
    <row r="22" spans="1:5" ht="30.75" customHeight="1">
      <c r="A22" s="1548"/>
      <c r="B22" s="1553"/>
      <c r="C22" s="1554"/>
      <c r="D22" s="890" t="s">
        <v>765</v>
      </c>
      <c r="E22" s="270"/>
    </row>
    <row r="23" spans="1:5" ht="30.75" customHeight="1">
      <c r="A23" s="1548"/>
      <c r="B23" s="1545"/>
      <c r="C23" s="1546"/>
      <c r="D23" s="887" t="s">
        <v>767</v>
      </c>
      <c r="E23" s="270"/>
    </row>
    <row r="24" spans="1:5" ht="30.75" customHeight="1">
      <c r="A24" s="1548"/>
      <c r="B24" s="1545"/>
      <c r="C24" s="1546"/>
      <c r="D24" s="887" t="s">
        <v>234</v>
      </c>
      <c r="E24" s="270"/>
    </row>
    <row r="25" spans="1:5" ht="30.75" customHeight="1">
      <c r="A25" s="1548"/>
      <c r="B25" s="1545"/>
      <c r="C25" s="1546"/>
      <c r="D25" s="887" t="s">
        <v>766</v>
      </c>
      <c r="E25" s="270"/>
    </row>
    <row r="26" spans="1:5" ht="30.75" customHeight="1">
      <c r="A26" s="1548"/>
      <c r="B26" s="1545"/>
      <c r="C26" s="1546"/>
      <c r="D26" s="886" t="s">
        <v>235</v>
      </c>
      <c r="E26" s="270"/>
    </row>
    <row r="27" spans="1:5" ht="30.75" customHeight="1">
      <c r="A27" s="1548"/>
      <c r="B27" s="1545"/>
      <c r="C27" s="1546"/>
      <c r="D27" s="886" t="s">
        <v>1015</v>
      </c>
      <c r="E27" s="270"/>
    </row>
    <row r="28" spans="1:5" ht="30.75" customHeight="1">
      <c r="A28" s="1548"/>
      <c r="B28" s="1545"/>
      <c r="C28" s="1546"/>
      <c r="D28" s="886" t="s">
        <v>770</v>
      </c>
      <c r="E28" s="270"/>
    </row>
    <row r="29" spans="1:5" ht="33" customHeight="1">
      <c r="A29" s="1548"/>
      <c r="B29" s="1550" t="s">
        <v>236</v>
      </c>
      <c r="C29" s="1551"/>
      <c r="D29" s="1552"/>
      <c r="E29" s="270"/>
    </row>
    <row r="30" spans="1:5" ht="46.5" customHeight="1">
      <c r="A30" s="1548"/>
      <c r="B30" s="1545"/>
      <c r="C30" s="1546"/>
      <c r="D30" s="886" t="s">
        <v>237</v>
      </c>
      <c r="E30" s="270"/>
    </row>
    <row r="31" spans="1:5" ht="33" customHeight="1">
      <c r="A31" s="1548"/>
      <c r="B31" s="1545"/>
      <c r="C31" s="1546"/>
      <c r="D31" s="886" t="s">
        <v>1037</v>
      </c>
      <c r="E31" s="270"/>
    </row>
    <row r="32" spans="1:5" ht="33" customHeight="1">
      <c r="A32" s="1548"/>
      <c r="B32" s="1550" t="s">
        <v>238</v>
      </c>
      <c r="C32" s="1551"/>
      <c r="D32" s="1552"/>
      <c r="E32" s="270"/>
    </row>
    <row r="33" spans="1:5" ht="33" customHeight="1">
      <c r="A33" s="1548"/>
      <c r="B33" s="1545"/>
      <c r="C33" s="1546"/>
      <c r="D33" s="887" t="s">
        <v>239</v>
      </c>
      <c r="E33" s="270"/>
    </row>
    <row r="34" spans="1:5" ht="33" customHeight="1">
      <c r="A34" s="1548"/>
      <c r="B34" s="1545"/>
      <c r="C34" s="1546"/>
      <c r="D34" s="887" t="s">
        <v>240</v>
      </c>
      <c r="E34" s="270"/>
    </row>
    <row r="35" spans="1:5" ht="33" customHeight="1">
      <c r="A35" s="1549"/>
      <c r="B35" s="1553"/>
      <c r="C35" s="1554"/>
      <c r="D35" s="886" t="s">
        <v>996</v>
      </c>
      <c r="E35" s="270"/>
    </row>
    <row r="36" spans="1:5" ht="33" customHeight="1">
      <c r="A36" s="891"/>
      <c r="B36" s="892"/>
      <c r="C36" s="892"/>
      <c r="D36" s="893" t="s">
        <v>241</v>
      </c>
      <c r="E36" s="270"/>
    </row>
    <row r="37" spans="1:5" ht="33" customHeight="1">
      <c r="A37" s="882" t="s">
        <v>229</v>
      </c>
      <c r="B37" s="883" t="s">
        <v>222</v>
      </c>
      <c r="C37" s="883" t="s">
        <v>223</v>
      </c>
      <c r="D37" s="884" t="s">
        <v>224</v>
      </c>
      <c r="E37" s="270"/>
    </row>
    <row r="38" spans="1:5" ht="33" customHeight="1">
      <c r="A38" s="1547" t="s">
        <v>790</v>
      </c>
      <c r="B38" s="1545"/>
      <c r="C38" s="1546"/>
      <c r="D38" s="886" t="s">
        <v>989</v>
      </c>
      <c r="E38" s="270"/>
    </row>
    <row r="39" spans="1:5" ht="33" customHeight="1">
      <c r="A39" s="1548"/>
      <c r="B39" s="1545"/>
      <c r="C39" s="1546"/>
      <c r="D39" s="886" t="s">
        <v>990</v>
      </c>
      <c r="E39" s="270"/>
    </row>
    <row r="40" spans="1:5" ht="33" customHeight="1">
      <c r="A40" s="1555"/>
      <c r="B40" s="1545"/>
      <c r="C40" s="1546"/>
      <c r="D40" s="886" t="s">
        <v>754</v>
      </c>
      <c r="E40" s="270"/>
    </row>
    <row r="41" spans="1:5" ht="33" customHeight="1">
      <c r="A41" s="1547" t="s">
        <v>518</v>
      </c>
      <c r="B41" s="1545"/>
      <c r="C41" s="1546"/>
      <c r="D41" s="887" t="s">
        <v>755</v>
      </c>
      <c r="E41" s="270"/>
    </row>
    <row r="42" spans="1:5" ht="33" customHeight="1">
      <c r="A42" s="1548"/>
      <c r="B42" s="1545"/>
      <c r="C42" s="1546"/>
      <c r="D42" s="887" t="s">
        <v>756</v>
      </c>
      <c r="E42" s="270"/>
    </row>
    <row r="43" spans="1:5" ht="33" customHeight="1">
      <c r="A43" s="1548"/>
      <c r="B43" s="1545"/>
      <c r="C43" s="1546"/>
      <c r="D43" s="887" t="s">
        <v>462</v>
      </c>
      <c r="E43" s="270"/>
    </row>
    <row r="44" spans="1:5" ht="33" customHeight="1">
      <c r="A44" s="1548"/>
      <c r="B44" s="1545"/>
      <c r="C44" s="1546"/>
      <c r="D44" s="886" t="s">
        <v>463</v>
      </c>
      <c r="E44" s="270"/>
    </row>
    <row r="45" spans="1:5" ht="33" customHeight="1">
      <c r="A45" s="1548"/>
      <c r="B45" s="1545"/>
      <c r="C45" s="1546"/>
      <c r="D45" s="886" t="s">
        <v>759</v>
      </c>
      <c r="E45" s="270"/>
    </row>
    <row r="46" spans="1:5" ht="33" customHeight="1">
      <c r="A46" s="1548"/>
      <c r="B46" s="1545"/>
      <c r="C46" s="1546"/>
      <c r="D46" s="886" t="s">
        <v>758</v>
      </c>
      <c r="E46" s="270"/>
    </row>
    <row r="47" spans="1:5" ht="33" customHeight="1">
      <c r="A47" s="1548"/>
      <c r="B47" s="1545"/>
      <c r="C47" s="1546"/>
      <c r="D47" s="886" t="s">
        <v>731</v>
      </c>
      <c r="E47" s="270"/>
    </row>
    <row r="48" spans="1:5" ht="33" customHeight="1">
      <c r="A48" s="1555"/>
      <c r="B48" s="1545"/>
      <c r="C48" s="1546"/>
      <c r="D48" s="887" t="s">
        <v>733</v>
      </c>
      <c r="E48" s="270"/>
    </row>
    <row r="49" spans="1:5" ht="33" customHeight="1">
      <c r="A49" s="894" t="s">
        <v>367</v>
      </c>
      <c r="B49" s="1545"/>
      <c r="C49" s="1546"/>
      <c r="D49" s="887" t="s">
        <v>368</v>
      </c>
      <c r="E49" s="270"/>
    </row>
    <row r="50" spans="1:5" ht="33" customHeight="1">
      <c r="A50" s="1562" t="s">
        <v>244</v>
      </c>
      <c r="B50" s="1545"/>
      <c r="C50" s="1546"/>
      <c r="D50" s="886" t="s">
        <v>245</v>
      </c>
      <c r="E50" s="270"/>
    </row>
    <row r="51" spans="1:5" ht="33" customHeight="1">
      <c r="A51" s="1563"/>
      <c r="B51" s="1545"/>
      <c r="C51" s="1546"/>
      <c r="D51" s="886" t="s">
        <v>246</v>
      </c>
      <c r="E51" s="270"/>
    </row>
    <row r="52" spans="1:5" ht="33" customHeight="1">
      <c r="A52" s="1563"/>
      <c r="B52" s="1545"/>
      <c r="C52" s="1546"/>
      <c r="D52" s="886" t="s">
        <v>247</v>
      </c>
      <c r="E52" s="270"/>
    </row>
    <row r="53" spans="1:5" ht="33" customHeight="1">
      <c r="A53" s="1564"/>
      <c r="B53" s="1545"/>
      <c r="C53" s="1546"/>
      <c r="D53" s="886" t="s">
        <v>1039</v>
      </c>
      <c r="E53" s="270"/>
    </row>
    <row r="54" spans="1:5" ht="45.6" customHeight="1">
      <c r="A54" s="895" t="s">
        <v>82</v>
      </c>
      <c r="B54" s="1560" t="s">
        <v>248</v>
      </c>
      <c r="C54" s="1561"/>
      <c r="D54" s="886" t="s">
        <v>718</v>
      </c>
      <c r="E54" s="270"/>
    </row>
    <row r="55" spans="1:5" ht="33" customHeight="1">
      <c r="A55" s="894" t="s">
        <v>249</v>
      </c>
      <c r="B55" s="1545"/>
      <c r="C55" s="1546"/>
      <c r="D55" s="887" t="s">
        <v>250</v>
      </c>
      <c r="E55" s="270"/>
    </row>
    <row r="56" spans="1:5" ht="33" customHeight="1">
      <c r="A56" s="894" t="s">
        <v>757</v>
      </c>
      <c r="B56" s="896"/>
      <c r="C56" s="897"/>
      <c r="D56" s="886" t="s">
        <v>252</v>
      </c>
      <c r="E56" s="270"/>
    </row>
    <row r="57" spans="1:5" ht="33" customHeight="1">
      <c r="A57" s="894" t="s">
        <v>519</v>
      </c>
      <c r="B57" s="898"/>
      <c r="C57" s="899"/>
      <c r="D57" s="886" t="s">
        <v>401</v>
      </c>
      <c r="E57" s="270"/>
    </row>
    <row r="58" spans="1:5" ht="33" customHeight="1">
      <c r="A58" s="1547" t="s">
        <v>253</v>
      </c>
      <c r="B58" s="1545"/>
      <c r="C58" s="1546"/>
      <c r="D58" s="886" t="s">
        <v>254</v>
      </c>
      <c r="E58" s="270"/>
    </row>
    <row r="59" spans="1:5" ht="33" customHeight="1">
      <c r="A59" s="1548"/>
      <c r="B59" s="1545"/>
      <c r="C59" s="1546"/>
      <c r="D59" s="886" t="s">
        <v>440</v>
      </c>
      <c r="E59" s="270"/>
    </row>
    <row r="60" spans="1:5" ht="33" customHeight="1">
      <c r="A60" s="1549"/>
      <c r="B60" s="1545"/>
      <c r="C60" s="1546"/>
      <c r="D60" s="886" t="s">
        <v>255</v>
      </c>
      <c r="E60" s="270"/>
    </row>
    <row r="61" spans="1:5" ht="33" customHeight="1">
      <c r="A61" s="1547" t="s">
        <v>786</v>
      </c>
      <c r="B61" s="1550" t="s">
        <v>787</v>
      </c>
      <c r="C61" s="1551"/>
      <c r="D61" s="1552"/>
      <c r="E61" s="270"/>
    </row>
    <row r="62" spans="1:5" ht="33" customHeight="1">
      <c r="A62" s="1559"/>
      <c r="B62" s="1545"/>
      <c r="C62" s="1546"/>
      <c r="D62" s="900" t="s">
        <v>418</v>
      </c>
    </row>
    <row r="63" spans="1:5" ht="33" customHeight="1">
      <c r="A63" s="1559"/>
      <c r="B63" s="1550" t="s">
        <v>785</v>
      </c>
      <c r="C63" s="1551"/>
      <c r="D63" s="1552"/>
    </row>
    <row r="64" spans="1:5" ht="33" customHeight="1">
      <c r="A64" s="1555"/>
      <c r="B64" s="1545"/>
      <c r="C64" s="1546"/>
      <c r="D64" s="901" t="s">
        <v>797</v>
      </c>
    </row>
    <row r="65" spans="1:4" ht="33" customHeight="1">
      <c r="A65" s="894" t="s">
        <v>788</v>
      </c>
      <c r="B65" s="1545"/>
      <c r="C65" s="1546"/>
      <c r="D65" s="886" t="s">
        <v>667</v>
      </c>
    </row>
    <row r="66" spans="1:4" ht="33" customHeight="1">
      <c r="A66" s="894" t="s">
        <v>892</v>
      </c>
      <c r="B66" s="1545"/>
      <c r="C66" s="1546"/>
      <c r="D66" s="886" t="s">
        <v>891</v>
      </c>
    </row>
    <row r="67" spans="1:4" ht="33" customHeight="1">
      <c r="A67" s="902"/>
      <c r="B67" s="888"/>
      <c r="C67" s="888"/>
      <c r="D67" s="903"/>
    </row>
    <row r="68" spans="1:4" ht="33" customHeight="1">
      <c r="A68" s="894" t="s">
        <v>868</v>
      </c>
      <c r="B68" s="1545"/>
      <c r="C68" s="1546"/>
      <c r="D68" s="886" t="s">
        <v>1100</v>
      </c>
    </row>
    <row r="69" spans="1:4" ht="33" customHeight="1">
      <c r="A69" s="894" t="s">
        <v>1026</v>
      </c>
      <c r="B69" s="1545"/>
      <c r="C69" s="1546"/>
      <c r="D69" s="886" t="s">
        <v>1027</v>
      </c>
    </row>
    <row r="70" spans="1:4">
      <c r="A70" s="904"/>
      <c r="B70" s="904"/>
      <c r="C70" s="904"/>
      <c r="D70" s="904"/>
    </row>
  </sheetData>
  <sheetProtection sheet="1" formatCells="0" selectLockedCells="1"/>
  <mergeCells count="68">
    <mergeCell ref="B68:C68"/>
    <mergeCell ref="B34:C34"/>
    <mergeCell ref="A61:A64"/>
    <mergeCell ref="B49:C49"/>
    <mergeCell ref="B54:C54"/>
    <mergeCell ref="B55:C55"/>
    <mergeCell ref="A50:A53"/>
    <mergeCell ref="B50:C50"/>
    <mergeCell ref="B51:C51"/>
    <mergeCell ref="B52:C52"/>
    <mergeCell ref="B53:C53"/>
    <mergeCell ref="B65:C65"/>
    <mergeCell ref="B61:D61"/>
    <mergeCell ref="B62:C62"/>
    <mergeCell ref="B63:D63"/>
    <mergeCell ref="B64:C64"/>
    <mergeCell ref="B11:C11"/>
    <mergeCell ref="A13:A35"/>
    <mergeCell ref="B13:D13"/>
    <mergeCell ref="B14:C14"/>
    <mergeCell ref="B16:D16"/>
    <mergeCell ref="B17:C17"/>
    <mergeCell ref="B18:C18"/>
    <mergeCell ref="B26:C26"/>
    <mergeCell ref="B28:C28"/>
    <mergeCell ref="B20:C20"/>
    <mergeCell ref="B12:C12"/>
    <mergeCell ref="B21:C21"/>
    <mergeCell ref="B19:C19"/>
    <mergeCell ref="B30:C30"/>
    <mergeCell ref="B15:C15"/>
    <mergeCell ref="B60:C60"/>
    <mergeCell ref="B58:C58"/>
    <mergeCell ref="A1:D1"/>
    <mergeCell ref="A4:A8"/>
    <mergeCell ref="B4:C4"/>
    <mergeCell ref="B5:C5"/>
    <mergeCell ref="B6:C6"/>
    <mergeCell ref="B7:C7"/>
    <mergeCell ref="B8:C8"/>
    <mergeCell ref="B23:C23"/>
    <mergeCell ref="B24:C24"/>
    <mergeCell ref="B22:C22"/>
    <mergeCell ref="B25:C25"/>
    <mergeCell ref="B29:D29"/>
    <mergeCell ref="B27:C27"/>
    <mergeCell ref="A11:A12"/>
    <mergeCell ref="B44:C44"/>
    <mergeCell ref="B40:C40"/>
    <mergeCell ref="B38:C38"/>
    <mergeCell ref="B39:C39"/>
    <mergeCell ref="B59:C59"/>
    <mergeCell ref="B69:C69"/>
    <mergeCell ref="B43:C43"/>
    <mergeCell ref="A58:A60"/>
    <mergeCell ref="B31:C31"/>
    <mergeCell ref="B32:D32"/>
    <mergeCell ref="B33:C33"/>
    <mergeCell ref="B35:C35"/>
    <mergeCell ref="B66:C66"/>
    <mergeCell ref="A38:A40"/>
    <mergeCell ref="A41:A48"/>
    <mergeCell ref="B48:C48"/>
    <mergeCell ref="B45:C45"/>
    <mergeCell ref="B46:C46"/>
    <mergeCell ref="B47:C47"/>
    <mergeCell ref="B41:C41"/>
    <mergeCell ref="B42:C42"/>
  </mergeCells>
  <phoneticPr fontId="9"/>
  <printOptions horizontalCentered="1"/>
  <pageMargins left="0.8" right="0.72" top="0.79" bottom="0.59055118110236227" header="0.19685039370078741" footer="0.19685039370078741"/>
  <pageSetup paperSize="9" scale="65" fitToHeight="2" orientation="portrait" r:id="rId1"/>
  <headerFooter alignWithMargins="0"/>
  <rowBreaks count="1" manualBreakCount="1">
    <brk id="36"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220980</xdr:colOff>
                    <xdr:row>6</xdr:row>
                    <xdr:rowOff>114300</xdr:rowOff>
                  </from>
                  <to>
                    <xdr:col>2</xdr:col>
                    <xdr:colOff>129540</xdr:colOff>
                    <xdr:row>6</xdr:row>
                    <xdr:rowOff>297180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7367" r:id="rId22" name="Check Box 23">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7368" r:id="rId23" name="Check Box 24">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7370" r:id="rId24" name="Check Box 26">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7371" r:id="rId25" name="Check Box 27">
              <controlPr defaultSize="0" autoFill="0" autoLine="0" autoPict="0">
                <anchor moveWithCells="1">
                  <from>
                    <xdr:col>1</xdr:col>
                    <xdr:colOff>228600</xdr:colOff>
                    <xdr:row>50</xdr:row>
                    <xdr:rowOff>106680</xdr:rowOff>
                  </from>
                  <to>
                    <xdr:col>2</xdr:col>
                    <xdr:colOff>198120</xdr:colOff>
                    <xdr:row>50</xdr:row>
                    <xdr:rowOff>312420</xdr:rowOff>
                  </to>
                </anchor>
              </controlPr>
            </control>
          </mc:Choice>
        </mc:AlternateContent>
        <mc:AlternateContent xmlns:mc="http://schemas.openxmlformats.org/markup-compatibility/2006">
          <mc:Choice Requires="x14">
            <control shapeId="57372" r:id="rId26" name="Check Box 28">
              <controlPr defaultSize="0" autoFill="0" autoLine="0" autoPict="0">
                <anchor moveWithCells="1">
                  <from>
                    <xdr:col>1</xdr:col>
                    <xdr:colOff>228600</xdr:colOff>
                    <xdr:row>51</xdr:row>
                    <xdr:rowOff>106680</xdr:rowOff>
                  </from>
                  <to>
                    <xdr:col>2</xdr:col>
                    <xdr:colOff>198120</xdr:colOff>
                    <xdr:row>51</xdr:row>
                    <xdr:rowOff>312420</xdr:rowOff>
                  </to>
                </anchor>
              </controlPr>
            </control>
          </mc:Choice>
        </mc:AlternateContent>
        <mc:AlternateContent xmlns:mc="http://schemas.openxmlformats.org/markup-compatibility/2006">
          <mc:Choice Requires="x14">
            <control shapeId="57373" r:id="rId27" name="Check Box 29">
              <controlPr defaultSize="0" autoFill="0" autoLine="0" autoPict="0">
                <anchor moveWithCells="1">
                  <from>
                    <xdr:col>1</xdr:col>
                    <xdr:colOff>228600</xdr:colOff>
                    <xdr:row>52</xdr:row>
                    <xdr:rowOff>106680</xdr:rowOff>
                  </from>
                  <to>
                    <xdr:col>2</xdr:col>
                    <xdr:colOff>198120</xdr:colOff>
                    <xdr:row>52</xdr:row>
                    <xdr:rowOff>312420</xdr:rowOff>
                  </to>
                </anchor>
              </controlPr>
            </control>
          </mc:Choice>
        </mc:AlternateContent>
        <mc:AlternateContent xmlns:mc="http://schemas.openxmlformats.org/markup-compatibility/2006">
          <mc:Choice Requires="x14">
            <control shapeId="57374" r:id="rId28" name="Check Box 30">
              <controlPr defaultSize="0" autoFill="0" autoLine="0" autoPict="0">
                <anchor moveWithCells="1">
                  <from>
                    <xdr:col>1</xdr:col>
                    <xdr:colOff>228600</xdr:colOff>
                    <xdr:row>64</xdr:row>
                    <xdr:rowOff>106680</xdr:rowOff>
                  </from>
                  <to>
                    <xdr:col>2</xdr:col>
                    <xdr:colOff>198120</xdr:colOff>
                    <xdr:row>64</xdr:row>
                    <xdr:rowOff>312420</xdr:rowOff>
                  </to>
                </anchor>
              </controlPr>
            </control>
          </mc:Choice>
        </mc:AlternateContent>
        <mc:AlternateContent xmlns:mc="http://schemas.openxmlformats.org/markup-compatibility/2006">
          <mc:Choice Requires="x14">
            <control shapeId="57376" r:id="rId29" name="Check Box 32">
              <controlPr defaultSize="0" autoFill="0" autoLine="0" autoPict="0">
                <anchor moveWithCells="1">
                  <from>
                    <xdr:col>1</xdr:col>
                    <xdr:colOff>228600</xdr:colOff>
                    <xdr:row>54</xdr:row>
                    <xdr:rowOff>106680</xdr:rowOff>
                  </from>
                  <to>
                    <xdr:col>2</xdr:col>
                    <xdr:colOff>198120</xdr:colOff>
                    <xdr:row>54</xdr:row>
                    <xdr:rowOff>312420</xdr:rowOff>
                  </to>
                </anchor>
              </controlPr>
            </control>
          </mc:Choice>
        </mc:AlternateContent>
        <mc:AlternateContent xmlns:mc="http://schemas.openxmlformats.org/markup-compatibility/2006">
          <mc:Choice Requires="x14">
            <control shapeId="57379" r:id="rId30" name="Check Box 35">
              <controlPr defaultSize="0" autoFill="0" autoLine="0" autoPict="0">
                <anchor moveWithCells="1">
                  <from>
                    <xdr:col>3</xdr:col>
                    <xdr:colOff>91440</xdr:colOff>
                    <xdr:row>53</xdr:row>
                    <xdr:rowOff>289560</xdr:rowOff>
                  </from>
                  <to>
                    <xdr:col>3</xdr:col>
                    <xdr:colOff>419100</xdr:colOff>
                    <xdr:row>54</xdr:row>
                    <xdr:rowOff>0</xdr:rowOff>
                  </to>
                </anchor>
              </controlPr>
            </control>
          </mc:Choice>
        </mc:AlternateContent>
        <mc:AlternateContent xmlns:mc="http://schemas.openxmlformats.org/markup-compatibility/2006">
          <mc:Choice Requires="x14">
            <control shapeId="57385" r:id="rId31" name="Check Box 4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7386" r:id="rId32" name="Check Box 42">
              <controlPr defaultSize="0" autoFill="0" autoLine="0" autoPict="0">
                <anchor moveWithCells="1">
                  <from>
                    <xdr:col>1</xdr:col>
                    <xdr:colOff>68580</xdr:colOff>
                    <xdr:row>55</xdr:row>
                    <xdr:rowOff>114300</xdr:rowOff>
                  </from>
                  <to>
                    <xdr:col>2</xdr:col>
                    <xdr:colOff>38100</xdr:colOff>
                    <xdr:row>55</xdr:row>
                    <xdr:rowOff>327660</xdr:rowOff>
                  </to>
                </anchor>
              </controlPr>
            </control>
          </mc:Choice>
        </mc:AlternateContent>
        <mc:AlternateContent xmlns:mc="http://schemas.openxmlformats.org/markup-compatibility/2006">
          <mc:Choice Requires="x14">
            <control shapeId="57387" r:id="rId33" name="Check Box 43">
              <controlPr defaultSize="0" autoFill="0" autoLine="0" autoPict="0">
                <anchor moveWithCells="1">
                  <from>
                    <xdr:col>2</xdr:col>
                    <xdr:colOff>60960</xdr:colOff>
                    <xdr:row>56</xdr:row>
                    <xdr:rowOff>114300</xdr:rowOff>
                  </from>
                  <to>
                    <xdr:col>3</xdr:col>
                    <xdr:colOff>30480</xdr:colOff>
                    <xdr:row>56</xdr:row>
                    <xdr:rowOff>327660</xdr:rowOff>
                  </to>
                </anchor>
              </controlPr>
            </control>
          </mc:Choice>
        </mc:AlternateContent>
        <mc:AlternateContent xmlns:mc="http://schemas.openxmlformats.org/markup-compatibility/2006">
          <mc:Choice Requires="x14">
            <control shapeId="57388" r:id="rId34" name="Check Box 44">
              <controlPr defaultSize="0" autoFill="0" autoLine="0" autoPict="0">
                <anchor moveWithCells="1">
                  <from>
                    <xdr:col>1</xdr:col>
                    <xdr:colOff>228600</xdr:colOff>
                    <xdr:row>57</xdr:row>
                    <xdr:rowOff>106680</xdr:rowOff>
                  </from>
                  <to>
                    <xdr:col>2</xdr:col>
                    <xdr:colOff>198120</xdr:colOff>
                    <xdr:row>57</xdr:row>
                    <xdr:rowOff>312420</xdr:rowOff>
                  </to>
                </anchor>
              </controlPr>
            </control>
          </mc:Choice>
        </mc:AlternateContent>
        <mc:AlternateContent xmlns:mc="http://schemas.openxmlformats.org/markup-compatibility/2006">
          <mc:Choice Requires="x14">
            <control shapeId="57390" r:id="rId35" name="Check Box 46">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7391" r:id="rId36" name="Check Box 47">
              <controlPr defaultSize="0" autoFill="0" autoLine="0" autoPict="0">
                <anchor moveWithCells="1">
                  <from>
                    <xdr:col>3</xdr:col>
                    <xdr:colOff>99060</xdr:colOff>
                    <xdr:row>53</xdr:row>
                    <xdr:rowOff>91440</xdr:rowOff>
                  </from>
                  <to>
                    <xdr:col>3</xdr:col>
                    <xdr:colOff>419100</xdr:colOff>
                    <xdr:row>53</xdr:row>
                    <xdr:rowOff>327660</xdr:rowOff>
                  </to>
                </anchor>
              </controlPr>
            </control>
          </mc:Choice>
        </mc:AlternateContent>
        <mc:AlternateContent xmlns:mc="http://schemas.openxmlformats.org/markup-compatibility/2006">
          <mc:Choice Requires="x14">
            <control shapeId="57392" r:id="rId37" name="Check Box 48">
              <controlPr defaultSize="0" autoFill="0" autoLine="0" autoPict="0">
                <anchor moveWithCells="1">
                  <from>
                    <xdr:col>3</xdr:col>
                    <xdr:colOff>1074420</xdr:colOff>
                    <xdr:row>53</xdr:row>
                    <xdr:rowOff>114300</xdr:rowOff>
                  </from>
                  <to>
                    <xdr:col>3</xdr:col>
                    <xdr:colOff>1379220</xdr:colOff>
                    <xdr:row>53</xdr:row>
                    <xdr:rowOff>327660</xdr:rowOff>
                  </to>
                </anchor>
              </controlPr>
            </control>
          </mc:Choice>
        </mc:AlternateContent>
        <mc:AlternateContent xmlns:mc="http://schemas.openxmlformats.org/markup-compatibility/2006">
          <mc:Choice Requires="x14">
            <control shapeId="57393" r:id="rId38" name="Check Box 49">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7395" r:id="rId39" name="Check Box 51">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7396" r:id="rId40" name="Check Box 52">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7397" r:id="rId41" name="Check Box 53">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7369" r:id="rId42" name="Check Box 25">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7441" r:id="rId43" name="Check Box 97">
              <controlPr defaultSize="0" autoFill="0" autoLine="0" autoPict="0">
                <anchor moveWithCells="1">
                  <from>
                    <xdr:col>2</xdr:col>
                    <xdr:colOff>60960</xdr:colOff>
                    <xdr:row>56</xdr:row>
                    <xdr:rowOff>114300</xdr:rowOff>
                  </from>
                  <to>
                    <xdr:col>3</xdr:col>
                    <xdr:colOff>30480</xdr:colOff>
                    <xdr:row>56</xdr:row>
                    <xdr:rowOff>327660</xdr:rowOff>
                  </to>
                </anchor>
              </controlPr>
            </control>
          </mc:Choice>
        </mc:AlternateContent>
        <mc:AlternateContent xmlns:mc="http://schemas.openxmlformats.org/markup-compatibility/2006">
          <mc:Choice Requires="x14">
            <control shapeId="57442" r:id="rId44" name="Check Box 98">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7443" r:id="rId45" name="Check Box 99">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7444" r:id="rId46" name="Check Box 100">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7445" r:id="rId47" name="Check Box 101">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7446" r:id="rId48" name="Check Box 102">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7447" r:id="rId49" name="Check Box 103">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7448" r:id="rId50" name="Check Box 104">
              <controlPr defaultSize="0" autoFill="0" autoLine="0" autoPict="0">
                <anchor moveWithCells="1">
                  <from>
                    <xdr:col>1</xdr:col>
                    <xdr:colOff>228600</xdr:colOff>
                    <xdr:row>48</xdr:row>
                    <xdr:rowOff>106680</xdr:rowOff>
                  </from>
                  <to>
                    <xdr:col>2</xdr:col>
                    <xdr:colOff>198120</xdr:colOff>
                    <xdr:row>48</xdr:row>
                    <xdr:rowOff>312420</xdr:rowOff>
                  </to>
                </anchor>
              </controlPr>
            </control>
          </mc:Choice>
        </mc:AlternateContent>
        <mc:AlternateContent xmlns:mc="http://schemas.openxmlformats.org/markup-compatibility/2006">
          <mc:Choice Requires="x14">
            <control shapeId="57449" r:id="rId51" name="Check Box 105">
              <controlPr defaultSize="0" autoFill="0" autoLine="0" autoPict="0">
                <anchor moveWithCells="1">
                  <from>
                    <xdr:col>1</xdr:col>
                    <xdr:colOff>228600</xdr:colOff>
                    <xdr:row>61</xdr:row>
                    <xdr:rowOff>106680</xdr:rowOff>
                  </from>
                  <to>
                    <xdr:col>2</xdr:col>
                    <xdr:colOff>198120</xdr:colOff>
                    <xdr:row>61</xdr:row>
                    <xdr:rowOff>312420</xdr:rowOff>
                  </to>
                </anchor>
              </controlPr>
            </control>
          </mc:Choice>
        </mc:AlternateContent>
        <mc:AlternateContent xmlns:mc="http://schemas.openxmlformats.org/markup-compatibility/2006">
          <mc:Choice Requires="x14">
            <control shapeId="57450" r:id="rId52" name="Check Box 106">
              <controlPr defaultSize="0" autoFill="0" autoLine="0" autoPict="0">
                <anchor moveWithCells="1">
                  <from>
                    <xdr:col>1</xdr:col>
                    <xdr:colOff>228600</xdr:colOff>
                    <xdr:row>63</xdr:row>
                    <xdr:rowOff>106680</xdr:rowOff>
                  </from>
                  <to>
                    <xdr:col>2</xdr:col>
                    <xdr:colOff>198120</xdr:colOff>
                    <xdr:row>63</xdr:row>
                    <xdr:rowOff>312420</xdr:rowOff>
                  </to>
                </anchor>
              </controlPr>
            </control>
          </mc:Choice>
        </mc:AlternateContent>
        <mc:AlternateContent xmlns:mc="http://schemas.openxmlformats.org/markup-compatibility/2006">
          <mc:Choice Requires="x14">
            <control shapeId="57452" r:id="rId53" name="Check Box 108">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7453" r:id="rId54" name="Check Box 109">
              <controlPr defaultSize="0" autoFill="0" autoLine="0" autoPict="0">
                <anchor moveWithCells="1">
                  <from>
                    <xdr:col>1</xdr:col>
                    <xdr:colOff>228600</xdr:colOff>
                    <xdr:row>67</xdr:row>
                    <xdr:rowOff>106680</xdr:rowOff>
                  </from>
                  <to>
                    <xdr:col>2</xdr:col>
                    <xdr:colOff>198120</xdr:colOff>
                    <xdr:row>67</xdr:row>
                    <xdr:rowOff>312420</xdr:rowOff>
                  </to>
                </anchor>
              </controlPr>
            </control>
          </mc:Choice>
        </mc:AlternateContent>
        <mc:AlternateContent xmlns:mc="http://schemas.openxmlformats.org/markup-compatibility/2006">
          <mc:Choice Requires="x14">
            <control shapeId="57454" r:id="rId55" name="Check Box 110">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7455" r:id="rId56" name="Check Box 111">
              <controlPr defaultSize="0" autoFill="0" autoLine="0" autoPict="0">
                <anchor moveWithCells="1">
                  <from>
                    <xdr:col>1</xdr:col>
                    <xdr:colOff>228600</xdr:colOff>
                    <xdr:row>65</xdr:row>
                    <xdr:rowOff>106680</xdr:rowOff>
                  </from>
                  <to>
                    <xdr:col>2</xdr:col>
                    <xdr:colOff>198120</xdr:colOff>
                    <xdr:row>65</xdr:row>
                    <xdr:rowOff>312420</xdr:rowOff>
                  </to>
                </anchor>
              </controlPr>
            </control>
          </mc:Choice>
        </mc:AlternateContent>
        <mc:AlternateContent xmlns:mc="http://schemas.openxmlformats.org/markup-compatibility/2006">
          <mc:Choice Requires="x14">
            <control shapeId="57456" r:id="rId57" name="Check Box 1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7457" r:id="rId58" name="Check Box 113">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7459" r:id="rId59" name="Check Box 115">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7460" r:id="rId60" name="Check Box 116">
              <controlPr defaultSize="0" autoFill="0" autoLine="0" autoPict="0">
                <anchor moveWithCells="1">
                  <from>
                    <xdr:col>1</xdr:col>
                    <xdr:colOff>228600</xdr:colOff>
                    <xdr:row>68</xdr:row>
                    <xdr:rowOff>106680</xdr:rowOff>
                  </from>
                  <to>
                    <xdr:col>2</xdr:col>
                    <xdr:colOff>198120</xdr:colOff>
                    <xdr:row>68</xdr:row>
                    <xdr:rowOff>312420</xdr:rowOff>
                  </to>
                </anchor>
              </controlPr>
            </control>
          </mc:Choice>
        </mc:AlternateContent>
        <mc:AlternateContent xmlns:mc="http://schemas.openxmlformats.org/markup-compatibility/2006">
          <mc:Choice Requires="x14">
            <control shapeId="57461" r:id="rId61" name="Check Box 117">
              <controlPr defaultSize="0" autoFill="0" autoLine="0" autoPict="0">
                <anchor moveWithCells="1">
                  <from>
                    <xdr:col>1</xdr:col>
                    <xdr:colOff>228600</xdr:colOff>
                    <xdr:row>14</xdr:row>
                    <xdr:rowOff>106680</xdr:rowOff>
                  </from>
                  <to>
                    <xdr:col>2</xdr:col>
                    <xdr:colOff>198120</xdr:colOff>
                    <xdr:row>14</xdr:row>
                    <xdr:rowOff>312420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E64"/>
  <sheetViews>
    <sheetView showZeros="0" view="pageBreakPreview" zoomScaleNormal="100" zoomScaleSheetLayoutView="100" workbookViewId="0">
      <selection sqref="A1:D1"/>
    </sheetView>
  </sheetViews>
  <sheetFormatPr defaultColWidth="9.375" defaultRowHeight="12"/>
  <cols>
    <col min="1" max="1" width="27.875" style="271" customWidth="1"/>
    <col min="2" max="3" width="5.875" style="271" customWidth="1"/>
    <col min="4" max="4" width="92.625" style="271" customWidth="1"/>
    <col min="5" max="16384" width="9.375" style="271"/>
  </cols>
  <sheetData>
    <row r="1" spans="1:5" ht="33" customHeight="1">
      <c r="A1" s="1556" t="s">
        <v>877</v>
      </c>
      <c r="B1" s="1556"/>
      <c r="C1" s="1556"/>
      <c r="D1" s="1556"/>
      <c r="E1" s="906"/>
    </row>
    <row r="2" spans="1:5" ht="33" customHeight="1">
      <c r="A2" s="905" t="s">
        <v>353</v>
      </c>
      <c r="B2" s="905"/>
      <c r="C2" s="905"/>
      <c r="D2" s="881" t="str">
        <f>"申請者名　"&amp;'1 交付申請'!V10</f>
        <v>申請者名　</v>
      </c>
      <c r="E2" s="906"/>
    </row>
    <row r="3" spans="1:5" ht="33" customHeight="1">
      <c r="A3" s="882"/>
      <c r="B3" s="883" t="s">
        <v>222</v>
      </c>
      <c r="C3" s="883" t="s">
        <v>223</v>
      </c>
      <c r="D3" s="884" t="s">
        <v>224</v>
      </c>
      <c r="E3" s="906"/>
    </row>
    <row r="4" spans="1:5" ht="33" customHeight="1">
      <c r="A4" s="1547" t="s">
        <v>225</v>
      </c>
      <c r="B4" s="1545"/>
      <c r="C4" s="1546"/>
      <c r="D4" s="886" t="s">
        <v>784</v>
      </c>
      <c r="E4" s="906"/>
    </row>
    <row r="5" spans="1:5" ht="33" customHeight="1">
      <c r="A5" s="1548"/>
      <c r="B5" s="1545"/>
      <c r="C5" s="1546"/>
      <c r="D5" s="887" t="s">
        <v>226</v>
      </c>
      <c r="E5" s="906"/>
    </row>
    <row r="6" spans="1:5" ht="33" customHeight="1">
      <c r="A6" s="1548"/>
      <c r="B6" s="1545"/>
      <c r="C6" s="1546"/>
      <c r="D6" s="887" t="s">
        <v>227</v>
      </c>
      <c r="E6" s="906"/>
    </row>
    <row r="7" spans="1:5" ht="33" customHeight="1">
      <c r="A7" s="1548"/>
      <c r="B7" s="1545"/>
      <c r="C7" s="1546"/>
      <c r="D7" s="887" t="s">
        <v>228</v>
      </c>
      <c r="E7" s="906"/>
    </row>
    <row r="8" spans="1:5" ht="33" customHeight="1">
      <c r="A8" s="1549"/>
      <c r="B8" s="1545"/>
      <c r="C8" s="1546"/>
      <c r="D8" s="890" t="s">
        <v>789</v>
      </c>
      <c r="E8" s="906"/>
    </row>
    <row r="9" spans="1:5" ht="33" customHeight="1">
      <c r="A9" s="888"/>
      <c r="B9" s="888"/>
      <c r="C9" s="888"/>
      <c r="D9" s="888"/>
      <c r="E9" s="906"/>
    </row>
    <row r="10" spans="1:5" ht="33" customHeight="1">
      <c r="A10" s="882" t="s">
        <v>229</v>
      </c>
      <c r="B10" s="883" t="s">
        <v>222</v>
      </c>
      <c r="C10" s="883" t="s">
        <v>223</v>
      </c>
      <c r="D10" s="884" t="s">
        <v>224</v>
      </c>
      <c r="E10" s="906"/>
    </row>
    <row r="11" spans="1:5" ht="33" customHeight="1">
      <c r="A11" s="1547" t="s">
        <v>698</v>
      </c>
      <c r="B11" s="1545"/>
      <c r="C11" s="1546"/>
      <c r="D11" s="887" t="s">
        <v>768</v>
      </c>
      <c r="E11" s="906"/>
    </row>
    <row r="12" spans="1:5" ht="33" customHeight="1">
      <c r="A12" s="1549"/>
      <c r="B12" s="1545"/>
      <c r="C12" s="1546"/>
      <c r="D12" s="886" t="s">
        <v>761</v>
      </c>
      <c r="E12" s="906"/>
    </row>
    <row r="13" spans="1:5" ht="33" customHeight="1">
      <c r="A13" s="1547" t="s">
        <v>355</v>
      </c>
      <c r="B13" s="1550" t="s">
        <v>230</v>
      </c>
      <c r="C13" s="1551"/>
      <c r="D13" s="1552"/>
      <c r="E13" s="906"/>
    </row>
    <row r="14" spans="1:5" ht="33" customHeight="1">
      <c r="A14" s="1548"/>
      <c r="B14" s="1545"/>
      <c r="C14" s="1546"/>
      <c r="D14" s="889" t="s">
        <v>406</v>
      </c>
      <c r="E14" s="906"/>
    </row>
    <row r="15" spans="1:5" ht="33" customHeight="1">
      <c r="A15" s="1548"/>
      <c r="B15" s="1550" t="s">
        <v>231</v>
      </c>
      <c r="C15" s="1551"/>
      <c r="D15" s="1552"/>
      <c r="E15" s="906"/>
    </row>
    <row r="16" spans="1:5" ht="33" customHeight="1">
      <c r="A16" s="1548"/>
      <c r="B16" s="1545"/>
      <c r="C16" s="1546"/>
      <c r="D16" s="887" t="s">
        <v>232</v>
      </c>
      <c r="E16" s="906"/>
    </row>
    <row r="17" spans="1:5" ht="33" customHeight="1">
      <c r="A17" s="1548"/>
      <c r="B17" s="1545"/>
      <c r="C17" s="1546"/>
      <c r="D17" s="886" t="s">
        <v>763</v>
      </c>
      <c r="E17" s="906"/>
    </row>
    <row r="18" spans="1:5" ht="33" customHeight="1">
      <c r="A18" s="1548"/>
      <c r="B18" s="1553"/>
      <c r="C18" s="1554"/>
      <c r="D18" s="890" t="s">
        <v>764</v>
      </c>
      <c r="E18" s="906"/>
    </row>
    <row r="19" spans="1:5" ht="33" customHeight="1">
      <c r="A19" s="1548"/>
      <c r="B19" s="1553"/>
      <c r="C19" s="1554"/>
      <c r="D19" s="886" t="s">
        <v>988</v>
      </c>
      <c r="E19" s="906"/>
    </row>
    <row r="20" spans="1:5" ht="33" customHeight="1">
      <c r="A20" s="1548"/>
      <c r="B20" s="1545"/>
      <c r="C20" s="1546"/>
      <c r="D20" s="890" t="s">
        <v>765</v>
      </c>
      <c r="E20" s="906"/>
    </row>
    <row r="21" spans="1:5" ht="33" customHeight="1">
      <c r="A21" s="1548"/>
      <c r="B21" s="1545"/>
      <c r="C21" s="1546"/>
      <c r="D21" s="887" t="s">
        <v>767</v>
      </c>
      <c r="E21" s="906"/>
    </row>
    <row r="22" spans="1:5" ht="33" customHeight="1">
      <c r="A22" s="1548"/>
      <c r="B22" s="1545"/>
      <c r="C22" s="1546"/>
      <c r="D22" s="887" t="s">
        <v>234</v>
      </c>
      <c r="E22" s="906"/>
    </row>
    <row r="23" spans="1:5" ht="33" customHeight="1">
      <c r="A23" s="1548"/>
      <c r="B23" s="1545"/>
      <c r="C23" s="1546"/>
      <c r="D23" s="887" t="s">
        <v>766</v>
      </c>
      <c r="E23" s="906"/>
    </row>
    <row r="24" spans="1:5" ht="33" customHeight="1">
      <c r="A24" s="1548"/>
      <c r="B24" s="1545"/>
      <c r="C24" s="1546"/>
      <c r="D24" s="886" t="s">
        <v>769</v>
      </c>
      <c r="E24" s="906"/>
    </row>
    <row r="25" spans="1:5" ht="33" customHeight="1">
      <c r="A25" s="1548"/>
      <c r="B25" s="1545"/>
      <c r="C25" s="1546"/>
      <c r="D25" s="886" t="s">
        <v>1015</v>
      </c>
      <c r="E25" s="906"/>
    </row>
    <row r="26" spans="1:5" ht="33" customHeight="1">
      <c r="A26" s="1548"/>
      <c r="B26" s="1545"/>
      <c r="C26" s="1546"/>
      <c r="D26" s="886" t="s">
        <v>770</v>
      </c>
      <c r="E26" s="906"/>
    </row>
    <row r="27" spans="1:5" ht="33" customHeight="1">
      <c r="A27" s="1548"/>
      <c r="B27" s="1550" t="s">
        <v>751</v>
      </c>
      <c r="C27" s="1551"/>
      <c r="D27" s="1552"/>
      <c r="E27" s="906"/>
    </row>
    <row r="28" spans="1:5" ht="33" customHeight="1">
      <c r="A28" s="1548"/>
      <c r="B28" s="1545"/>
      <c r="C28" s="1546"/>
      <c r="D28" s="886" t="s">
        <v>1038</v>
      </c>
      <c r="E28" s="906"/>
    </row>
    <row r="29" spans="1:5" ht="33" customHeight="1">
      <c r="A29" s="1548"/>
      <c r="B29" s="1545"/>
      <c r="C29" s="1546"/>
      <c r="D29" s="887" t="s">
        <v>999</v>
      </c>
      <c r="E29" s="906"/>
    </row>
    <row r="30" spans="1:5" ht="33" customHeight="1">
      <c r="A30" s="1548"/>
      <c r="B30" s="1545"/>
      <c r="C30" s="1546"/>
      <c r="D30" s="886" t="s">
        <v>1101</v>
      </c>
      <c r="E30" s="906"/>
    </row>
    <row r="31" spans="1:5" ht="33" customHeight="1">
      <c r="A31" s="1548"/>
      <c r="B31" s="1550" t="s">
        <v>238</v>
      </c>
      <c r="C31" s="1551"/>
      <c r="D31" s="1552"/>
      <c r="E31" s="906"/>
    </row>
    <row r="32" spans="1:5" ht="33" customHeight="1">
      <c r="A32" s="1548"/>
      <c r="B32" s="1545"/>
      <c r="C32" s="1546"/>
      <c r="D32" s="887" t="s">
        <v>379</v>
      </c>
      <c r="E32" s="906"/>
    </row>
    <row r="33" spans="1:5" ht="33" customHeight="1">
      <c r="A33" s="1548"/>
      <c r="B33" s="1545"/>
      <c r="C33" s="1546"/>
      <c r="D33" s="887" t="s">
        <v>240</v>
      </c>
      <c r="E33" s="906"/>
    </row>
    <row r="34" spans="1:5" ht="33" customHeight="1">
      <c r="A34" s="1549"/>
      <c r="B34" s="1553"/>
      <c r="C34" s="1554"/>
      <c r="D34" s="886" t="s">
        <v>996</v>
      </c>
      <c r="E34" s="906"/>
    </row>
    <row r="35" spans="1:5" ht="33" customHeight="1">
      <c r="A35" s="891"/>
      <c r="B35" s="892"/>
      <c r="C35" s="892"/>
      <c r="D35" s="893" t="s">
        <v>241</v>
      </c>
      <c r="E35" s="906"/>
    </row>
    <row r="36" spans="1:5" ht="33" customHeight="1">
      <c r="A36" s="882" t="s">
        <v>229</v>
      </c>
      <c r="B36" s="883" t="s">
        <v>222</v>
      </c>
      <c r="C36" s="883" t="s">
        <v>223</v>
      </c>
      <c r="D36" s="884" t="s">
        <v>224</v>
      </c>
      <c r="E36" s="906"/>
    </row>
    <row r="37" spans="1:5" ht="33" customHeight="1">
      <c r="A37" s="1547" t="s">
        <v>356</v>
      </c>
      <c r="B37" s="1545"/>
      <c r="C37" s="1546"/>
      <c r="D37" s="886" t="s">
        <v>991</v>
      </c>
      <c r="E37" s="906"/>
    </row>
    <row r="38" spans="1:5" ht="33" customHeight="1">
      <c r="A38" s="1548"/>
      <c r="B38" s="1545"/>
      <c r="C38" s="1546"/>
      <c r="D38" s="886" t="s">
        <v>990</v>
      </c>
      <c r="E38" s="906"/>
    </row>
    <row r="39" spans="1:5" ht="33" customHeight="1">
      <c r="A39" s="1548"/>
      <c r="B39" s="1545"/>
      <c r="C39" s="1546"/>
      <c r="D39" s="886" t="s">
        <v>1070</v>
      </c>
      <c r="E39" s="906"/>
    </row>
    <row r="40" spans="1:5" ht="33" customHeight="1">
      <c r="A40" s="1548"/>
      <c r="B40" s="1545"/>
      <c r="C40" s="1546"/>
      <c r="D40" s="886" t="s">
        <v>1062</v>
      </c>
      <c r="E40" s="906"/>
    </row>
    <row r="41" spans="1:5" ht="33" customHeight="1">
      <c r="A41" s="1549"/>
      <c r="B41" s="1545"/>
      <c r="C41" s="1546"/>
      <c r="D41" s="886" t="s">
        <v>357</v>
      </c>
      <c r="E41" s="906"/>
    </row>
    <row r="42" spans="1:5" ht="33" customHeight="1">
      <c r="A42" s="1547" t="s">
        <v>520</v>
      </c>
      <c r="B42" s="1545"/>
      <c r="C42" s="1546"/>
      <c r="D42" s="887" t="s">
        <v>242</v>
      </c>
      <c r="E42" s="906"/>
    </row>
    <row r="43" spans="1:5" ht="33" customHeight="1">
      <c r="A43" s="1548"/>
      <c r="B43" s="1545"/>
      <c r="C43" s="1546"/>
      <c r="D43" s="887" t="s">
        <v>756</v>
      </c>
      <c r="E43" s="906"/>
    </row>
    <row r="44" spans="1:5" ht="33" customHeight="1">
      <c r="A44" s="1548"/>
      <c r="B44" s="1545"/>
      <c r="C44" s="1546"/>
      <c r="D44" s="887" t="s">
        <v>243</v>
      </c>
      <c r="E44" s="906"/>
    </row>
    <row r="45" spans="1:5" ht="33" customHeight="1">
      <c r="A45" s="1548"/>
      <c r="B45" s="1545"/>
      <c r="C45" s="1546"/>
      <c r="D45" s="886" t="s">
        <v>463</v>
      </c>
      <c r="E45" s="906"/>
    </row>
    <row r="46" spans="1:5" ht="33" customHeight="1">
      <c r="A46" s="1548"/>
      <c r="B46" s="1545"/>
      <c r="C46" s="1546"/>
      <c r="D46" s="886" t="s">
        <v>759</v>
      </c>
      <c r="E46" s="906"/>
    </row>
    <row r="47" spans="1:5" ht="33" customHeight="1">
      <c r="A47" s="1548"/>
      <c r="B47" s="1545"/>
      <c r="C47" s="1546"/>
      <c r="D47" s="886" t="s">
        <v>758</v>
      </c>
      <c r="E47" s="906"/>
    </row>
    <row r="48" spans="1:5" ht="33" customHeight="1">
      <c r="A48" s="1548"/>
      <c r="B48" s="1545"/>
      <c r="C48" s="1546"/>
      <c r="D48" s="886" t="s">
        <v>731</v>
      </c>
      <c r="E48" s="906"/>
    </row>
    <row r="49" spans="1:5" ht="33" customHeight="1">
      <c r="A49" s="1555"/>
      <c r="B49" s="1545"/>
      <c r="C49" s="1546"/>
      <c r="D49" s="887" t="s">
        <v>733</v>
      </c>
      <c r="E49" s="906"/>
    </row>
    <row r="50" spans="1:5" ht="33" customHeight="1">
      <c r="A50" s="894" t="s">
        <v>367</v>
      </c>
      <c r="B50" s="1545"/>
      <c r="C50" s="1546"/>
      <c r="D50" s="887" t="s">
        <v>368</v>
      </c>
      <c r="E50" s="906"/>
    </row>
    <row r="51" spans="1:5" ht="33" customHeight="1">
      <c r="A51" s="1547" t="s">
        <v>791</v>
      </c>
      <c r="B51" s="1545"/>
      <c r="C51" s="1546"/>
      <c r="D51" s="886" t="s">
        <v>245</v>
      </c>
      <c r="E51" s="906"/>
    </row>
    <row r="52" spans="1:5" ht="33" customHeight="1">
      <c r="A52" s="1563"/>
      <c r="B52" s="1545"/>
      <c r="C52" s="1546"/>
      <c r="D52" s="886" t="s">
        <v>246</v>
      </c>
      <c r="E52" s="906"/>
    </row>
    <row r="53" spans="1:5" ht="54.6" customHeight="1">
      <c r="A53" s="895" t="s">
        <v>82</v>
      </c>
      <c r="B53" s="1560" t="s">
        <v>248</v>
      </c>
      <c r="C53" s="1546"/>
      <c r="D53" s="886" t="s">
        <v>408</v>
      </c>
      <c r="E53" s="906"/>
    </row>
    <row r="54" spans="1:5" ht="33" customHeight="1">
      <c r="A54" s="894" t="s">
        <v>249</v>
      </c>
      <c r="B54" s="1545"/>
      <c r="C54" s="1546"/>
      <c r="D54" s="887" t="s">
        <v>250</v>
      </c>
      <c r="E54" s="906"/>
    </row>
    <row r="55" spans="1:5" ht="33" customHeight="1">
      <c r="A55" s="894" t="s">
        <v>757</v>
      </c>
      <c r="B55" s="896"/>
      <c r="C55" s="897"/>
      <c r="D55" s="886" t="s">
        <v>252</v>
      </c>
      <c r="E55" s="906"/>
    </row>
    <row r="56" spans="1:5" ht="33" customHeight="1">
      <c r="A56" s="894" t="s">
        <v>519</v>
      </c>
      <c r="B56" s="898"/>
      <c r="C56" s="899"/>
      <c r="D56" s="886" t="s">
        <v>401</v>
      </c>
      <c r="E56" s="906"/>
    </row>
    <row r="57" spans="1:5" ht="33" customHeight="1">
      <c r="A57" s="1547" t="s">
        <v>253</v>
      </c>
      <c r="B57" s="1545"/>
      <c r="C57" s="1546"/>
      <c r="D57" s="886" t="s">
        <v>254</v>
      </c>
      <c r="E57" s="906"/>
    </row>
    <row r="58" spans="1:5" ht="33" customHeight="1">
      <c r="A58" s="1548"/>
      <c r="B58" s="1545"/>
      <c r="C58" s="1546"/>
      <c r="D58" s="886" t="s">
        <v>440</v>
      </c>
      <c r="E58" s="906"/>
    </row>
    <row r="59" spans="1:5" ht="33" customHeight="1">
      <c r="A59" s="1549"/>
      <c r="B59" s="1545"/>
      <c r="C59" s="1546"/>
      <c r="D59" s="886" t="s">
        <v>255</v>
      </c>
      <c r="E59" s="906"/>
    </row>
    <row r="60" spans="1:5" ht="33" customHeight="1">
      <c r="A60" s="894" t="s">
        <v>892</v>
      </c>
      <c r="B60" s="1545"/>
      <c r="C60" s="1546"/>
      <c r="D60" s="886" t="s">
        <v>891</v>
      </c>
      <c r="E60" s="906"/>
    </row>
    <row r="61" spans="1:5" ht="15" customHeight="1">
      <c r="A61" s="904"/>
      <c r="B61" s="904"/>
      <c r="C61" s="904"/>
      <c r="D61" s="904"/>
      <c r="E61" s="904"/>
    </row>
    <row r="62" spans="1:5" ht="33" customHeight="1">
      <c r="A62" s="894" t="s">
        <v>868</v>
      </c>
      <c r="B62" s="1545"/>
      <c r="C62" s="1546"/>
      <c r="D62" s="886" t="s">
        <v>1100</v>
      </c>
      <c r="E62" s="904"/>
    </row>
    <row r="63" spans="1:5" ht="33" customHeight="1">
      <c r="A63" s="894" t="s">
        <v>1026</v>
      </c>
      <c r="B63" s="1545"/>
      <c r="C63" s="1546"/>
      <c r="D63" s="886" t="s">
        <v>1027</v>
      </c>
      <c r="E63" s="904"/>
    </row>
    <row r="64" spans="1:5">
      <c r="A64" s="904"/>
      <c r="B64" s="904"/>
      <c r="C64" s="904"/>
      <c r="D64" s="904"/>
      <c r="E64" s="904"/>
    </row>
  </sheetData>
  <sheetProtection sheet="1" formatCells="0" selectLockedCells="1"/>
  <mergeCells count="61">
    <mergeCell ref="A1:D1"/>
    <mergeCell ref="A4:A8"/>
    <mergeCell ref="B4:C4"/>
    <mergeCell ref="B5:C5"/>
    <mergeCell ref="B6:C6"/>
    <mergeCell ref="B7:C7"/>
    <mergeCell ref="B8:C8"/>
    <mergeCell ref="A57:A59"/>
    <mergeCell ref="B57:C57"/>
    <mergeCell ref="B59:C59"/>
    <mergeCell ref="B12:C12"/>
    <mergeCell ref="A11:A12"/>
    <mergeCell ref="B11:C11"/>
    <mergeCell ref="B13:D13"/>
    <mergeCell ref="B14:C14"/>
    <mergeCell ref="B52:C52"/>
    <mergeCell ref="B21:C21"/>
    <mergeCell ref="B24:C24"/>
    <mergeCell ref="B58:C58"/>
    <mergeCell ref="B48:C48"/>
    <mergeCell ref="B29:C29"/>
    <mergeCell ref="B41:C41"/>
    <mergeCell ref="B23:C23"/>
    <mergeCell ref="A51:A52"/>
    <mergeCell ref="B31:D31"/>
    <mergeCell ref="B32:C32"/>
    <mergeCell ref="B34:C34"/>
    <mergeCell ref="A37:A41"/>
    <mergeCell ref="B37:C37"/>
    <mergeCell ref="B38:C38"/>
    <mergeCell ref="B45:C45"/>
    <mergeCell ref="B46:C46"/>
    <mergeCell ref="B47:C47"/>
    <mergeCell ref="B49:C49"/>
    <mergeCell ref="B51:C51"/>
    <mergeCell ref="A42:A49"/>
    <mergeCell ref="B39:C39"/>
    <mergeCell ref="A13:A34"/>
    <mergeCell ref="B28:C28"/>
    <mergeCell ref="B20:C20"/>
    <mergeCell ref="B18:C18"/>
    <mergeCell ref="B25:C25"/>
    <mergeCell ref="B15:D15"/>
    <mergeCell ref="B16:C16"/>
    <mergeCell ref="B17:C17"/>
    <mergeCell ref="B40:C40"/>
    <mergeCell ref="B63:C63"/>
    <mergeCell ref="B62:C62"/>
    <mergeCell ref="B19:C19"/>
    <mergeCell ref="B60:C60"/>
    <mergeCell ref="B54:C54"/>
    <mergeCell ref="B30:C30"/>
    <mergeCell ref="B33:C33"/>
    <mergeCell ref="B27:D27"/>
    <mergeCell ref="B22:C22"/>
    <mergeCell ref="B42:C42"/>
    <mergeCell ref="B43:C43"/>
    <mergeCell ref="B44:C44"/>
    <mergeCell ref="B26:C26"/>
    <mergeCell ref="B53:C53"/>
    <mergeCell ref="B50:C50"/>
  </mergeCells>
  <phoneticPr fontId="9"/>
  <printOptions horizontalCentered="1"/>
  <pageMargins left="0.8" right="0.72" top="0.79" bottom="0.59055118110236227" header="0.19685039370078741" footer="0.19685039370078741"/>
  <pageSetup paperSize="9" scale="65" fitToHeight="2" orientation="portrait" r:id="rId1"/>
  <headerFooter alignWithMargins="0"/>
  <rowBreaks count="1" manualBreakCount="1">
    <brk id="35"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8375"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8377"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8378"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8379" r:id="rId12" name="Check Box 11">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8382" r:id="rId13" name="Check Box 14">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8385" r:id="rId14" name="Check Box 17">
              <controlPr defaultSize="0" autoFill="0" autoLine="0" autoPict="0">
                <anchor moveWithCells="1">
                  <from>
                    <xdr:col>1</xdr:col>
                    <xdr:colOff>228600</xdr:colOff>
                    <xdr:row>31</xdr:row>
                    <xdr:rowOff>106680</xdr:rowOff>
                  </from>
                  <to>
                    <xdr:col>2</xdr:col>
                    <xdr:colOff>198120</xdr:colOff>
                    <xdr:row>31</xdr:row>
                    <xdr:rowOff>312420</xdr:rowOff>
                  </to>
                </anchor>
              </controlPr>
            </control>
          </mc:Choice>
        </mc:AlternateContent>
        <mc:AlternateContent xmlns:mc="http://schemas.openxmlformats.org/markup-compatibility/2006">
          <mc:Choice Requires="x14">
            <control shapeId="58386" r:id="rId15" name="Check Box 18">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8387" r:id="rId16" name="Check Box 19">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8388" r:id="rId17" name="Check Box 20">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8390" r:id="rId18" name="Check Box 22">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8391" r:id="rId19" name="Check Box 23">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8392" r:id="rId20" name="Check Box 24">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8393" r:id="rId21" name="Check Box 25">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8394" r:id="rId22" name="Check Box 26">
              <controlPr defaultSize="0" autoFill="0" autoLine="0" autoPict="0">
                <anchor moveWithCells="1">
                  <from>
                    <xdr:col>1</xdr:col>
                    <xdr:colOff>228600</xdr:colOff>
                    <xdr:row>50</xdr:row>
                    <xdr:rowOff>106680</xdr:rowOff>
                  </from>
                  <to>
                    <xdr:col>2</xdr:col>
                    <xdr:colOff>198120</xdr:colOff>
                    <xdr:row>50</xdr:row>
                    <xdr:rowOff>312420</xdr:rowOff>
                  </to>
                </anchor>
              </controlPr>
            </control>
          </mc:Choice>
        </mc:AlternateContent>
        <mc:AlternateContent xmlns:mc="http://schemas.openxmlformats.org/markup-compatibility/2006">
          <mc:Choice Requires="x14">
            <control shapeId="58395" r:id="rId23" name="Check Box 27">
              <controlPr defaultSize="0" autoFill="0" autoLine="0" autoPict="0">
                <anchor moveWithCells="1">
                  <from>
                    <xdr:col>1</xdr:col>
                    <xdr:colOff>228600</xdr:colOff>
                    <xdr:row>51</xdr:row>
                    <xdr:rowOff>106680</xdr:rowOff>
                  </from>
                  <to>
                    <xdr:col>2</xdr:col>
                    <xdr:colOff>198120</xdr:colOff>
                    <xdr:row>51</xdr:row>
                    <xdr:rowOff>312420</xdr:rowOff>
                  </to>
                </anchor>
              </controlPr>
            </control>
          </mc:Choice>
        </mc:AlternateContent>
        <mc:AlternateContent xmlns:mc="http://schemas.openxmlformats.org/markup-compatibility/2006">
          <mc:Choice Requires="x14">
            <control shapeId="58400" r:id="rId24" name="Check Box 32">
              <controlPr defaultSize="0" autoFill="0" autoLine="0" autoPict="0">
                <anchor moveWithCells="1">
                  <from>
                    <xdr:col>1</xdr:col>
                    <xdr:colOff>228600</xdr:colOff>
                    <xdr:row>53</xdr:row>
                    <xdr:rowOff>106680</xdr:rowOff>
                  </from>
                  <to>
                    <xdr:col>2</xdr:col>
                    <xdr:colOff>198120</xdr:colOff>
                    <xdr:row>53</xdr:row>
                    <xdr:rowOff>312420</xdr:rowOff>
                  </to>
                </anchor>
              </controlPr>
            </control>
          </mc:Choice>
        </mc:AlternateContent>
        <mc:AlternateContent xmlns:mc="http://schemas.openxmlformats.org/markup-compatibility/2006">
          <mc:Choice Requires="x14">
            <control shapeId="58407" r:id="rId25" name="Check Box 39">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8408" r:id="rId26" name="Check Box 40">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8409" r:id="rId27" name="Check Box 41">
              <controlPr defaultSize="0" autoFill="0" autoLine="0" autoPict="0">
                <anchor moveWithCells="1">
                  <from>
                    <xdr:col>1</xdr:col>
                    <xdr:colOff>68580</xdr:colOff>
                    <xdr:row>54</xdr:row>
                    <xdr:rowOff>114300</xdr:rowOff>
                  </from>
                  <to>
                    <xdr:col>2</xdr:col>
                    <xdr:colOff>38100</xdr:colOff>
                    <xdr:row>54</xdr:row>
                    <xdr:rowOff>327660</xdr:rowOff>
                  </to>
                </anchor>
              </controlPr>
            </control>
          </mc:Choice>
        </mc:AlternateContent>
        <mc:AlternateContent xmlns:mc="http://schemas.openxmlformats.org/markup-compatibility/2006">
          <mc:Choice Requires="x14">
            <control shapeId="58410" r:id="rId28" name="Check Box 42">
              <controlPr defaultSize="0" autoFill="0" autoLine="0" autoPict="0">
                <anchor moveWithCells="1">
                  <from>
                    <xdr:col>2</xdr:col>
                    <xdr:colOff>60960</xdr:colOff>
                    <xdr:row>55</xdr:row>
                    <xdr:rowOff>114300</xdr:rowOff>
                  </from>
                  <to>
                    <xdr:col>3</xdr:col>
                    <xdr:colOff>30480</xdr:colOff>
                    <xdr:row>55</xdr:row>
                    <xdr:rowOff>327660</xdr:rowOff>
                  </to>
                </anchor>
              </controlPr>
            </control>
          </mc:Choice>
        </mc:AlternateContent>
        <mc:AlternateContent xmlns:mc="http://schemas.openxmlformats.org/markup-compatibility/2006">
          <mc:Choice Requires="x14">
            <control shapeId="58411" r:id="rId29" name="Check Box 43">
              <controlPr defaultSize="0" autoFill="0" autoLine="0" autoPict="0">
                <anchor moveWithCells="1">
                  <from>
                    <xdr:col>1</xdr:col>
                    <xdr:colOff>228600</xdr:colOff>
                    <xdr:row>56</xdr:row>
                    <xdr:rowOff>106680</xdr:rowOff>
                  </from>
                  <to>
                    <xdr:col>2</xdr:col>
                    <xdr:colOff>198120</xdr:colOff>
                    <xdr:row>56</xdr:row>
                    <xdr:rowOff>312420</xdr:rowOff>
                  </to>
                </anchor>
              </controlPr>
            </control>
          </mc:Choice>
        </mc:AlternateContent>
        <mc:AlternateContent xmlns:mc="http://schemas.openxmlformats.org/markup-compatibility/2006">
          <mc:Choice Requires="x14">
            <control shapeId="58412" r:id="rId30" name="Check Box 44">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8413" r:id="rId31" name="Check Box 45">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8416" r:id="rId32" name="Check Box 48">
              <controlPr defaultSize="0" autoFill="0" autoLine="0" autoPict="0">
                <anchor moveWithCells="1">
                  <from>
                    <xdr:col>3</xdr:col>
                    <xdr:colOff>15240</xdr:colOff>
                    <xdr:row>52</xdr:row>
                    <xdr:rowOff>396240</xdr:rowOff>
                  </from>
                  <to>
                    <xdr:col>3</xdr:col>
                    <xdr:colOff>365760</xdr:colOff>
                    <xdr:row>52</xdr:row>
                    <xdr:rowOff>617220</xdr:rowOff>
                  </to>
                </anchor>
              </controlPr>
            </control>
          </mc:Choice>
        </mc:AlternateContent>
        <mc:AlternateContent xmlns:mc="http://schemas.openxmlformats.org/markup-compatibility/2006">
          <mc:Choice Requires="x14">
            <control shapeId="58417" r:id="rId33" name="Check Box 49">
              <controlPr defaultSize="0" autoFill="0" autoLine="0" autoPict="0">
                <anchor moveWithCells="1">
                  <from>
                    <xdr:col>1</xdr:col>
                    <xdr:colOff>228600</xdr:colOff>
                    <xdr:row>57</xdr:row>
                    <xdr:rowOff>106680</xdr:rowOff>
                  </from>
                  <to>
                    <xdr:col>2</xdr:col>
                    <xdr:colOff>198120</xdr:colOff>
                    <xdr:row>57</xdr:row>
                    <xdr:rowOff>312420</xdr:rowOff>
                  </to>
                </anchor>
              </controlPr>
            </control>
          </mc:Choice>
        </mc:AlternateContent>
        <mc:AlternateContent xmlns:mc="http://schemas.openxmlformats.org/markup-compatibility/2006">
          <mc:Choice Requires="x14">
            <control shapeId="58418" r:id="rId34" name="Check Box 50">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8380" r:id="rId35" name="Check Box 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8419" r:id="rId36" name="Check Box 51">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8426" r:id="rId37" name="Check Box 58">
              <controlPr defaultSize="0" autoFill="0" autoLine="0" autoPict="0">
                <anchor moveWithCells="1">
                  <from>
                    <xdr:col>3</xdr:col>
                    <xdr:colOff>22860</xdr:colOff>
                    <xdr:row>52</xdr:row>
                    <xdr:rowOff>121920</xdr:rowOff>
                  </from>
                  <to>
                    <xdr:col>3</xdr:col>
                    <xdr:colOff>320040</xdr:colOff>
                    <xdr:row>52</xdr:row>
                    <xdr:rowOff>281940</xdr:rowOff>
                  </to>
                </anchor>
              </controlPr>
            </control>
          </mc:Choice>
        </mc:AlternateContent>
        <mc:AlternateContent xmlns:mc="http://schemas.openxmlformats.org/markup-compatibility/2006">
          <mc:Choice Requires="x14">
            <control shapeId="58428" r:id="rId38" name="Check Box 60">
              <controlPr defaultSize="0" autoFill="0" autoLine="0" autoPict="0">
                <anchor moveWithCells="1">
                  <from>
                    <xdr:col>3</xdr:col>
                    <xdr:colOff>883920</xdr:colOff>
                    <xdr:row>52</xdr:row>
                    <xdr:rowOff>121920</xdr:rowOff>
                  </from>
                  <to>
                    <xdr:col>3</xdr:col>
                    <xdr:colOff>1196340</xdr:colOff>
                    <xdr:row>52</xdr:row>
                    <xdr:rowOff>289560</xdr:rowOff>
                  </to>
                </anchor>
              </controlPr>
            </control>
          </mc:Choice>
        </mc:AlternateContent>
        <mc:AlternateContent xmlns:mc="http://schemas.openxmlformats.org/markup-compatibility/2006">
          <mc:Choice Requires="x14">
            <control shapeId="58429" r:id="rId39" name="Check Box 61">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8430" r:id="rId40" name="Check Box 62">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8431" r:id="rId41" name="Check Box 63">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8432" r:id="rId42" name="Check Box 64">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8434" r:id="rId43" name="Check Box 66">
              <controlPr defaultSize="0" autoFill="0" autoLine="0" autoPict="0">
                <anchor moveWithCells="1">
                  <from>
                    <xdr:col>1</xdr:col>
                    <xdr:colOff>228600</xdr:colOff>
                    <xdr:row>48</xdr:row>
                    <xdr:rowOff>106680</xdr:rowOff>
                  </from>
                  <to>
                    <xdr:col>2</xdr:col>
                    <xdr:colOff>198120</xdr:colOff>
                    <xdr:row>48</xdr:row>
                    <xdr:rowOff>312420</xdr:rowOff>
                  </to>
                </anchor>
              </controlPr>
            </control>
          </mc:Choice>
        </mc:AlternateContent>
        <mc:AlternateContent xmlns:mc="http://schemas.openxmlformats.org/markup-compatibility/2006">
          <mc:Choice Requires="x14">
            <control shapeId="58436" r:id="rId44" name="Check Box 68">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8437" r:id="rId45" name="Check Box 69">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8438" r:id="rId46" name="Check Box 70">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8439" r:id="rId47" name="Check Box 71">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8441" r:id="rId48" name="Check Box 73">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8442" r:id="rId49" name="Check Box 74">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8443" r:id="rId50" name="Check Box 75">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8445" r:id="rId51" name="Check Box 77">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8447" r:id="rId52" name="Check Box 79">
              <controlPr defaultSize="0" autoFill="0" autoLine="0" autoPict="0">
                <anchor moveWithCells="1">
                  <from>
                    <xdr:col>1</xdr:col>
                    <xdr:colOff>228600</xdr:colOff>
                    <xdr:row>62</xdr:row>
                    <xdr:rowOff>106680</xdr:rowOff>
                  </from>
                  <to>
                    <xdr:col>2</xdr:col>
                    <xdr:colOff>198120</xdr:colOff>
                    <xdr:row>62</xdr:row>
                    <xdr:rowOff>312420</xdr:rowOff>
                  </to>
                </anchor>
              </controlPr>
            </control>
          </mc:Choice>
        </mc:AlternateContent>
        <mc:AlternateContent xmlns:mc="http://schemas.openxmlformats.org/markup-compatibility/2006">
          <mc:Choice Requires="x14">
            <control shapeId="58448" r:id="rId53" name="Check Box 80">
              <controlPr defaultSize="0" autoFill="0" autoLine="0" autoPict="0">
                <anchor moveWithCells="1">
                  <from>
                    <xdr:col>1</xdr:col>
                    <xdr:colOff>228600</xdr:colOff>
                    <xdr:row>61</xdr:row>
                    <xdr:rowOff>106680</xdr:rowOff>
                  </from>
                  <to>
                    <xdr:col>2</xdr:col>
                    <xdr:colOff>198120</xdr:colOff>
                    <xdr:row>61</xdr:row>
                    <xdr:rowOff>312420</xdr:rowOff>
                  </to>
                </anchor>
              </controlPr>
            </control>
          </mc:Choice>
        </mc:AlternateContent>
        <mc:AlternateContent xmlns:mc="http://schemas.openxmlformats.org/markup-compatibility/2006">
          <mc:Choice Requires="x14">
            <control shapeId="58450" r:id="rId54" name="Check Box 82">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8451" r:id="rId55" name="Check Box 83">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8452" r:id="rId56" name="Check Box 84">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S130"/>
  <sheetViews>
    <sheetView showZeros="0" view="pageBreakPreview" zoomScaleNormal="100" zoomScaleSheetLayoutView="100" workbookViewId="0"/>
  </sheetViews>
  <sheetFormatPr defaultColWidth="3.125" defaultRowHeight="24.75" customHeight="1"/>
  <cols>
    <col min="1" max="4" width="3.125" style="1" customWidth="1"/>
    <col min="5" max="5" width="3.875" style="1" customWidth="1"/>
    <col min="6" max="9" width="3.125" style="1" customWidth="1"/>
    <col min="10" max="10" width="3.125" style="2" customWidth="1"/>
    <col min="11" max="32" width="3.125" style="1" customWidth="1"/>
    <col min="33" max="33" width="3.625" style="1" customWidth="1"/>
    <col min="34" max="34" width="3.125" style="372"/>
    <col min="35" max="35" width="4" style="1" customWidth="1"/>
    <col min="36" max="36" width="6.5" style="1" customWidth="1"/>
    <col min="37" max="37" width="29.625" style="1" customWidth="1"/>
    <col min="38" max="38" width="7.375" style="1" customWidth="1"/>
    <col min="39" max="39" width="21" style="1" customWidth="1"/>
    <col min="40" max="40" width="49.5" style="1" customWidth="1"/>
    <col min="41" max="41" width="6.5" style="1" customWidth="1"/>
    <col min="42" max="42" width="50.125" style="1" customWidth="1"/>
    <col min="43" max="43" width="6.375" style="1" customWidth="1"/>
    <col min="44" max="44" width="19.25" style="1" customWidth="1"/>
    <col min="45" max="45" width="16.75" style="1" customWidth="1"/>
    <col min="46" max="51" width="3.125" style="1" customWidth="1"/>
    <col min="52" max="16384" width="3.125" style="1"/>
  </cols>
  <sheetData>
    <row r="1" spans="1:34" ht="25.5" customHeight="1">
      <c r="A1" s="20" t="s">
        <v>402</v>
      </c>
      <c r="B1" s="20"/>
      <c r="C1" s="20"/>
      <c r="D1" s="20"/>
      <c r="E1" s="20"/>
      <c r="F1" s="20"/>
      <c r="G1" s="20"/>
      <c r="H1" s="20"/>
      <c r="I1" s="20"/>
      <c r="J1" s="21"/>
      <c r="K1" s="20"/>
      <c r="L1" s="20"/>
      <c r="M1" s="20"/>
      <c r="N1" s="20"/>
      <c r="O1" s="20"/>
      <c r="P1" s="20"/>
      <c r="Q1" s="20"/>
      <c r="R1" s="20"/>
      <c r="S1" s="20"/>
      <c r="T1" s="20"/>
      <c r="U1" s="20"/>
      <c r="V1" s="20"/>
      <c r="W1" s="20"/>
      <c r="X1" s="20"/>
      <c r="Y1" s="20"/>
      <c r="Z1" s="20"/>
      <c r="AA1" s="20"/>
      <c r="AB1" s="20"/>
      <c r="AC1" s="20"/>
      <c r="AD1" s="20"/>
      <c r="AE1" s="20"/>
      <c r="AF1" s="20"/>
      <c r="AG1" s="20"/>
    </row>
    <row r="2" spans="1:34" ht="25.5" customHeight="1">
      <c r="A2" s="1079" t="s">
        <v>57</v>
      </c>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4" s="20" customFormat="1" ht="10.199999999999999" customHeight="1" thickBot="1">
      <c r="A3" s="564"/>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415"/>
    </row>
    <row r="4" spans="1:34" s="20" customFormat="1" ht="25.5" customHeight="1" thickBot="1">
      <c r="A4" s="1572" t="s">
        <v>76</v>
      </c>
      <c r="B4" s="1573"/>
      <c r="C4" s="1573"/>
      <c r="D4" s="1573"/>
      <c r="E4" s="1573"/>
      <c r="F4" s="1574">
        <f>'1 交付申請'!V10</f>
        <v>0</v>
      </c>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5"/>
    </row>
    <row r="5" spans="1:34" ht="7.95" customHeight="1">
      <c r="A5" s="1155"/>
      <c r="B5" s="1155"/>
      <c r="C5" s="1155"/>
      <c r="D5" s="1155"/>
      <c r="E5" s="1155"/>
      <c r="F5" s="1155"/>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c r="AE5" s="1155"/>
      <c r="AF5" s="1155"/>
      <c r="AG5" s="1155"/>
    </row>
    <row r="6" spans="1:34" ht="25.2" customHeight="1" thickBot="1">
      <c r="A6" s="564" t="s">
        <v>592</v>
      </c>
      <c r="B6" s="640"/>
      <c r="C6" s="640"/>
      <c r="D6" s="640"/>
      <c r="E6" s="640"/>
      <c r="F6" s="640"/>
      <c r="G6" s="640"/>
      <c r="H6" s="640"/>
      <c r="I6" s="640"/>
      <c r="J6" s="640"/>
      <c r="K6" s="640"/>
      <c r="L6" s="640"/>
      <c r="M6" s="640"/>
      <c r="N6" s="640"/>
      <c r="O6" s="640"/>
      <c r="P6" s="640"/>
      <c r="Q6" s="640"/>
      <c r="R6" s="640"/>
      <c r="S6" s="640"/>
      <c r="T6" s="640"/>
      <c r="U6" s="640"/>
      <c r="V6" s="640"/>
      <c r="W6" s="640"/>
      <c r="X6" s="640"/>
      <c r="Y6" s="640"/>
      <c r="Z6" s="640"/>
      <c r="AA6" s="640"/>
      <c r="AB6" s="640"/>
      <c r="AC6" s="640"/>
      <c r="AD6" s="640"/>
      <c r="AE6" s="640"/>
      <c r="AF6" s="640"/>
      <c r="AG6" s="640"/>
    </row>
    <row r="7" spans="1:34" ht="25.5" customHeight="1">
      <c r="A7" s="533"/>
      <c r="B7" s="1401" t="s">
        <v>7</v>
      </c>
      <c r="C7" s="1401"/>
      <c r="D7" s="1401"/>
      <c r="E7" s="1401"/>
      <c r="F7" s="1401"/>
      <c r="G7" s="1401"/>
      <c r="H7" s="1401"/>
      <c r="I7" s="1401"/>
      <c r="J7" s="1401"/>
      <c r="K7" s="534"/>
      <c r="L7" s="535" t="s">
        <v>209</v>
      </c>
      <c r="M7" s="1686"/>
      <c r="N7" s="1686"/>
      <c r="O7" s="1686"/>
      <c r="P7" s="1687"/>
      <c r="Q7" s="1716" t="s">
        <v>4</v>
      </c>
      <c r="R7" s="1717"/>
      <c r="S7" s="1718"/>
      <c r="T7" s="1717"/>
      <c r="U7" s="1717"/>
      <c r="V7" s="1717"/>
      <c r="W7" s="1717"/>
      <c r="X7" s="1717"/>
      <c r="Y7" s="1717"/>
      <c r="Z7" s="1717"/>
      <c r="AA7" s="1717"/>
      <c r="AB7" s="1717"/>
      <c r="AC7" s="1717"/>
      <c r="AD7" s="1717"/>
      <c r="AE7" s="1717"/>
      <c r="AF7" s="1717"/>
      <c r="AG7" s="1719"/>
    </row>
    <row r="8" spans="1:34" ht="25.5" customHeight="1">
      <c r="A8" s="536"/>
      <c r="B8" s="1624" t="s">
        <v>324</v>
      </c>
      <c r="C8" s="1624"/>
      <c r="D8" s="1624"/>
      <c r="E8" s="1624"/>
      <c r="F8" s="1624"/>
      <c r="G8" s="1624"/>
      <c r="H8" s="1624"/>
      <c r="I8" s="1624"/>
      <c r="J8" s="1624"/>
      <c r="K8" s="537"/>
      <c r="L8" s="1698"/>
      <c r="M8" s="1699"/>
      <c r="N8" s="1699"/>
      <c r="O8" s="1699"/>
      <c r="P8" s="1699"/>
      <c r="Q8" s="1699"/>
      <c r="R8" s="1699"/>
      <c r="S8" s="1699"/>
      <c r="T8" s="1699"/>
      <c r="U8" s="1699"/>
      <c r="V8" s="1699"/>
      <c r="W8" s="1699"/>
      <c r="X8" s="1699"/>
      <c r="Y8" s="1699"/>
      <c r="Z8" s="1699"/>
      <c r="AA8" s="1699"/>
      <c r="AB8" s="1699"/>
      <c r="AC8" s="1699"/>
      <c r="AD8" s="1699"/>
      <c r="AE8" s="1699"/>
      <c r="AF8" s="1699"/>
      <c r="AG8" s="1700"/>
    </row>
    <row r="9" spans="1:34" ht="25.5" customHeight="1">
      <c r="A9" s="536"/>
      <c r="B9" s="1624" t="s">
        <v>323</v>
      </c>
      <c r="C9" s="1624"/>
      <c r="D9" s="1624"/>
      <c r="E9" s="1624"/>
      <c r="F9" s="1624"/>
      <c r="G9" s="1624"/>
      <c r="H9" s="1624"/>
      <c r="I9" s="1624"/>
      <c r="J9" s="1624"/>
      <c r="K9" s="440"/>
      <c r="L9" s="1698"/>
      <c r="M9" s="1699"/>
      <c r="N9" s="1699"/>
      <c r="O9" s="1699"/>
      <c r="P9" s="1699"/>
      <c r="Q9" s="1699"/>
      <c r="R9" s="1699"/>
      <c r="S9" s="1699"/>
      <c r="T9" s="1699"/>
      <c r="U9" s="1699"/>
      <c r="V9" s="1699"/>
      <c r="W9" s="1699"/>
      <c r="X9" s="1699"/>
      <c r="Y9" s="1699"/>
      <c r="Z9" s="1699"/>
      <c r="AA9" s="1699"/>
      <c r="AB9" s="1699"/>
      <c r="AC9" s="1699"/>
      <c r="AD9" s="1699"/>
      <c r="AE9" s="1699"/>
      <c r="AF9" s="1699"/>
      <c r="AG9" s="1700"/>
    </row>
    <row r="10" spans="1:34" ht="25.5" customHeight="1">
      <c r="A10" s="379"/>
      <c r="B10" s="1578" t="s">
        <v>330</v>
      </c>
      <c r="C10" s="1578"/>
      <c r="D10" s="1578"/>
      <c r="E10" s="1578"/>
      <c r="F10" s="1578"/>
      <c r="G10" s="1578"/>
      <c r="H10" s="1578"/>
      <c r="I10" s="1578"/>
      <c r="J10" s="1578"/>
      <c r="K10" s="538"/>
      <c r="L10" s="1590"/>
      <c r="M10" s="1591"/>
      <c r="N10" s="539" t="s">
        <v>329</v>
      </c>
      <c r="O10" s="539"/>
      <c r="P10" s="438"/>
      <c r="Q10" s="438"/>
      <c r="R10" s="438"/>
      <c r="S10" s="438"/>
      <c r="T10" s="438"/>
      <c r="U10" s="438"/>
      <c r="V10" s="540"/>
      <c r="W10" s="540"/>
      <c r="X10" s="540"/>
      <c r="Y10" s="540"/>
      <c r="Z10" s="540"/>
      <c r="AA10" s="540"/>
      <c r="AB10" s="540"/>
      <c r="AC10" s="540"/>
      <c r="AD10" s="541"/>
      <c r="AE10" s="438"/>
      <c r="AF10" s="541"/>
      <c r="AG10" s="542"/>
    </row>
    <row r="11" spans="1:34" ht="25.5" customHeight="1">
      <c r="A11" s="543"/>
      <c r="B11" s="1579"/>
      <c r="C11" s="1579"/>
      <c r="D11" s="1579"/>
      <c r="E11" s="1579"/>
      <c r="F11" s="1579"/>
      <c r="G11" s="1579"/>
      <c r="H11" s="1579"/>
      <c r="I11" s="1579"/>
      <c r="J11" s="1579"/>
      <c r="K11" s="544"/>
      <c r="L11" s="1708"/>
      <c r="M11" s="1709"/>
      <c r="N11" s="545" t="s">
        <v>327</v>
      </c>
      <c r="O11" s="545"/>
      <c r="P11" s="545"/>
      <c r="Q11" s="545"/>
      <c r="R11" s="545"/>
      <c r="S11" s="545"/>
      <c r="T11" s="545"/>
      <c r="U11" s="545"/>
      <c r="V11" s="545"/>
      <c r="W11" s="545"/>
      <c r="X11" s="545"/>
      <c r="Y11" s="545"/>
      <c r="Z11" s="545"/>
      <c r="AA11" s="545"/>
      <c r="AB11" s="546"/>
      <c r="AC11" s="546"/>
      <c r="AD11" s="546"/>
      <c r="AE11" s="545"/>
      <c r="AF11" s="546"/>
      <c r="AG11" s="547"/>
    </row>
    <row r="12" spans="1:34" ht="25.5" customHeight="1">
      <c r="A12" s="543"/>
      <c r="B12" s="1579"/>
      <c r="C12" s="1579"/>
      <c r="D12" s="1579"/>
      <c r="E12" s="1579"/>
      <c r="F12" s="1579"/>
      <c r="G12" s="1579"/>
      <c r="H12" s="1579"/>
      <c r="I12" s="1579"/>
      <c r="J12" s="1579"/>
      <c r="K12" s="544"/>
      <c r="L12" s="548"/>
      <c r="M12" s="549" t="s">
        <v>326</v>
      </c>
      <c r="N12" s="550"/>
      <c r="O12" s="550"/>
      <c r="P12" s="550"/>
      <c r="Q12" s="550"/>
      <c r="R12" s="550"/>
      <c r="S12" s="551"/>
      <c r="T12" s="1701"/>
      <c r="U12" s="1702"/>
      <c r="V12" s="1702"/>
      <c r="W12" s="1702"/>
      <c r="X12" s="1702"/>
      <c r="Y12" s="1702"/>
      <c r="Z12" s="1702"/>
      <c r="AA12" s="1702"/>
      <c r="AB12" s="1702"/>
      <c r="AC12" s="1702"/>
      <c r="AD12" s="1702"/>
      <c r="AE12" s="1702"/>
      <c r="AF12" s="1702"/>
      <c r="AG12" s="1703"/>
    </row>
    <row r="13" spans="1:34" ht="25.5" customHeight="1">
      <c r="A13" s="552"/>
      <c r="B13" s="1580"/>
      <c r="C13" s="1580"/>
      <c r="D13" s="1580"/>
      <c r="E13" s="1580"/>
      <c r="F13" s="1580"/>
      <c r="G13" s="1580"/>
      <c r="H13" s="1580"/>
      <c r="I13" s="1580"/>
      <c r="J13" s="1580"/>
      <c r="K13" s="553"/>
      <c r="L13" s="554"/>
      <c r="M13" s="555" t="s">
        <v>325</v>
      </c>
      <c r="N13" s="556"/>
      <c r="O13" s="556"/>
      <c r="P13" s="556"/>
      <c r="Q13" s="556"/>
      <c r="R13" s="556"/>
      <c r="S13" s="557"/>
      <c r="T13" s="1704"/>
      <c r="U13" s="1705"/>
      <c r="V13" s="1705"/>
      <c r="W13" s="1705"/>
      <c r="X13" s="1705"/>
      <c r="Y13" s="1705"/>
      <c r="Z13" s="1705"/>
      <c r="AA13" s="1705"/>
      <c r="AB13" s="1705"/>
      <c r="AC13" s="1705"/>
      <c r="AD13" s="1705"/>
      <c r="AE13" s="1705"/>
      <c r="AF13" s="1705"/>
      <c r="AG13" s="1706"/>
    </row>
    <row r="14" spans="1:34" ht="25.5" customHeight="1">
      <c r="A14" s="379"/>
      <c r="B14" s="1578" t="s">
        <v>322</v>
      </c>
      <c r="C14" s="1578"/>
      <c r="D14" s="1578"/>
      <c r="E14" s="1578"/>
      <c r="F14" s="1578"/>
      <c r="G14" s="1578"/>
      <c r="H14" s="1578"/>
      <c r="I14" s="1578"/>
      <c r="J14" s="1578"/>
      <c r="K14" s="538"/>
      <c r="L14" s="1590"/>
      <c r="M14" s="1591"/>
      <c r="N14" s="539" t="s">
        <v>321</v>
      </c>
      <c r="O14" s="539"/>
      <c r="P14" s="438"/>
      <c r="Q14" s="438"/>
      <c r="R14" s="438"/>
      <c r="S14" s="438"/>
      <c r="T14" s="438"/>
      <c r="U14" s="438"/>
      <c r="V14" s="540"/>
      <c r="W14" s="540"/>
      <c r="X14" s="540"/>
      <c r="Y14" s="540"/>
      <c r="Z14" s="540"/>
      <c r="AA14" s="540"/>
      <c r="AB14" s="540"/>
      <c r="AC14" s="540"/>
      <c r="AD14" s="541"/>
      <c r="AE14" s="438"/>
      <c r="AF14" s="541"/>
      <c r="AG14" s="542"/>
    </row>
    <row r="15" spans="1:34" ht="25.5" customHeight="1">
      <c r="A15" s="543"/>
      <c r="B15" s="1579"/>
      <c r="C15" s="1579"/>
      <c r="D15" s="1579"/>
      <c r="E15" s="1579"/>
      <c r="F15" s="1579"/>
      <c r="G15" s="1579"/>
      <c r="H15" s="1579"/>
      <c r="I15" s="1579"/>
      <c r="J15" s="1579"/>
      <c r="K15" s="544"/>
      <c r="L15" s="1708"/>
      <c r="M15" s="1709"/>
      <c r="N15" s="545" t="s">
        <v>320</v>
      </c>
      <c r="O15" s="545"/>
      <c r="P15" s="545"/>
      <c r="Q15" s="545"/>
      <c r="R15" s="545"/>
      <c r="S15" s="545"/>
      <c r="T15" s="545"/>
      <c r="U15" s="545"/>
      <c r="V15" s="545"/>
      <c r="W15" s="545"/>
      <c r="X15" s="545"/>
      <c r="Y15" s="545"/>
      <c r="Z15" s="545"/>
      <c r="AA15" s="545"/>
      <c r="AB15" s="546"/>
      <c r="AC15" s="546"/>
      <c r="AD15" s="546"/>
      <c r="AE15" s="545"/>
      <c r="AF15" s="546"/>
      <c r="AG15" s="547"/>
    </row>
    <row r="16" spans="1:34" ht="25.5" customHeight="1">
      <c r="A16" s="543"/>
      <c r="B16" s="1579"/>
      <c r="C16" s="1579"/>
      <c r="D16" s="1579"/>
      <c r="E16" s="1579"/>
      <c r="F16" s="1579"/>
      <c r="G16" s="1579"/>
      <c r="H16" s="1579"/>
      <c r="I16" s="1579"/>
      <c r="J16" s="1579"/>
      <c r="K16" s="544"/>
      <c r="L16" s="548"/>
      <c r="M16" s="549" t="s">
        <v>319</v>
      </c>
      <c r="N16" s="550"/>
      <c r="O16" s="550"/>
      <c r="P16" s="550"/>
      <c r="Q16" s="550"/>
      <c r="R16" s="550"/>
      <c r="S16" s="551"/>
      <c r="T16" s="1701"/>
      <c r="U16" s="1702"/>
      <c r="V16" s="1702"/>
      <c r="W16" s="1702"/>
      <c r="X16" s="1702"/>
      <c r="Y16" s="1702"/>
      <c r="Z16" s="1702"/>
      <c r="AA16" s="1702"/>
      <c r="AB16" s="1702"/>
      <c r="AC16" s="1702"/>
      <c r="AD16" s="1702"/>
      <c r="AE16" s="1702"/>
      <c r="AF16" s="1702"/>
      <c r="AG16" s="1703"/>
    </row>
    <row r="17" spans="1:35" ht="25.5" customHeight="1" thickBot="1">
      <c r="A17" s="558"/>
      <c r="B17" s="1707"/>
      <c r="C17" s="1707"/>
      <c r="D17" s="1707"/>
      <c r="E17" s="1707"/>
      <c r="F17" s="1707"/>
      <c r="G17" s="1707"/>
      <c r="H17" s="1707"/>
      <c r="I17" s="1707"/>
      <c r="J17" s="1707"/>
      <c r="K17" s="559"/>
      <c r="L17" s="560"/>
      <c r="M17" s="561" t="s">
        <v>318</v>
      </c>
      <c r="N17" s="562"/>
      <c r="O17" s="562"/>
      <c r="P17" s="562"/>
      <c r="Q17" s="562"/>
      <c r="R17" s="562"/>
      <c r="S17" s="563"/>
      <c r="T17" s="1584"/>
      <c r="U17" s="1585"/>
      <c r="V17" s="1585"/>
      <c r="W17" s="1585"/>
      <c r="X17" s="1585"/>
      <c r="Y17" s="1585"/>
      <c r="Z17" s="1585"/>
      <c r="AA17" s="1585"/>
      <c r="AB17" s="1585"/>
      <c r="AC17" s="1585"/>
      <c r="AD17" s="1585"/>
      <c r="AE17" s="1585"/>
      <c r="AF17" s="1585"/>
      <c r="AG17" s="1586"/>
      <c r="AH17" s="1"/>
    </row>
    <row r="18" spans="1:35" ht="12" customHeight="1">
      <c r="A18" s="20"/>
      <c r="B18" s="20"/>
      <c r="C18" s="20"/>
      <c r="D18" s="20"/>
      <c r="E18" s="20"/>
      <c r="F18" s="20"/>
      <c r="G18" s="20"/>
      <c r="H18" s="20"/>
      <c r="I18" s="20"/>
      <c r="J18" s="21"/>
      <c r="K18" s="20"/>
      <c r="L18" s="20"/>
      <c r="M18" s="20"/>
      <c r="N18" s="20"/>
      <c r="O18" s="20"/>
      <c r="P18" s="20"/>
      <c r="Q18" s="20"/>
      <c r="R18" s="20"/>
      <c r="S18" s="20"/>
      <c r="T18" s="20"/>
      <c r="U18" s="20"/>
      <c r="V18" s="20"/>
      <c r="W18" s="20"/>
      <c r="X18" s="20"/>
      <c r="Y18" s="20"/>
      <c r="Z18" s="20"/>
      <c r="AA18" s="20"/>
      <c r="AB18" s="20"/>
      <c r="AC18" s="20"/>
      <c r="AD18" s="20"/>
      <c r="AE18" s="20"/>
      <c r="AF18" s="20"/>
      <c r="AG18" s="20"/>
    </row>
    <row r="19" spans="1:35" s="20" customFormat="1" ht="25.2" customHeight="1" thickBot="1">
      <c r="A19" s="564" t="s">
        <v>591</v>
      </c>
      <c r="B19" s="565"/>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415"/>
    </row>
    <row r="20" spans="1:35" s="20" customFormat="1" ht="25.5" customHeight="1">
      <c r="A20" s="1710" t="s">
        <v>533</v>
      </c>
      <c r="B20" s="1711"/>
      <c r="C20" s="1711"/>
      <c r="D20" s="1711"/>
      <c r="E20" s="1711"/>
      <c r="F20" s="1712"/>
      <c r="G20" s="1712"/>
      <c r="H20" s="1712"/>
      <c r="I20" s="1712"/>
      <c r="J20" s="1712"/>
      <c r="K20" s="1712"/>
      <c r="L20" s="1712"/>
      <c r="M20" s="1712"/>
      <c r="N20" s="1712"/>
      <c r="O20" s="1712"/>
      <c r="P20" s="1712"/>
      <c r="Q20" s="1712"/>
      <c r="R20" s="1712"/>
      <c r="S20" s="1712"/>
      <c r="T20" s="1712"/>
      <c r="U20" s="1712"/>
      <c r="V20" s="1712"/>
      <c r="W20" s="1712"/>
      <c r="X20" s="1712"/>
      <c r="Y20" s="1712"/>
      <c r="Z20" s="1712"/>
      <c r="AA20" s="1712"/>
      <c r="AB20" s="1712"/>
      <c r="AC20" s="1712"/>
      <c r="AD20" s="1712"/>
      <c r="AE20" s="1712"/>
      <c r="AF20" s="1712"/>
      <c r="AG20" s="1713"/>
      <c r="AH20" s="415"/>
    </row>
    <row r="21" spans="1:35" s="20" customFormat="1" ht="25.5" customHeight="1">
      <c r="A21" s="1335" t="s">
        <v>590</v>
      </c>
      <c r="B21" s="1336"/>
      <c r="C21" s="1336"/>
      <c r="D21" s="1336"/>
      <c r="E21" s="1337"/>
      <c r="F21" s="1127" t="s">
        <v>575</v>
      </c>
      <c r="G21" s="1127"/>
      <c r="H21" s="1127"/>
      <c r="I21" s="1127"/>
      <c r="J21" s="1127"/>
      <c r="K21" s="1127"/>
      <c r="L21" s="1093" t="s">
        <v>563</v>
      </c>
      <c r="M21" s="1066"/>
      <c r="N21" s="1066"/>
      <c r="O21" s="1066"/>
      <c r="P21" s="1066"/>
      <c r="Q21" s="1067"/>
      <c r="R21" s="1093" t="s">
        <v>561</v>
      </c>
      <c r="S21" s="1066"/>
      <c r="T21" s="1067"/>
      <c r="U21" s="1426" t="s">
        <v>736</v>
      </c>
      <c r="V21" s="1066"/>
      <c r="W21" s="1066"/>
      <c r="X21" s="1066"/>
      <c r="Y21" s="1066"/>
      <c r="Z21" s="1066"/>
      <c r="AA21" s="1066"/>
      <c r="AB21" s="1066"/>
      <c r="AC21" s="1066"/>
      <c r="AD21" s="1066"/>
      <c r="AE21" s="1066"/>
      <c r="AF21" s="1066"/>
      <c r="AG21" s="1343"/>
      <c r="AH21" s="415"/>
    </row>
    <row r="22" spans="1:35" s="20" customFormat="1" ht="19.95" customHeight="1">
      <c r="A22" s="1165"/>
      <c r="B22" s="1338"/>
      <c r="C22" s="1338"/>
      <c r="D22" s="1338"/>
      <c r="E22" s="1339"/>
      <c r="F22" s="1714"/>
      <c r="G22" s="1714"/>
      <c r="H22" s="1714"/>
      <c r="I22" s="1714"/>
      <c r="J22" s="1714"/>
      <c r="K22" s="1714"/>
      <c r="L22" s="1715"/>
      <c r="M22" s="1715"/>
      <c r="N22" s="1715"/>
      <c r="O22" s="1715"/>
      <c r="P22" s="1715"/>
      <c r="Q22" s="1715"/>
      <c r="R22" s="1349"/>
      <c r="S22" s="1349"/>
      <c r="T22" s="1349"/>
      <c r="U22" s="1349"/>
      <c r="V22" s="1349"/>
      <c r="W22" s="1349"/>
      <c r="X22" s="1349"/>
      <c r="Y22" s="1349"/>
      <c r="Z22" s="1349"/>
      <c r="AA22" s="1349"/>
      <c r="AB22" s="1349"/>
      <c r="AC22" s="1349"/>
      <c r="AD22" s="1349"/>
      <c r="AE22" s="1349"/>
      <c r="AF22" s="1349"/>
      <c r="AG22" s="1350"/>
      <c r="AH22" s="415"/>
    </row>
    <row r="23" spans="1:35" s="20" customFormat="1" ht="19.95" customHeight="1">
      <c r="A23" s="1165"/>
      <c r="B23" s="1338"/>
      <c r="C23" s="1338"/>
      <c r="D23" s="1338"/>
      <c r="E23" s="1339"/>
      <c r="F23" s="1349"/>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50"/>
      <c r="AH23" s="415"/>
    </row>
    <row r="24" spans="1:35" s="20" customFormat="1" ht="19.95" customHeight="1">
      <c r="A24" s="1165"/>
      <c r="B24" s="1338"/>
      <c r="C24" s="1338"/>
      <c r="D24" s="1338"/>
      <c r="E24" s="133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50"/>
      <c r="AH24" s="415"/>
    </row>
    <row r="25" spans="1:35" s="20" customFormat="1" ht="19.95" customHeight="1">
      <c r="A25" s="1165"/>
      <c r="B25" s="1338"/>
      <c r="C25" s="1338"/>
      <c r="D25" s="1338"/>
      <c r="E25" s="1339"/>
      <c r="F25" s="1349"/>
      <c r="G25" s="1349"/>
      <c r="H25" s="1349"/>
      <c r="I25" s="1349"/>
      <c r="J25" s="1349"/>
      <c r="K25" s="1349"/>
      <c r="L25" s="1349"/>
      <c r="M25" s="1349"/>
      <c r="N25" s="1349"/>
      <c r="O25" s="1349"/>
      <c r="P25" s="1349"/>
      <c r="Q25" s="1349"/>
      <c r="R25" s="1349"/>
      <c r="S25" s="1349"/>
      <c r="T25" s="1349"/>
      <c r="U25" s="1349"/>
      <c r="V25" s="1349"/>
      <c r="W25" s="1349"/>
      <c r="X25" s="1349"/>
      <c r="Y25" s="1349"/>
      <c r="Z25" s="1349"/>
      <c r="AA25" s="1349"/>
      <c r="AB25" s="1349"/>
      <c r="AC25" s="1349"/>
      <c r="AD25" s="1349"/>
      <c r="AE25" s="1349"/>
      <c r="AF25" s="1349"/>
      <c r="AG25" s="1350"/>
      <c r="AH25" s="415"/>
    </row>
    <row r="26" spans="1:35" s="20" customFormat="1" ht="19.95" customHeight="1">
      <c r="A26" s="1340"/>
      <c r="B26" s="1341"/>
      <c r="C26" s="1341"/>
      <c r="D26" s="1341"/>
      <c r="E26" s="1342"/>
      <c r="F26" s="1349"/>
      <c r="G26" s="1349"/>
      <c r="H26" s="1349"/>
      <c r="I26" s="1349"/>
      <c r="J26" s="1349"/>
      <c r="K26" s="1349"/>
      <c r="L26" s="1349"/>
      <c r="M26" s="1349"/>
      <c r="N26" s="1349"/>
      <c r="O26" s="1349"/>
      <c r="P26" s="1349"/>
      <c r="Q26" s="1349"/>
      <c r="R26" s="1349"/>
      <c r="S26" s="1349"/>
      <c r="T26" s="1349"/>
      <c r="U26" s="1349"/>
      <c r="V26" s="1349"/>
      <c r="W26" s="1349"/>
      <c r="X26" s="1349"/>
      <c r="Y26" s="1349"/>
      <c r="Z26" s="1349"/>
      <c r="AA26" s="1349"/>
      <c r="AB26" s="1349"/>
      <c r="AC26" s="1349"/>
      <c r="AD26" s="1349"/>
      <c r="AE26" s="1349"/>
      <c r="AF26" s="1349"/>
      <c r="AG26" s="1350"/>
      <c r="AH26" s="415"/>
    </row>
    <row r="27" spans="1:35" s="20" customFormat="1" ht="77.400000000000006" customHeight="1">
      <c r="A27" s="1331" t="s">
        <v>735</v>
      </c>
      <c r="B27" s="1348"/>
      <c r="C27" s="1348"/>
      <c r="D27" s="1348"/>
      <c r="E27" s="1348"/>
      <c r="F27" s="1720" t="s">
        <v>1040</v>
      </c>
      <c r="G27" s="1721"/>
      <c r="H27" s="1721"/>
      <c r="I27" s="1721"/>
      <c r="J27" s="1721"/>
      <c r="K27" s="1721"/>
      <c r="L27" s="1721"/>
      <c r="M27" s="1721"/>
      <c r="N27" s="1721"/>
      <c r="O27" s="1721"/>
      <c r="P27" s="1721"/>
      <c r="Q27" s="1721"/>
      <c r="R27" s="1721"/>
      <c r="S27" s="1721"/>
      <c r="T27" s="1721"/>
      <c r="U27" s="1721"/>
      <c r="V27" s="1721"/>
      <c r="W27" s="1721"/>
      <c r="X27" s="1721"/>
      <c r="Y27" s="1721"/>
      <c r="Z27" s="1721"/>
      <c r="AA27" s="1721"/>
      <c r="AB27" s="1721"/>
      <c r="AC27" s="1721"/>
      <c r="AD27" s="1721"/>
      <c r="AE27" s="1721"/>
      <c r="AF27" s="1721"/>
      <c r="AG27" s="1722"/>
      <c r="AH27" s="415"/>
    </row>
    <row r="28" spans="1:35" s="20" customFormat="1" ht="79.95" customHeight="1">
      <c r="A28" s="1331" t="s">
        <v>732</v>
      </c>
      <c r="B28" s="1348"/>
      <c r="C28" s="1348"/>
      <c r="D28" s="1348"/>
      <c r="E28" s="1348"/>
      <c r="F28" s="1723" t="s">
        <v>737</v>
      </c>
      <c r="G28" s="1724"/>
      <c r="H28" s="1724"/>
      <c r="I28" s="1724"/>
      <c r="J28" s="1724"/>
      <c r="K28" s="1724"/>
      <c r="L28" s="1724"/>
      <c r="M28" s="1724"/>
      <c r="N28" s="1724"/>
      <c r="O28" s="1724"/>
      <c r="P28" s="1724"/>
      <c r="Q28" s="1724"/>
      <c r="R28" s="1724"/>
      <c r="S28" s="1724"/>
      <c r="T28" s="1724"/>
      <c r="U28" s="1724"/>
      <c r="V28" s="1724"/>
      <c r="W28" s="1724"/>
      <c r="X28" s="1724"/>
      <c r="Y28" s="1724"/>
      <c r="Z28" s="1724"/>
      <c r="AA28" s="1724"/>
      <c r="AB28" s="1724"/>
      <c r="AC28" s="1724"/>
      <c r="AD28" s="1724"/>
      <c r="AE28" s="1724"/>
      <c r="AF28" s="1724"/>
      <c r="AG28" s="1725"/>
      <c r="AH28" s="415"/>
    </row>
    <row r="29" spans="1:35" s="20" customFormat="1" ht="25.5" customHeight="1">
      <c r="A29" s="1165" t="s">
        <v>205</v>
      </c>
      <c r="B29" s="1166"/>
      <c r="C29" s="1166"/>
      <c r="D29" s="1166"/>
      <c r="E29" s="1166"/>
      <c r="F29" s="1167"/>
      <c r="G29" s="1727" t="s">
        <v>202</v>
      </c>
      <c r="H29" s="1728"/>
      <c r="I29" s="1728"/>
      <c r="J29" s="1728"/>
      <c r="K29" s="1728"/>
      <c r="L29" s="1729"/>
      <c r="M29" s="1730"/>
      <c r="N29" s="1731"/>
      <c r="O29" s="1731"/>
      <c r="P29" s="1731"/>
      <c r="Q29" s="1731"/>
      <c r="R29" s="1731"/>
      <c r="S29" s="1731"/>
      <c r="T29" s="1731"/>
      <c r="U29" s="1731"/>
      <c r="V29" s="1731"/>
      <c r="W29" s="1731"/>
      <c r="X29" s="1731"/>
      <c r="Y29" s="1731"/>
      <c r="Z29" s="1731"/>
      <c r="AA29" s="1731"/>
      <c r="AB29" s="1731"/>
      <c r="AC29" s="1731"/>
      <c r="AD29" s="1731"/>
      <c r="AE29" s="1731"/>
      <c r="AF29" s="1731"/>
      <c r="AG29" s="1732"/>
      <c r="AH29" s="415"/>
    </row>
    <row r="30" spans="1:35" s="20" customFormat="1" ht="25.5" customHeight="1">
      <c r="A30" s="1398"/>
      <c r="B30" s="1399"/>
      <c r="C30" s="1399"/>
      <c r="D30" s="1399"/>
      <c r="E30" s="1399"/>
      <c r="F30" s="1400"/>
      <c r="G30" s="1093" t="s">
        <v>21</v>
      </c>
      <c r="H30" s="1066"/>
      <c r="I30" s="1066"/>
      <c r="J30" s="1066"/>
      <c r="K30" s="1066"/>
      <c r="L30" s="1067"/>
      <c r="M30" s="1068"/>
      <c r="N30" s="1069"/>
      <c r="O30" s="1069"/>
      <c r="P30" s="1069"/>
      <c r="Q30" s="1069"/>
      <c r="R30" s="1069"/>
      <c r="S30" s="1069"/>
      <c r="T30" s="1069"/>
      <c r="U30" s="1069"/>
      <c r="V30" s="1069"/>
      <c r="W30" s="1069"/>
      <c r="X30" s="1069"/>
      <c r="Y30" s="1069"/>
      <c r="Z30" s="1069"/>
      <c r="AA30" s="1069"/>
      <c r="AB30" s="1069"/>
      <c r="AC30" s="1069"/>
      <c r="AD30" s="1069"/>
      <c r="AE30" s="1069"/>
      <c r="AF30" s="1069"/>
      <c r="AG30" s="1070"/>
      <c r="AH30" s="415"/>
    </row>
    <row r="31" spans="1:35" s="20" customFormat="1" ht="25.5" customHeight="1">
      <c r="A31" s="455"/>
      <c r="B31" s="1137" t="s">
        <v>24</v>
      </c>
      <c r="C31" s="1137"/>
      <c r="D31" s="1137"/>
      <c r="E31" s="1137"/>
      <c r="F31" s="1137"/>
      <c r="G31" s="1137"/>
      <c r="H31" s="1137"/>
      <c r="I31" s="1137"/>
      <c r="J31" s="1137"/>
      <c r="K31" s="1137"/>
      <c r="L31" s="482"/>
      <c r="M31" s="1323">
        <f>K88</f>
        <v>0</v>
      </c>
      <c r="N31" s="1324"/>
      <c r="O31" s="1324"/>
      <c r="P31" s="1324"/>
      <c r="Q31" s="1324"/>
      <c r="R31" s="1324"/>
      <c r="S31" s="1324"/>
      <c r="T31" s="1324"/>
      <c r="U31" s="1324"/>
      <c r="V31" s="1324"/>
      <c r="W31" s="1324"/>
      <c r="X31" s="1324"/>
      <c r="Y31" s="1324"/>
      <c r="Z31" s="1324"/>
      <c r="AA31" s="1324"/>
      <c r="AB31" s="1324"/>
      <c r="AC31" s="1324"/>
      <c r="AD31" s="1319" t="s">
        <v>594</v>
      </c>
      <c r="AE31" s="1319"/>
      <c r="AF31" s="1319"/>
      <c r="AG31" s="1320"/>
      <c r="AI31" s="20" t="s">
        <v>1044</v>
      </c>
    </row>
    <row r="32" spans="1:35" s="20" customFormat="1" ht="25.5" customHeight="1">
      <c r="A32" s="455"/>
      <c r="B32" s="1137" t="s">
        <v>22</v>
      </c>
      <c r="C32" s="1137"/>
      <c r="D32" s="1137"/>
      <c r="E32" s="1137"/>
      <c r="F32" s="1137"/>
      <c r="G32" s="1137"/>
      <c r="H32" s="1137"/>
      <c r="I32" s="1137"/>
      <c r="J32" s="1137"/>
      <c r="K32" s="1137"/>
      <c r="L32" s="482"/>
      <c r="M32" s="1323">
        <f>R88</f>
        <v>0</v>
      </c>
      <c r="N32" s="1324"/>
      <c r="O32" s="1324"/>
      <c r="P32" s="1324"/>
      <c r="Q32" s="1324"/>
      <c r="R32" s="1324"/>
      <c r="S32" s="1324"/>
      <c r="T32" s="1324"/>
      <c r="U32" s="1324"/>
      <c r="V32" s="1324"/>
      <c r="W32" s="1324"/>
      <c r="X32" s="1324"/>
      <c r="Y32" s="1324"/>
      <c r="Z32" s="1324"/>
      <c r="AA32" s="1324"/>
      <c r="AB32" s="1324"/>
      <c r="AC32" s="1324"/>
      <c r="AD32" s="1319" t="s">
        <v>594</v>
      </c>
      <c r="AE32" s="1319"/>
      <c r="AF32" s="1319"/>
      <c r="AG32" s="1320"/>
      <c r="AI32" s="20" t="s">
        <v>597</v>
      </c>
    </row>
    <row r="33" spans="1:42" s="20" customFormat="1" ht="25.5" customHeight="1">
      <c r="A33" s="455"/>
      <c r="B33" s="1137" t="s">
        <v>23</v>
      </c>
      <c r="C33" s="1137"/>
      <c r="D33" s="1137"/>
      <c r="E33" s="1137"/>
      <c r="F33" s="1137"/>
      <c r="G33" s="1137"/>
      <c r="H33" s="1137"/>
      <c r="I33" s="1137"/>
      <c r="J33" s="1137"/>
      <c r="K33" s="1137"/>
      <c r="L33" s="482"/>
      <c r="M33" s="1323" t="str">
        <f>IF(AND(U100&lt;&gt;"",U103&lt;&gt;"",U105&lt;&gt;""),MIN(U100:Z105),"")</f>
        <v/>
      </c>
      <c r="N33" s="1324"/>
      <c r="O33" s="1324"/>
      <c r="P33" s="1324"/>
      <c r="Q33" s="1324"/>
      <c r="R33" s="1324"/>
      <c r="S33" s="1324"/>
      <c r="T33" s="1324"/>
      <c r="U33" s="1324"/>
      <c r="V33" s="1324"/>
      <c r="W33" s="1324"/>
      <c r="X33" s="1324"/>
      <c r="Y33" s="1324"/>
      <c r="Z33" s="1324"/>
      <c r="AA33" s="1324"/>
      <c r="AB33" s="1324"/>
      <c r="AC33" s="1324"/>
      <c r="AD33" s="1319" t="s">
        <v>2</v>
      </c>
      <c r="AE33" s="1319"/>
      <c r="AF33" s="1319"/>
      <c r="AG33" s="1320"/>
    </row>
    <row r="34" spans="1:42" s="20" customFormat="1" ht="25.5" customHeight="1">
      <c r="A34" s="1331" t="s">
        <v>564</v>
      </c>
      <c r="B34" s="1127"/>
      <c r="C34" s="1127"/>
      <c r="D34" s="1127"/>
      <c r="E34" s="1127"/>
      <c r="F34" s="1127"/>
      <c r="G34" s="1328" t="s">
        <v>565</v>
      </c>
      <c r="H34" s="1328"/>
      <c r="I34" s="1328"/>
      <c r="J34" s="1328"/>
      <c r="K34" s="1138"/>
      <c r="L34" s="1139"/>
      <c r="M34" s="1139"/>
      <c r="N34" s="481" t="s">
        <v>535</v>
      </c>
      <c r="O34" s="1139"/>
      <c r="P34" s="1139"/>
      <c r="Q34" s="481" t="s">
        <v>536</v>
      </c>
      <c r="R34" s="1139"/>
      <c r="S34" s="1139"/>
      <c r="T34" s="482" t="s">
        <v>537</v>
      </c>
      <c r="U34" s="1387" t="s">
        <v>86</v>
      </c>
      <c r="V34" s="1388"/>
      <c r="W34" s="1388"/>
      <c r="X34" s="1388"/>
      <c r="Y34" s="1388"/>
      <c r="Z34" s="1388"/>
      <c r="AA34" s="1388"/>
      <c r="AB34" s="1388"/>
      <c r="AC34" s="1388"/>
      <c r="AD34" s="1388"/>
      <c r="AE34" s="1388"/>
      <c r="AF34" s="1388"/>
      <c r="AG34" s="1389"/>
    </row>
    <row r="35" spans="1:42" s="20" customFormat="1" ht="25.5" customHeight="1" thickBot="1">
      <c r="A35" s="1332"/>
      <c r="B35" s="1333"/>
      <c r="C35" s="1333"/>
      <c r="D35" s="1333"/>
      <c r="E35" s="1333"/>
      <c r="F35" s="1333"/>
      <c r="G35" s="1330" t="s">
        <v>566</v>
      </c>
      <c r="H35" s="1330"/>
      <c r="I35" s="1330"/>
      <c r="J35" s="1330"/>
      <c r="K35" s="1383"/>
      <c r="L35" s="1327"/>
      <c r="M35" s="1327"/>
      <c r="N35" s="483" t="s">
        <v>535</v>
      </c>
      <c r="O35" s="1327"/>
      <c r="P35" s="1327"/>
      <c r="Q35" s="483" t="s">
        <v>536</v>
      </c>
      <c r="R35" s="1327"/>
      <c r="S35" s="1327"/>
      <c r="T35" s="484" t="s">
        <v>537</v>
      </c>
      <c r="U35" s="1384" t="s">
        <v>214</v>
      </c>
      <c r="V35" s="1385"/>
      <c r="W35" s="1385"/>
      <c r="X35" s="1385"/>
      <c r="Y35" s="1385"/>
      <c r="Z35" s="1385"/>
      <c r="AA35" s="1385"/>
      <c r="AB35" s="1385"/>
      <c r="AC35" s="1385"/>
      <c r="AD35" s="1385"/>
      <c r="AE35" s="1385"/>
      <c r="AF35" s="1385"/>
      <c r="AG35" s="1386"/>
    </row>
    <row r="36" spans="1:42" s="20" customFormat="1" ht="12" customHeight="1">
      <c r="B36" s="594"/>
      <c r="C36" s="594"/>
      <c r="D36" s="594"/>
      <c r="E36" s="594"/>
      <c r="F36" s="594"/>
      <c r="G36" s="594"/>
      <c r="H36" s="594"/>
      <c r="I36" s="594"/>
      <c r="J36" s="594"/>
      <c r="K36" s="594"/>
      <c r="L36" s="592"/>
      <c r="R36" s="517"/>
      <c r="S36" s="517"/>
      <c r="T36" s="517"/>
      <c r="V36" s="517"/>
      <c r="W36" s="517"/>
      <c r="X36" s="517"/>
      <c r="Z36" s="517"/>
      <c r="AA36" s="517"/>
      <c r="AB36" s="517"/>
      <c r="AH36" s="415"/>
    </row>
    <row r="37" spans="1:42" ht="25.5" customHeight="1" thickBot="1">
      <c r="A37" s="1329" t="s">
        <v>593</v>
      </c>
      <c r="B37" s="1329"/>
      <c r="C37" s="1329"/>
      <c r="D37" s="1329"/>
      <c r="E37" s="1329"/>
      <c r="F37" s="1329"/>
      <c r="G37" s="1329"/>
      <c r="H37" s="1329"/>
      <c r="I37" s="1329"/>
      <c r="J37" s="1329"/>
      <c r="K37" s="1329"/>
      <c r="L37" s="1329"/>
      <c r="M37" s="1329"/>
      <c r="N37" s="1329"/>
      <c r="O37" s="20"/>
      <c r="P37" s="20"/>
      <c r="Q37" s="20"/>
      <c r="R37" s="20"/>
      <c r="S37" s="20"/>
      <c r="T37" s="20"/>
      <c r="U37" s="20"/>
      <c r="V37" s="20"/>
      <c r="W37" s="20"/>
      <c r="X37" s="20"/>
      <c r="Y37" s="20"/>
      <c r="Z37" s="20"/>
      <c r="AA37" s="20"/>
      <c r="AB37" s="20"/>
      <c r="AC37" s="20"/>
      <c r="AD37" s="20"/>
      <c r="AE37" s="20"/>
      <c r="AF37" s="20"/>
      <c r="AG37" s="20"/>
      <c r="AH37" s="1"/>
    </row>
    <row r="38" spans="1:42" ht="25.5" customHeight="1">
      <c r="A38" s="533" t="s">
        <v>610</v>
      </c>
      <c r="B38" s="567"/>
      <c r="C38" s="567"/>
      <c r="D38" s="567"/>
      <c r="E38" s="567"/>
      <c r="F38" s="567"/>
      <c r="G38" s="567"/>
      <c r="H38" s="567"/>
      <c r="I38" s="567"/>
      <c r="J38" s="567"/>
      <c r="K38" s="567"/>
      <c r="L38" s="567"/>
      <c r="M38" s="567"/>
      <c r="N38" s="567"/>
      <c r="O38" s="567"/>
      <c r="P38" s="567"/>
      <c r="Q38" s="567"/>
      <c r="R38" s="567"/>
      <c r="S38" s="567"/>
      <c r="T38" s="567"/>
      <c r="U38" s="567"/>
      <c r="V38" s="567"/>
      <c r="W38" s="567"/>
      <c r="X38" s="567"/>
      <c r="Y38" s="567"/>
      <c r="Z38" s="567"/>
      <c r="AA38" s="567"/>
      <c r="AB38" s="567"/>
      <c r="AC38" s="567"/>
      <c r="AD38" s="567"/>
      <c r="AE38" s="567"/>
      <c r="AF38" s="567"/>
      <c r="AG38" s="568"/>
      <c r="AH38" s="1"/>
    </row>
    <row r="39" spans="1:42" ht="25.5" customHeight="1">
      <c r="A39" s="552"/>
      <c r="B39" s="1580" t="s">
        <v>316</v>
      </c>
      <c r="C39" s="1580"/>
      <c r="D39" s="1580"/>
      <c r="E39" s="1580"/>
      <c r="F39" s="1580"/>
      <c r="G39" s="1580"/>
      <c r="H39" s="1580"/>
      <c r="I39" s="1580"/>
      <c r="J39" s="1580"/>
      <c r="K39" s="1580"/>
      <c r="L39" s="1580"/>
      <c r="M39" s="537"/>
      <c r="N39" s="1587" t="s">
        <v>315</v>
      </c>
      <c r="O39" s="1588"/>
      <c r="P39" s="1588"/>
      <c r="Q39" s="1588"/>
      <c r="R39" s="1588"/>
      <c r="S39" s="1588"/>
      <c r="T39" s="1588"/>
      <c r="U39" s="1588"/>
      <c r="V39" s="1588"/>
      <c r="W39" s="1588"/>
      <c r="X39" s="1588"/>
      <c r="Y39" s="1588"/>
      <c r="Z39" s="1588"/>
      <c r="AA39" s="1588"/>
      <c r="AB39" s="1588"/>
      <c r="AC39" s="1588"/>
      <c r="AD39" s="1588"/>
      <c r="AE39" s="1588"/>
      <c r="AF39" s="1588"/>
      <c r="AG39" s="1589"/>
      <c r="AH39" s="1"/>
      <c r="AP39" s="439" t="s">
        <v>451</v>
      </c>
    </row>
    <row r="40" spans="1:42" ht="25.5" customHeight="1">
      <c r="A40" s="907"/>
      <c r="B40" s="1578" t="s">
        <v>314</v>
      </c>
      <c r="C40" s="1578"/>
      <c r="D40" s="1578"/>
      <c r="E40" s="1578"/>
      <c r="F40" s="1578"/>
      <c r="G40" s="1578"/>
      <c r="H40" s="1578"/>
      <c r="I40" s="1578"/>
      <c r="J40" s="1578"/>
      <c r="K40" s="1578"/>
      <c r="L40" s="1578"/>
      <c r="M40" s="700"/>
      <c r="N40" s="1696">
        <f>MIN(U42:Y43)</f>
        <v>0</v>
      </c>
      <c r="O40" s="1697"/>
      <c r="P40" s="1697"/>
      <c r="Q40" s="1697"/>
      <c r="R40" s="1697"/>
      <c r="S40" s="1697"/>
      <c r="T40" s="1697"/>
      <c r="U40" s="1697"/>
      <c r="V40" s="1697"/>
      <c r="W40" s="1697"/>
      <c r="X40" s="1697"/>
      <c r="Y40" s="1697"/>
      <c r="Z40" s="1688" t="s">
        <v>313</v>
      </c>
      <c r="AA40" s="1688"/>
      <c r="AB40" s="586"/>
      <c r="AC40" s="586"/>
      <c r="AD40" s="586"/>
      <c r="AE40" s="586"/>
      <c r="AF40" s="586"/>
      <c r="AG40" s="547"/>
      <c r="AH40" s="1"/>
      <c r="AI40" s="372" t="s">
        <v>303</v>
      </c>
      <c r="AP40" s="439" t="s">
        <v>315</v>
      </c>
    </row>
    <row r="41" spans="1:42" ht="25.5" customHeight="1">
      <c r="A41" s="1581" t="s">
        <v>516</v>
      </c>
      <c r="B41" s="1582"/>
      <c r="C41" s="1582"/>
      <c r="D41" s="1582"/>
      <c r="E41" s="1582"/>
      <c r="F41" s="1582"/>
      <c r="G41" s="1582"/>
      <c r="H41" s="1582"/>
      <c r="I41" s="1582"/>
      <c r="J41" s="1582"/>
      <c r="K41" s="1582"/>
      <c r="L41" s="1582"/>
      <c r="M41" s="1582"/>
      <c r="N41" s="1582"/>
      <c r="O41" s="1582"/>
      <c r="P41" s="1582"/>
      <c r="Q41" s="1582"/>
      <c r="R41" s="1582"/>
      <c r="S41" s="1582"/>
      <c r="T41" s="1582"/>
      <c r="U41" s="1582"/>
      <c r="V41" s="1582"/>
      <c r="W41" s="1582"/>
      <c r="X41" s="1582"/>
      <c r="Y41" s="1582"/>
      <c r="Z41" s="1582"/>
      <c r="AA41" s="1582"/>
      <c r="AB41" s="1582"/>
      <c r="AC41" s="1582"/>
      <c r="AD41" s="1582"/>
      <c r="AE41" s="1582"/>
      <c r="AF41" s="1582"/>
      <c r="AG41" s="691"/>
      <c r="AH41" s="1"/>
      <c r="AP41" s="439" t="s">
        <v>312</v>
      </c>
    </row>
    <row r="42" spans="1:42" ht="25.5" customHeight="1">
      <c r="A42" s="543"/>
      <c r="B42" s="685"/>
      <c r="C42" s="1694" t="s">
        <v>310</v>
      </c>
      <c r="D42" s="1694"/>
      <c r="E42" s="1694"/>
      <c r="F42" s="1694"/>
      <c r="G42" s="1694"/>
      <c r="H42" s="1694"/>
      <c r="I42" s="1694"/>
      <c r="J42" s="1694"/>
      <c r="K42" s="1694"/>
      <c r="L42" s="1694"/>
      <c r="M42" s="1694"/>
      <c r="N42" s="1694"/>
      <c r="O42" s="1694"/>
      <c r="P42" s="1694"/>
      <c r="Q42" s="1694"/>
      <c r="R42" s="1694"/>
      <c r="S42" s="1694"/>
      <c r="T42" s="1694"/>
      <c r="U42" s="1583"/>
      <c r="V42" s="1583"/>
      <c r="W42" s="1583"/>
      <c r="X42" s="1583"/>
      <c r="Y42" s="1583"/>
      <c r="Z42" s="1113" t="s">
        <v>309</v>
      </c>
      <c r="AA42" s="1113"/>
      <c r="AB42" s="1113"/>
      <c r="AC42" s="685"/>
      <c r="AD42" s="685"/>
      <c r="AE42" s="685"/>
      <c r="AF42" s="685"/>
      <c r="AG42" s="381"/>
      <c r="AH42" s="1"/>
      <c r="AP42" s="439" t="s">
        <v>311</v>
      </c>
    </row>
    <row r="43" spans="1:42" ht="25.5" customHeight="1">
      <c r="A43" s="552"/>
      <c r="B43" s="692"/>
      <c r="C43" s="1695" t="s">
        <v>307</v>
      </c>
      <c r="D43" s="1695"/>
      <c r="E43" s="1695"/>
      <c r="F43" s="1695"/>
      <c r="G43" s="1695"/>
      <c r="H43" s="1695"/>
      <c r="I43" s="1695"/>
      <c r="J43" s="1695"/>
      <c r="K43" s="1695"/>
      <c r="L43" s="1695"/>
      <c r="M43" s="1695"/>
      <c r="N43" s="1695"/>
      <c r="O43" s="1695"/>
      <c r="P43" s="1695"/>
      <c r="Q43" s="1695"/>
      <c r="R43" s="1695"/>
      <c r="S43" s="1695"/>
      <c r="T43" s="1695"/>
      <c r="U43" s="1736"/>
      <c r="V43" s="1736"/>
      <c r="W43" s="1736"/>
      <c r="X43" s="1736"/>
      <c r="Y43" s="1736"/>
      <c r="Z43" s="1726" t="s">
        <v>306</v>
      </c>
      <c r="AA43" s="1726"/>
      <c r="AB43" s="1726"/>
      <c r="AC43" s="692"/>
      <c r="AD43" s="692"/>
      <c r="AE43" s="692"/>
      <c r="AF43" s="692"/>
      <c r="AG43" s="693"/>
      <c r="AH43" s="1"/>
      <c r="AP43" s="439" t="s">
        <v>308</v>
      </c>
    </row>
    <row r="44" spans="1:42" ht="25.5" customHeight="1" thickBot="1">
      <c r="A44" s="569"/>
      <c r="B44" s="1624" t="s">
        <v>305</v>
      </c>
      <c r="C44" s="1624"/>
      <c r="D44" s="1624"/>
      <c r="E44" s="1624"/>
      <c r="F44" s="1624"/>
      <c r="G44" s="1624"/>
      <c r="H44" s="1624"/>
      <c r="I44" s="1624"/>
      <c r="J44" s="1624"/>
      <c r="K44" s="1624"/>
      <c r="L44" s="1624"/>
      <c r="M44" s="438"/>
      <c r="N44" s="1733"/>
      <c r="O44" s="1734"/>
      <c r="P44" s="1734"/>
      <c r="Q44" s="1734"/>
      <c r="R44" s="1734"/>
      <c r="S44" s="1734"/>
      <c r="T44" s="1734"/>
      <c r="U44" s="1734"/>
      <c r="V44" s="1734"/>
      <c r="W44" s="1734"/>
      <c r="X44" s="1734"/>
      <c r="Y44" s="1734"/>
      <c r="Z44" s="1734"/>
      <c r="AA44" s="1734"/>
      <c r="AB44" s="1734"/>
      <c r="AC44" s="1734"/>
      <c r="AD44" s="1734"/>
      <c r="AE44" s="1734"/>
      <c r="AF44" s="1734"/>
      <c r="AG44" s="1735"/>
      <c r="AH44" s="1"/>
    </row>
    <row r="45" spans="1:42" ht="25.5" customHeight="1">
      <c r="A45" s="1639" t="s">
        <v>611</v>
      </c>
      <c r="B45" s="1640"/>
      <c r="C45" s="1640"/>
      <c r="D45" s="1640"/>
      <c r="E45" s="1640"/>
      <c r="F45" s="1640"/>
      <c r="G45" s="1640"/>
      <c r="H45" s="1640"/>
      <c r="I45" s="1640"/>
      <c r="J45" s="1640"/>
      <c r="K45" s="1640"/>
      <c r="L45" s="1640"/>
      <c r="M45" s="567"/>
      <c r="N45" s="567"/>
      <c r="O45" s="567"/>
      <c r="P45" s="567"/>
      <c r="Q45" s="567"/>
      <c r="R45" s="567"/>
      <c r="S45" s="567"/>
      <c r="T45" s="567"/>
      <c r="U45" s="567"/>
      <c r="V45" s="567"/>
      <c r="W45" s="567"/>
      <c r="X45" s="567"/>
      <c r="Y45" s="567"/>
      <c r="Z45" s="567"/>
      <c r="AA45" s="567"/>
      <c r="AB45" s="567"/>
      <c r="AC45" s="567"/>
      <c r="AD45" s="567"/>
      <c r="AE45" s="567"/>
      <c r="AF45" s="567"/>
      <c r="AG45" s="568"/>
      <c r="AH45" s="1"/>
    </row>
    <row r="46" spans="1:42" ht="25.5" customHeight="1" thickBot="1">
      <c r="A46" s="1689"/>
      <c r="B46" s="1690"/>
      <c r="C46" s="1690"/>
      <c r="D46" s="1690"/>
      <c r="E46" s="1690"/>
      <c r="F46" s="1690"/>
      <c r="G46" s="1690"/>
      <c r="H46" s="1690"/>
      <c r="I46" s="1690"/>
      <c r="J46" s="1690"/>
      <c r="K46" s="1690"/>
      <c r="L46" s="1690"/>
      <c r="M46" s="1690"/>
      <c r="N46" s="1690"/>
      <c r="O46" s="1690"/>
      <c r="P46" s="1690"/>
      <c r="Q46" s="1690"/>
      <c r="R46" s="1690"/>
      <c r="S46" s="1690"/>
      <c r="T46" s="1690"/>
      <c r="U46" s="1690"/>
      <c r="V46" s="1690"/>
      <c r="W46" s="1690"/>
      <c r="X46" s="1690"/>
      <c r="Y46" s="1690"/>
      <c r="Z46" s="1690"/>
      <c r="AA46" s="1690"/>
      <c r="AB46" s="1690"/>
      <c r="AC46" s="1690"/>
      <c r="AD46" s="1690"/>
      <c r="AE46" s="1690"/>
      <c r="AF46" s="1690"/>
      <c r="AG46" s="1691"/>
      <c r="AH46" s="1"/>
    </row>
    <row r="47" spans="1:42" ht="25.5" customHeight="1">
      <c r="A47" s="1639" t="s">
        <v>612</v>
      </c>
      <c r="B47" s="1640"/>
      <c r="C47" s="1640"/>
      <c r="D47" s="1640"/>
      <c r="E47" s="1640"/>
      <c r="F47" s="1640"/>
      <c r="G47" s="1640"/>
      <c r="H47" s="1640"/>
      <c r="I47" s="1640"/>
      <c r="J47" s="1640"/>
      <c r="K47" s="1640"/>
      <c r="L47" s="1640"/>
      <c r="M47" s="567"/>
      <c r="N47" s="567"/>
      <c r="O47" s="567"/>
      <c r="P47" s="567"/>
      <c r="Q47" s="567"/>
      <c r="R47" s="567"/>
      <c r="S47" s="567"/>
      <c r="T47" s="567"/>
      <c r="U47" s="567"/>
      <c r="V47" s="567"/>
      <c r="W47" s="567"/>
      <c r="X47" s="567"/>
      <c r="Y47" s="567"/>
      <c r="Z47" s="567"/>
      <c r="AA47" s="567"/>
      <c r="AB47" s="567"/>
      <c r="AC47" s="567"/>
      <c r="AD47" s="567"/>
      <c r="AE47" s="567"/>
      <c r="AF47" s="567"/>
      <c r="AG47" s="568"/>
      <c r="AH47" s="1"/>
    </row>
    <row r="48" spans="1:42" ht="25.5" customHeight="1">
      <c r="A48" s="569" t="s">
        <v>303</v>
      </c>
      <c r="B48" s="1641" t="s">
        <v>302</v>
      </c>
      <c r="C48" s="1641"/>
      <c r="D48" s="1641"/>
      <c r="E48" s="1641"/>
      <c r="F48" s="1641"/>
      <c r="G48" s="1641"/>
      <c r="H48" s="1641"/>
      <c r="I48" s="1641"/>
      <c r="J48" s="1641"/>
      <c r="K48" s="1641"/>
      <c r="L48" s="1641"/>
      <c r="M48" s="440"/>
      <c r="N48" s="1637"/>
      <c r="O48" s="1638"/>
      <c r="P48" s="1638"/>
      <c r="Q48" s="1638"/>
      <c r="R48" s="1638"/>
      <c r="S48" s="1638"/>
      <c r="T48" s="1638"/>
      <c r="U48" s="1638"/>
      <c r="V48" s="1638"/>
      <c r="W48" s="1638"/>
      <c r="X48" s="1638"/>
      <c r="Y48" s="1638"/>
      <c r="Z48" s="1638"/>
      <c r="AA48" s="1737" t="s">
        <v>517</v>
      </c>
      <c r="AB48" s="1738"/>
      <c r="AC48" s="1738"/>
      <c r="AD48" s="1738"/>
      <c r="AE48" s="1738"/>
      <c r="AF48" s="1738"/>
      <c r="AG48" s="1739"/>
      <c r="AH48" s="1"/>
    </row>
    <row r="49" spans="1:47" ht="25.5" customHeight="1">
      <c r="A49" s="1577" t="s">
        <v>596</v>
      </c>
      <c r="B49" s="1176"/>
      <c r="C49" s="1176"/>
      <c r="D49" s="1176"/>
      <c r="E49" s="1176"/>
      <c r="F49" s="1176"/>
      <c r="G49" s="1176"/>
      <c r="H49" s="1176"/>
      <c r="I49" s="1176"/>
      <c r="J49" s="1176"/>
      <c r="K49" s="1176"/>
      <c r="L49" s="1176"/>
      <c r="M49" s="1177"/>
      <c r="N49" s="1692"/>
      <c r="O49" s="1693"/>
      <c r="P49" s="1693"/>
      <c r="Q49" s="1693"/>
      <c r="R49" s="1693"/>
      <c r="S49" s="1693"/>
      <c r="T49" s="1693"/>
      <c r="U49" s="1693"/>
      <c r="V49" s="1693"/>
      <c r="W49" s="1693"/>
      <c r="X49" s="1693"/>
      <c r="Y49" s="1693"/>
      <c r="Z49" s="1693"/>
      <c r="AA49" s="438" t="s">
        <v>301</v>
      </c>
      <c r="AB49" s="438"/>
      <c r="AC49" s="438"/>
      <c r="AD49" s="438"/>
      <c r="AE49" s="438"/>
      <c r="AF49" s="438"/>
      <c r="AG49" s="514"/>
      <c r="AH49" s="1"/>
    </row>
    <row r="50" spans="1:47" ht="25.5" customHeight="1" thickBot="1">
      <c r="A50" s="1576" t="s">
        <v>595</v>
      </c>
      <c r="B50" s="1160"/>
      <c r="C50" s="1160"/>
      <c r="D50" s="1160"/>
      <c r="E50" s="1160"/>
      <c r="F50" s="1160"/>
      <c r="G50" s="1160"/>
      <c r="H50" s="1160"/>
      <c r="I50" s="1160"/>
      <c r="J50" s="1160"/>
      <c r="K50" s="1160"/>
      <c r="L50" s="1160"/>
      <c r="M50" s="1161"/>
      <c r="N50" s="1627"/>
      <c r="O50" s="1628"/>
      <c r="P50" s="1629" t="s">
        <v>299</v>
      </c>
      <c r="Q50" s="1629"/>
      <c r="R50" s="1629"/>
      <c r="S50" s="1629"/>
      <c r="T50" s="1629"/>
      <c r="U50" s="1628"/>
      <c r="V50" s="1628"/>
      <c r="W50" s="1629" t="s">
        <v>298</v>
      </c>
      <c r="X50" s="1629"/>
      <c r="Y50" s="1629"/>
      <c r="Z50" s="1629"/>
      <c r="AA50" s="1629"/>
      <c r="AB50" s="1633" t="str">
        <f>IF(OR(N50="",U50=""),"",N50*U50)</f>
        <v/>
      </c>
      <c r="AC50" s="1633"/>
      <c r="AD50" s="1633"/>
      <c r="AE50" s="1629" t="s">
        <v>297</v>
      </c>
      <c r="AF50" s="1629"/>
      <c r="AG50" s="1685"/>
      <c r="AH50" s="1"/>
    </row>
    <row r="51" spans="1:47" ht="25.5" customHeight="1">
      <c r="A51" s="1639" t="s">
        <v>613</v>
      </c>
      <c r="B51" s="1640"/>
      <c r="C51" s="1640"/>
      <c r="D51" s="1640"/>
      <c r="E51" s="1640"/>
      <c r="F51" s="1640"/>
      <c r="G51" s="1640"/>
      <c r="H51" s="1640"/>
      <c r="I51" s="1640"/>
      <c r="J51" s="1640"/>
      <c r="K51" s="1640"/>
      <c r="L51" s="1640"/>
      <c r="M51" s="1640"/>
      <c r="N51" s="1640"/>
      <c r="O51" s="1640"/>
      <c r="P51" s="1640"/>
      <c r="Q51" s="1640"/>
      <c r="R51" s="1640"/>
      <c r="S51" s="567"/>
      <c r="T51" s="567"/>
      <c r="U51" s="567"/>
      <c r="V51" s="567"/>
      <c r="W51" s="567"/>
      <c r="X51" s="567"/>
      <c r="Y51" s="567"/>
      <c r="Z51" s="567"/>
      <c r="AA51" s="567"/>
      <c r="AB51" s="567"/>
      <c r="AC51" s="567"/>
      <c r="AD51" s="567"/>
      <c r="AE51" s="567"/>
      <c r="AF51" s="567"/>
      <c r="AG51" s="568"/>
      <c r="AH51" s="1"/>
    </row>
    <row r="52" spans="1:47" ht="25.5" customHeight="1">
      <c r="A52" s="569"/>
      <c r="B52" s="1427" t="s">
        <v>295</v>
      </c>
      <c r="C52" s="1427"/>
      <c r="D52" s="1427"/>
      <c r="E52" s="1427"/>
      <c r="F52" s="1427"/>
      <c r="G52" s="1427"/>
      <c r="H52" s="1427"/>
      <c r="I52" s="1427"/>
      <c r="J52" s="1427"/>
      <c r="K52" s="1427"/>
      <c r="L52" s="1427"/>
      <c r="M52" s="1427"/>
      <c r="N52" s="1427"/>
      <c r="O52" s="1427"/>
      <c r="P52" s="1642"/>
      <c r="Q52" s="1630"/>
      <c r="R52" s="1631"/>
      <c r="S52" s="1631"/>
      <c r="T52" s="1631"/>
      <c r="U52" s="1631"/>
      <c r="V52" s="1631"/>
      <c r="W52" s="1631"/>
      <c r="X52" s="1631"/>
      <c r="Y52" s="1631"/>
      <c r="Z52" s="1631"/>
      <c r="AA52" s="1631"/>
      <c r="AB52" s="1631"/>
      <c r="AC52" s="1631"/>
      <c r="AD52" s="1631"/>
      <c r="AE52" s="1631"/>
      <c r="AF52" s="1631"/>
      <c r="AG52" s="1632"/>
      <c r="AH52" s="1"/>
    </row>
    <row r="53" spans="1:47" ht="40.049999999999997" customHeight="1">
      <c r="A53" s="536"/>
      <c r="B53" s="1643" t="s">
        <v>992</v>
      </c>
      <c r="C53" s="1625"/>
      <c r="D53" s="1625"/>
      <c r="E53" s="1625"/>
      <c r="F53" s="1625"/>
      <c r="G53" s="1625"/>
      <c r="H53" s="1625"/>
      <c r="I53" s="1625"/>
      <c r="J53" s="1625"/>
      <c r="K53" s="1625"/>
      <c r="L53" s="1625"/>
      <c r="M53" s="1625"/>
      <c r="N53" s="1625"/>
      <c r="O53" s="1625"/>
      <c r="P53" s="570"/>
      <c r="Q53" s="1637"/>
      <c r="R53" s="1638"/>
      <c r="S53" s="1638"/>
      <c r="T53" s="1638"/>
      <c r="U53" s="1638"/>
      <c r="V53" s="1638"/>
      <c r="W53" s="1638"/>
      <c r="X53" s="1638"/>
      <c r="Y53" s="1638"/>
      <c r="Z53" s="1638"/>
      <c r="AA53" s="1638"/>
      <c r="AB53" s="1625" t="s">
        <v>294</v>
      </c>
      <c r="AC53" s="1625"/>
      <c r="AD53" s="1625"/>
      <c r="AE53" s="1625"/>
      <c r="AF53" s="1625"/>
      <c r="AG53" s="571"/>
      <c r="AH53" s="1"/>
    </row>
    <row r="54" spans="1:47" ht="25.5" customHeight="1">
      <c r="A54" s="455"/>
      <c r="B54" s="1641" t="s">
        <v>292</v>
      </c>
      <c r="C54" s="1641"/>
      <c r="D54" s="1641"/>
      <c r="E54" s="1641"/>
      <c r="F54" s="1641"/>
      <c r="G54" s="1641"/>
      <c r="H54" s="1641"/>
      <c r="I54" s="1641"/>
      <c r="J54" s="1641"/>
      <c r="K54" s="1641"/>
      <c r="L54" s="1641"/>
      <c r="M54" s="1641"/>
      <c r="N54" s="1641"/>
      <c r="O54" s="1641"/>
      <c r="P54" s="482"/>
      <c r="Q54" s="1098"/>
      <c r="R54" s="1099"/>
      <c r="S54" s="1099"/>
      <c r="T54" s="1099"/>
      <c r="U54" s="1099"/>
      <c r="V54" s="1099"/>
      <c r="W54" s="1099"/>
      <c r="X54" s="1099"/>
      <c r="Y54" s="1099"/>
      <c r="Z54" s="1099"/>
      <c r="AA54" s="1099"/>
      <c r="AB54" s="1099"/>
      <c r="AC54" s="1099"/>
      <c r="AD54" s="1099"/>
      <c r="AE54" s="1099"/>
      <c r="AF54" s="1099"/>
      <c r="AG54" s="1334"/>
      <c r="AH54" s="1"/>
    </row>
    <row r="55" spans="1:47" ht="25.5" customHeight="1">
      <c r="A55" s="572"/>
      <c r="B55" s="1746" t="s">
        <v>291</v>
      </c>
      <c r="C55" s="1747"/>
      <c r="D55" s="1747"/>
      <c r="E55" s="1747"/>
      <c r="F55" s="1747"/>
      <c r="G55" s="1747"/>
      <c r="H55" s="1747"/>
      <c r="I55" s="1747"/>
      <c r="J55" s="1747"/>
      <c r="K55" s="1747"/>
      <c r="L55" s="1747"/>
      <c r="M55" s="1747"/>
      <c r="N55" s="1747"/>
      <c r="O55" s="1748"/>
      <c r="P55" s="573"/>
      <c r="Q55" s="1098"/>
      <c r="R55" s="1099"/>
      <c r="S55" s="1099"/>
      <c r="T55" s="1099"/>
      <c r="U55" s="1099"/>
      <c r="V55" s="1099"/>
      <c r="W55" s="1099"/>
      <c r="X55" s="1099"/>
      <c r="Y55" s="1099"/>
      <c r="Z55" s="1099"/>
      <c r="AA55" s="1099"/>
      <c r="AB55" s="1099"/>
      <c r="AC55" s="1099"/>
      <c r="AD55" s="1099"/>
      <c r="AE55" s="1099"/>
      <c r="AF55" s="1099"/>
      <c r="AG55" s="1334"/>
      <c r="AH55" s="1"/>
    </row>
    <row r="56" spans="1:47" ht="25.5" customHeight="1" thickBot="1">
      <c r="A56" s="574"/>
      <c r="B56" s="1634" t="s">
        <v>609</v>
      </c>
      <c r="C56" s="1634"/>
      <c r="D56" s="1634"/>
      <c r="E56" s="1634"/>
      <c r="F56" s="1634"/>
      <c r="G56" s="1634"/>
      <c r="H56" s="1634"/>
      <c r="I56" s="1634"/>
      <c r="J56" s="1634"/>
      <c r="K56" s="1634"/>
      <c r="L56" s="1634"/>
      <c r="M56" s="1634"/>
      <c r="N56" s="1634"/>
      <c r="O56" s="1634"/>
      <c r="P56" s="575"/>
      <c r="Q56" s="1610"/>
      <c r="R56" s="1611"/>
      <c r="S56" s="1611"/>
      <c r="T56" s="1611"/>
      <c r="U56" s="1611"/>
      <c r="V56" s="1611"/>
      <c r="W56" s="1611"/>
      <c r="X56" s="1611"/>
      <c r="Y56" s="1611"/>
      <c r="Z56" s="1611"/>
      <c r="AA56" s="1130" t="s">
        <v>457</v>
      </c>
      <c r="AB56" s="1130"/>
      <c r="AC56" s="1130"/>
      <c r="AD56" s="1130"/>
      <c r="AE56" s="1130"/>
      <c r="AF56" s="1130"/>
      <c r="AG56" s="1430"/>
      <c r="AH56" s="1"/>
      <c r="AI56" s="1" t="s">
        <v>460</v>
      </c>
    </row>
    <row r="57" spans="1:47" s="420" customFormat="1" ht="25.5" customHeight="1">
      <c r="A57" s="1635" t="s">
        <v>614</v>
      </c>
      <c r="B57" s="1636"/>
      <c r="C57" s="1636"/>
      <c r="D57" s="1636"/>
      <c r="E57" s="1636"/>
      <c r="F57" s="1636"/>
      <c r="G57" s="1636"/>
      <c r="H57" s="1636"/>
      <c r="I57" s="1636"/>
      <c r="J57" s="1636"/>
      <c r="K57" s="1636"/>
      <c r="L57" s="1636"/>
      <c r="M57" s="1636"/>
      <c r="N57" s="1636"/>
      <c r="O57" s="1636"/>
      <c r="P57" s="1636"/>
      <c r="Q57" s="1636"/>
      <c r="R57" s="1636"/>
      <c r="S57" s="1636"/>
      <c r="T57" s="1636"/>
      <c r="U57" s="1636"/>
      <c r="V57" s="1636"/>
      <c r="W57" s="694"/>
      <c r="X57" s="694"/>
      <c r="Y57" s="694"/>
      <c r="Z57" s="694"/>
      <c r="AA57" s="694"/>
      <c r="AB57" s="695"/>
      <c r="AC57" s="695"/>
      <c r="AD57" s="695"/>
      <c r="AE57" s="695"/>
      <c r="AF57" s="695"/>
      <c r="AG57" s="696"/>
      <c r="AH57" s="1"/>
      <c r="AL57" s="1"/>
      <c r="AM57" s="1"/>
      <c r="AN57" s="1"/>
    </row>
    <row r="58" spans="1:47" ht="25.5" customHeight="1" thickBot="1">
      <c r="A58" s="1613">
        <f>Q56</f>
        <v>0</v>
      </c>
      <c r="B58" s="1614"/>
      <c r="C58" s="1614"/>
      <c r="D58" s="1614"/>
      <c r="E58" s="1614"/>
      <c r="F58" s="1614"/>
      <c r="G58" s="1614"/>
      <c r="H58" s="1614"/>
      <c r="I58" s="1614"/>
      <c r="J58" s="1195" t="s">
        <v>458</v>
      </c>
      <c r="K58" s="1195"/>
      <c r="L58" s="1615">
        <f>N48</f>
        <v>0</v>
      </c>
      <c r="M58" s="1614"/>
      <c r="N58" s="1614"/>
      <c r="O58" s="1614"/>
      <c r="P58" s="1614"/>
      <c r="Q58" s="1614"/>
      <c r="R58" s="1614"/>
      <c r="S58" s="1614"/>
      <c r="T58" s="1195" t="s">
        <v>459</v>
      </c>
      <c r="U58" s="1195"/>
      <c r="V58" s="1195">
        <v>100</v>
      </c>
      <c r="W58" s="1195"/>
      <c r="X58" s="1195" t="s">
        <v>290</v>
      </c>
      <c r="Y58" s="1195"/>
      <c r="Z58" s="1614" t="str">
        <f>IFERROR(ROUNDDOWN(A58/L58*V58,0),"")</f>
        <v/>
      </c>
      <c r="AA58" s="1614"/>
      <c r="AB58" s="1614"/>
      <c r="AC58" s="1614"/>
      <c r="AD58" s="1614"/>
      <c r="AE58" s="1614"/>
      <c r="AF58" s="1195" t="s">
        <v>45</v>
      </c>
      <c r="AG58" s="1612"/>
      <c r="AH58" s="1"/>
      <c r="AI58" s="1" t="s">
        <v>461</v>
      </c>
    </row>
    <row r="59" spans="1:47" ht="25.5" customHeight="1">
      <c r="A59" s="1635" t="s">
        <v>615</v>
      </c>
      <c r="B59" s="1636"/>
      <c r="C59" s="1636"/>
      <c r="D59" s="1636"/>
      <c r="E59" s="1636"/>
      <c r="F59" s="1636"/>
      <c r="G59" s="1636"/>
      <c r="H59" s="1636"/>
      <c r="I59" s="1636"/>
      <c r="J59" s="1636"/>
      <c r="K59" s="1636"/>
      <c r="L59" s="1636"/>
      <c r="M59" s="1636"/>
      <c r="N59" s="1636"/>
      <c r="O59" s="1636"/>
      <c r="P59" s="1636"/>
      <c r="Q59" s="1636"/>
      <c r="R59" s="1636"/>
      <c r="S59" s="1636"/>
      <c r="T59" s="1636"/>
      <c r="U59" s="1636"/>
      <c r="V59" s="1636"/>
      <c r="W59" s="1636"/>
      <c r="X59" s="1636"/>
      <c r="Y59" s="1636"/>
      <c r="Z59" s="1636"/>
      <c r="AA59" s="566"/>
      <c r="AB59" s="566"/>
      <c r="AC59" s="566"/>
      <c r="AD59" s="566"/>
      <c r="AE59" s="566"/>
      <c r="AF59" s="566"/>
      <c r="AG59" s="580"/>
      <c r="AH59" s="1"/>
    </row>
    <row r="60" spans="1:47" ht="25.5" customHeight="1">
      <c r="A60" s="576"/>
      <c r="B60" s="1624" t="s">
        <v>288</v>
      </c>
      <c r="C60" s="1624"/>
      <c r="D60" s="1624"/>
      <c r="E60" s="1624"/>
      <c r="F60" s="1624"/>
      <c r="G60" s="1624"/>
      <c r="H60" s="1624"/>
      <c r="I60" s="516"/>
      <c r="J60" s="1740"/>
      <c r="K60" s="1741"/>
      <c r="L60" s="1741"/>
      <c r="M60" s="1741"/>
      <c r="N60" s="1741"/>
      <c r="O60" s="1741"/>
      <c r="P60" s="1741"/>
      <c r="Q60" s="1741"/>
      <c r="R60" s="1741"/>
      <c r="S60" s="1741"/>
      <c r="T60" s="1741"/>
      <c r="U60" s="1741"/>
      <c r="V60" s="1741"/>
      <c r="W60" s="1625" t="s">
        <v>287</v>
      </c>
      <c r="X60" s="1625"/>
      <c r="Y60" s="1625"/>
      <c r="Z60" s="1625"/>
      <c r="AA60" s="1625"/>
      <c r="AB60" s="515"/>
      <c r="AC60" s="515"/>
      <c r="AD60" s="515"/>
      <c r="AE60" s="515"/>
      <c r="AF60" s="515"/>
      <c r="AG60" s="577"/>
      <c r="AH60" s="1"/>
    </row>
    <row r="61" spans="1:47" ht="25.5" customHeight="1" thickBot="1">
      <c r="A61" s="578"/>
      <c r="B61" s="1745" t="s">
        <v>286</v>
      </c>
      <c r="C61" s="1745"/>
      <c r="D61" s="1745"/>
      <c r="E61" s="1745"/>
      <c r="F61" s="1745"/>
      <c r="G61" s="1745"/>
      <c r="H61" s="1745"/>
      <c r="I61" s="579"/>
      <c r="J61" s="1664"/>
      <c r="K61" s="1132"/>
      <c r="L61" s="1132"/>
      <c r="M61" s="1132"/>
      <c r="N61" s="1132"/>
      <c r="O61" s="1132"/>
      <c r="P61" s="1132"/>
      <c r="Q61" s="1132"/>
      <c r="R61" s="1132"/>
      <c r="S61" s="1629" t="s">
        <v>285</v>
      </c>
      <c r="T61" s="1629"/>
      <c r="U61" s="1629"/>
      <c r="V61" s="1626"/>
      <c r="W61" s="1626"/>
      <c r="X61" s="1626"/>
      <c r="Y61" s="1626"/>
      <c r="Z61" s="1626"/>
      <c r="AA61" s="1626"/>
      <c r="AB61" s="1626"/>
      <c r="AC61" s="1626"/>
      <c r="AD61" s="1629" t="s">
        <v>284</v>
      </c>
      <c r="AE61" s="1629"/>
      <c r="AF61" s="1629"/>
      <c r="AG61" s="1685"/>
      <c r="AH61" s="1"/>
    </row>
    <row r="62" spans="1:47" s="20" customFormat="1" ht="25.5" customHeight="1">
      <c r="A62" s="1635" t="s">
        <v>616</v>
      </c>
      <c r="B62" s="1636"/>
      <c r="C62" s="1636"/>
      <c r="D62" s="1636"/>
      <c r="E62" s="1636"/>
      <c r="F62" s="1636"/>
      <c r="G62" s="1636"/>
      <c r="H62" s="1636"/>
      <c r="I62" s="1636"/>
      <c r="J62" s="1636"/>
      <c r="K62" s="1636"/>
      <c r="L62" s="1636"/>
      <c r="M62" s="1636"/>
      <c r="N62" s="1636"/>
      <c r="O62" s="1636"/>
      <c r="P62" s="1636"/>
      <c r="Q62" s="1636"/>
      <c r="R62" s="1636"/>
      <c r="S62" s="1636"/>
      <c r="T62" s="1636"/>
      <c r="U62" s="1636"/>
      <c r="V62" s="1636"/>
      <c r="W62" s="567"/>
      <c r="X62" s="567"/>
      <c r="Y62" s="567"/>
      <c r="Z62" s="567"/>
      <c r="AA62" s="567"/>
      <c r="AB62" s="567"/>
      <c r="AC62" s="567"/>
      <c r="AD62" s="567"/>
      <c r="AE62" s="567"/>
      <c r="AF62" s="567"/>
      <c r="AG62" s="568"/>
      <c r="AH62" s="1"/>
    </row>
    <row r="63" spans="1:47" s="20" customFormat="1" ht="37.200000000000003" customHeight="1" thickBot="1">
      <c r="A63" s="1660"/>
      <c r="B63" s="1661"/>
      <c r="C63" s="1661"/>
      <c r="D63" s="1661"/>
      <c r="E63" s="1661"/>
      <c r="F63" s="1661"/>
      <c r="G63" s="1661"/>
      <c r="H63" s="1661"/>
      <c r="I63" s="1661"/>
      <c r="J63" s="1661"/>
      <c r="K63" s="1661"/>
      <c r="L63" s="1661"/>
      <c r="M63" s="1661"/>
      <c r="N63" s="1661"/>
      <c r="O63" s="1661"/>
      <c r="P63" s="1661"/>
      <c r="Q63" s="1661"/>
      <c r="R63" s="1661"/>
      <c r="S63" s="1661"/>
      <c r="T63" s="1661"/>
      <c r="U63" s="1661"/>
      <c r="V63" s="1661"/>
      <c r="W63" s="1661"/>
      <c r="X63" s="1661"/>
      <c r="Y63" s="1661"/>
      <c r="Z63" s="1661"/>
      <c r="AA63" s="1661"/>
      <c r="AB63" s="1661"/>
      <c r="AC63" s="1661"/>
      <c r="AD63" s="1661"/>
      <c r="AE63" s="1661"/>
      <c r="AF63" s="1661"/>
      <c r="AG63" s="1662"/>
      <c r="AM63" s="1"/>
      <c r="AN63" s="1"/>
      <c r="AO63" s="1"/>
      <c r="AP63" s="1"/>
      <c r="AQ63" s="1"/>
      <c r="AR63" s="1"/>
      <c r="AS63" s="1"/>
      <c r="AT63" s="1"/>
      <c r="AU63" s="1"/>
    </row>
    <row r="64" spans="1:47" ht="25.5" customHeight="1">
      <c r="A64" s="1635" t="s">
        <v>617</v>
      </c>
      <c r="B64" s="1636"/>
      <c r="C64" s="1636"/>
      <c r="D64" s="1636"/>
      <c r="E64" s="1636"/>
      <c r="F64" s="1636"/>
      <c r="G64" s="1636"/>
      <c r="H64" s="1636"/>
      <c r="I64" s="1636"/>
      <c r="J64" s="1636"/>
      <c r="K64" s="1636"/>
      <c r="L64" s="1636"/>
      <c r="M64" s="1636"/>
      <c r="N64" s="1636"/>
      <c r="O64" s="1636"/>
      <c r="P64" s="1636"/>
      <c r="Q64" s="1636"/>
      <c r="R64" s="1636"/>
      <c r="S64" s="1636"/>
      <c r="T64" s="1636"/>
      <c r="U64" s="1636"/>
      <c r="V64" s="1636"/>
      <c r="W64" s="1636"/>
      <c r="X64" s="1636"/>
      <c r="Y64" s="1636"/>
      <c r="Z64" s="1636"/>
      <c r="AA64" s="1636"/>
      <c r="AB64" s="1636"/>
      <c r="AC64" s="1636"/>
      <c r="AD64" s="1636"/>
      <c r="AE64" s="1636"/>
      <c r="AF64" s="1636"/>
      <c r="AG64" s="568"/>
    </row>
    <row r="65" spans="1:45" ht="25.5" customHeight="1">
      <c r="A65" s="1569" t="s">
        <v>1043</v>
      </c>
      <c r="B65" s="1570"/>
      <c r="C65" s="1570"/>
      <c r="D65" s="1570"/>
      <c r="E65" s="1570"/>
      <c r="F65" s="1570"/>
      <c r="G65" s="1570"/>
      <c r="H65" s="1570"/>
      <c r="I65" s="1570"/>
      <c r="J65" s="1570"/>
      <c r="K65" s="1570"/>
      <c r="L65" s="1570"/>
      <c r="M65" s="1570"/>
      <c r="N65" s="1570"/>
      <c r="O65" s="1570"/>
      <c r="P65" s="1570"/>
      <c r="Q65" s="1570"/>
      <c r="R65" s="1570"/>
      <c r="S65" s="1570"/>
      <c r="T65" s="1570"/>
      <c r="U65" s="1570"/>
      <c r="V65" s="1570"/>
      <c r="W65" s="1570"/>
      <c r="X65" s="1570"/>
      <c r="Y65" s="1570"/>
      <c r="Z65" s="1570"/>
      <c r="AA65" s="1570"/>
      <c r="AB65" s="1570"/>
      <c r="AC65" s="1570"/>
      <c r="AD65" s="1570"/>
      <c r="AE65" s="1570"/>
      <c r="AF65" s="1570"/>
      <c r="AG65" s="1571"/>
    </row>
    <row r="66" spans="1:45" ht="25.5" customHeight="1">
      <c r="A66" s="1657"/>
      <c r="B66" s="1658"/>
      <c r="C66" s="1658"/>
      <c r="D66" s="1658"/>
      <c r="E66" s="1658"/>
      <c r="F66" s="1658"/>
      <c r="G66" s="1658"/>
      <c r="H66" s="1658"/>
      <c r="I66" s="1658"/>
      <c r="J66" s="1658"/>
      <c r="K66" s="1658"/>
      <c r="L66" s="1658"/>
      <c r="M66" s="1658"/>
      <c r="N66" s="1658"/>
      <c r="O66" s="1658"/>
      <c r="P66" s="1658"/>
      <c r="Q66" s="1658"/>
      <c r="R66" s="1658"/>
      <c r="S66" s="1658"/>
      <c r="T66" s="1658"/>
      <c r="U66" s="1658"/>
      <c r="V66" s="1658"/>
      <c r="W66" s="1658"/>
      <c r="X66" s="1658"/>
      <c r="Y66" s="1658"/>
      <c r="Z66" s="1658"/>
      <c r="AA66" s="1658"/>
      <c r="AB66" s="1658"/>
      <c r="AC66" s="1658"/>
      <c r="AD66" s="1658"/>
      <c r="AE66" s="1658"/>
      <c r="AF66" s="1658"/>
      <c r="AG66" s="1659"/>
    </row>
    <row r="67" spans="1:45" ht="25.5" customHeight="1" thickBot="1">
      <c r="A67" s="1660"/>
      <c r="B67" s="1661"/>
      <c r="C67" s="1661"/>
      <c r="D67" s="1661"/>
      <c r="E67" s="1661"/>
      <c r="F67" s="1661"/>
      <c r="G67" s="1661"/>
      <c r="H67" s="1661"/>
      <c r="I67" s="1661"/>
      <c r="J67" s="1661"/>
      <c r="K67" s="1661"/>
      <c r="L67" s="1661"/>
      <c r="M67" s="1661"/>
      <c r="N67" s="1661"/>
      <c r="O67" s="1661"/>
      <c r="P67" s="1661"/>
      <c r="Q67" s="1661"/>
      <c r="R67" s="1661"/>
      <c r="S67" s="1661"/>
      <c r="T67" s="1661"/>
      <c r="U67" s="1661"/>
      <c r="V67" s="1661"/>
      <c r="W67" s="1661"/>
      <c r="X67" s="1661"/>
      <c r="Y67" s="1661"/>
      <c r="Z67" s="1661"/>
      <c r="AA67" s="1661"/>
      <c r="AB67" s="1661"/>
      <c r="AC67" s="1661"/>
      <c r="AD67" s="1661"/>
      <c r="AE67" s="1661"/>
      <c r="AF67" s="1661"/>
      <c r="AG67" s="1662"/>
    </row>
    <row r="68" spans="1:45" ht="25.5" customHeight="1">
      <c r="A68" s="1635" t="s">
        <v>618</v>
      </c>
      <c r="B68" s="1636"/>
      <c r="C68" s="1636"/>
      <c r="D68" s="1636"/>
      <c r="E68" s="1636"/>
      <c r="F68" s="1636"/>
      <c r="G68" s="1636"/>
      <c r="H68" s="1636"/>
      <c r="I68" s="1636"/>
      <c r="J68" s="1636"/>
      <c r="K68" s="1636"/>
      <c r="L68" s="1636"/>
      <c r="M68" s="1636"/>
      <c r="N68" s="1636"/>
      <c r="O68" s="1636"/>
      <c r="P68" s="1636"/>
      <c r="Q68" s="1636"/>
      <c r="R68" s="1636"/>
      <c r="S68" s="1636"/>
      <c r="T68" s="1636"/>
      <c r="U68" s="1636"/>
      <c r="V68" s="1636"/>
      <c r="W68" s="1636"/>
      <c r="X68" s="1636"/>
      <c r="Y68" s="1636"/>
      <c r="Z68" s="1636"/>
      <c r="AA68" s="567"/>
      <c r="AB68" s="567"/>
      <c r="AC68" s="567"/>
      <c r="AD68" s="567"/>
      <c r="AE68" s="567"/>
      <c r="AF68" s="567"/>
      <c r="AG68" s="568"/>
    </row>
    <row r="69" spans="1:45" ht="25.5" customHeight="1">
      <c r="A69" s="1657"/>
      <c r="B69" s="1658"/>
      <c r="C69" s="1658"/>
      <c r="D69" s="1658"/>
      <c r="E69" s="1658"/>
      <c r="F69" s="1658"/>
      <c r="G69" s="1658"/>
      <c r="H69" s="1658"/>
      <c r="I69" s="1658"/>
      <c r="J69" s="1658"/>
      <c r="K69" s="1658"/>
      <c r="L69" s="1658"/>
      <c r="M69" s="1658"/>
      <c r="N69" s="1658"/>
      <c r="O69" s="1658"/>
      <c r="P69" s="1658"/>
      <c r="Q69" s="1658"/>
      <c r="R69" s="1658"/>
      <c r="S69" s="1658"/>
      <c r="T69" s="1658"/>
      <c r="U69" s="1658"/>
      <c r="V69" s="1658"/>
      <c r="W69" s="1658"/>
      <c r="X69" s="1658"/>
      <c r="Y69" s="1658"/>
      <c r="Z69" s="1658"/>
      <c r="AA69" s="1658"/>
      <c r="AB69" s="1658"/>
      <c r="AC69" s="1658"/>
      <c r="AD69" s="1658"/>
      <c r="AE69" s="1658"/>
      <c r="AF69" s="1658"/>
      <c r="AG69" s="1659"/>
    </row>
    <row r="70" spans="1:45" ht="25.5" customHeight="1" thickBot="1">
      <c r="A70" s="1660"/>
      <c r="B70" s="1661"/>
      <c r="C70" s="1661"/>
      <c r="D70" s="1661"/>
      <c r="E70" s="1661"/>
      <c r="F70" s="1661"/>
      <c r="G70" s="1661"/>
      <c r="H70" s="1661"/>
      <c r="I70" s="1661"/>
      <c r="J70" s="1661"/>
      <c r="K70" s="1661"/>
      <c r="L70" s="1661"/>
      <c r="M70" s="1661"/>
      <c r="N70" s="1661"/>
      <c r="O70" s="1661"/>
      <c r="P70" s="1661"/>
      <c r="Q70" s="1661"/>
      <c r="R70" s="1661"/>
      <c r="S70" s="1661"/>
      <c r="T70" s="1661"/>
      <c r="U70" s="1661"/>
      <c r="V70" s="1661"/>
      <c r="W70" s="1661"/>
      <c r="X70" s="1661"/>
      <c r="Y70" s="1661"/>
      <c r="Z70" s="1661"/>
      <c r="AA70" s="1661"/>
      <c r="AB70" s="1661"/>
      <c r="AC70" s="1661"/>
      <c r="AD70" s="1661"/>
      <c r="AE70" s="1661"/>
      <c r="AF70" s="1661"/>
      <c r="AG70" s="1662"/>
    </row>
    <row r="71" spans="1:45" ht="25.5" customHeight="1">
      <c r="A71" s="1635" t="s">
        <v>604</v>
      </c>
      <c r="B71" s="1636"/>
      <c r="C71" s="1636"/>
      <c r="D71" s="1636"/>
      <c r="E71" s="1636"/>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566"/>
      <c r="AB71" s="566"/>
      <c r="AC71" s="566"/>
      <c r="AD71" s="566"/>
      <c r="AE71" s="566"/>
      <c r="AF71" s="566"/>
      <c r="AG71" s="580"/>
    </row>
    <row r="72" spans="1:45" ht="19.95" customHeight="1">
      <c r="A72" s="1566" t="s">
        <v>1042</v>
      </c>
      <c r="B72" s="1567"/>
      <c r="C72" s="1567"/>
      <c r="D72" s="1567"/>
      <c r="E72" s="1567"/>
      <c r="F72" s="1567"/>
      <c r="G72" s="1567"/>
      <c r="H72" s="1567"/>
      <c r="I72" s="1567"/>
      <c r="J72" s="1567"/>
      <c r="K72" s="1567"/>
      <c r="L72" s="1567"/>
      <c r="M72" s="1567"/>
      <c r="N72" s="1567"/>
      <c r="O72" s="1567"/>
      <c r="P72" s="1567"/>
      <c r="Q72" s="1567"/>
      <c r="R72" s="1567"/>
      <c r="S72" s="1567"/>
      <c r="T72" s="1567"/>
      <c r="U72" s="1567"/>
      <c r="V72" s="1567"/>
      <c r="W72" s="1567"/>
      <c r="X72" s="1567"/>
      <c r="Y72" s="1567"/>
      <c r="Z72" s="1567"/>
      <c r="AA72" s="1567"/>
      <c r="AB72" s="1567"/>
      <c r="AC72" s="1567"/>
      <c r="AD72" s="1567"/>
      <c r="AE72" s="1567"/>
      <c r="AF72" s="1567"/>
      <c r="AG72" s="1568"/>
    </row>
    <row r="73" spans="1:45" ht="25.5" customHeight="1">
      <c r="A73" s="1657"/>
      <c r="B73" s="1658"/>
      <c r="C73" s="1658"/>
      <c r="D73" s="1658"/>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1658"/>
      <c r="AB73" s="1658"/>
      <c r="AC73" s="1658"/>
      <c r="AD73" s="1658"/>
      <c r="AE73" s="1658"/>
      <c r="AF73" s="1658"/>
      <c r="AG73" s="1659"/>
    </row>
    <row r="74" spans="1:45" ht="25.5" customHeight="1" thickBot="1">
      <c r="A74" s="1660"/>
      <c r="B74" s="1661"/>
      <c r="C74" s="1661"/>
      <c r="D74" s="1661"/>
      <c r="E74" s="1661"/>
      <c r="F74" s="1661"/>
      <c r="G74" s="1661"/>
      <c r="H74" s="1661"/>
      <c r="I74" s="1661"/>
      <c r="J74" s="1661"/>
      <c r="K74" s="1661"/>
      <c r="L74" s="1661"/>
      <c r="M74" s="1661"/>
      <c r="N74" s="1661"/>
      <c r="O74" s="1661"/>
      <c r="P74" s="1661"/>
      <c r="Q74" s="1661"/>
      <c r="R74" s="1661"/>
      <c r="S74" s="1661"/>
      <c r="T74" s="1661"/>
      <c r="U74" s="1661"/>
      <c r="V74" s="1661"/>
      <c r="W74" s="1661"/>
      <c r="X74" s="1661"/>
      <c r="Y74" s="1661"/>
      <c r="Z74" s="1661"/>
      <c r="AA74" s="1661"/>
      <c r="AB74" s="1661"/>
      <c r="AC74" s="1661"/>
      <c r="AD74" s="1661"/>
      <c r="AE74" s="1661"/>
      <c r="AF74" s="1661"/>
      <c r="AG74" s="1662"/>
      <c r="AP74" s="439" t="s">
        <v>270</v>
      </c>
    </row>
    <row r="75" spans="1:45" ht="25.5" customHeight="1">
      <c r="A75" s="1665" t="s">
        <v>347</v>
      </c>
      <c r="B75" s="1666"/>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7"/>
      <c r="AP75" s="439" t="s">
        <v>269</v>
      </c>
    </row>
    <row r="76" spans="1:45" ht="25.5" customHeight="1">
      <c r="A76" s="583" t="s">
        <v>605</v>
      </c>
      <c r="B76" s="584"/>
      <c r="C76" s="584"/>
      <c r="D76" s="584"/>
      <c r="E76" s="584"/>
      <c r="F76" s="584"/>
      <c r="G76" s="584"/>
      <c r="H76" s="584"/>
      <c r="I76" s="584"/>
      <c r="J76" s="584"/>
      <c r="K76" s="584"/>
      <c r="L76" s="584"/>
      <c r="M76" s="584"/>
      <c r="N76" s="584"/>
      <c r="O76" s="584"/>
      <c r="P76" s="584"/>
      <c r="Q76" s="584"/>
      <c r="R76" s="584"/>
      <c r="S76" s="584"/>
      <c r="T76" s="584"/>
      <c r="U76" s="584"/>
      <c r="V76" s="584"/>
      <c r="W76" s="584"/>
      <c r="X76" s="584"/>
      <c r="Y76" s="584"/>
      <c r="Z76" s="584"/>
      <c r="AA76" s="584"/>
      <c r="AB76" s="584"/>
      <c r="AC76" s="584"/>
      <c r="AD76" s="584"/>
      <c r="AE76" s="584"/>
      <c r="AF76" s="584"/>
      <c r="AG76" s="585"/>
      <c r="AP76" s="439" t="s">
        <v>268</v>
      </c>
    </row>
    <row r="77" spans="1:45" ht="25.5" customHeight="1">
      <c r="A77" s="1655"/>
      <c r="B77" s="1656"/>
      <c r="C77" s="586" t="s">
        <v>348</v>
      </c>
      <c r="D77" s="587"/>
      <c r="E77" s="586"/>
      <c r="F77" s="1656"/>
      <c r="G77" s="1656"/>
      <c r="H77" s="586" t="s">
        <v>349</v>
      </c>
      <c r="I77" s="587"/>
      <c r="J77" s="586"/>
      <c r="K77" s="586"/>
      <c r="L77" s="586"/>
      <c r="M77" s="586"/>
      <c r="N77" s="586"/>
      <c r="O77" s="586"/>
      <c r="P77" s="588"/>
      <c r="Q77" s="588"/>
      <c r="R77" s="588"/>
      <c r="S77" s="588"/>
      <c r="T77" s="588"/>
      <c r="U77" s="588"/>
      <c r="V77" s="588"/>
      <c r="W77" s="588"/>
      <c r="X77" s="589"/>
      <c r="Y77" s="586"/>
      <c r="Z77" s="589"/>
      <c r="AA77" s="589"/>
      <c r="AB77" s="20"/>
      <c r="AC77" s="20"/>
      <c r="AD77" s="20"/>
      <c r="AE77" s="20"/>
      <c r="AF77" s="20"/>
      <c r="AG77" s="381"/>
      <c r="AP77" s="439" t="s">
        <v>267</v>
      </c>
    </row>
    <row r="78" spans="1:45" ht="25.5" customHeight="1" thickBot="1">
      <c r="A78" s="456"/>
      <c r="B78" s="1745" t="s">
        <v>272</v>
      </c>
      <c r="C78" s="1745"/>
      <c r="D78" s="1745"/>
      <c r="E78" s="1745"/>
      <c r="F78" s="1745"/>
      <c r="G78" s="1745"/>
      <c r="H78" s="590"/>
      <c r="I78" s="1742"/>
      <c r="J78" s="1743"/>
      <c r="K78" s="1743"/>
      <c r="L78" s="1743"/>
      <c r="M78" s="1743"/>
      <c r="N78" s="1743"/>
      <c r="O78" s="1743"/>
      <c r="P78" s="1743"/>
      <c r="Q78" s="1743"/>
      <c r="R78" s="1743"/>
      <c r="S78" s="1743"/>
      <c r="T78" s="1743"/>
      <c r="U78" s="1743"/>
      <c r="V78" s="1743"/>
      <c r="W78" s="1743"/>
      <c r="X78" s="1743"/>
      <c r="Y78" s="1743"/>
      <c r="Z78" s="1743"/>
      <c r="AA78" s="1743"/>
      <c r="AB78" s="1743"/>
      <c r="AC78" s="1743"/>
      <c r="AD78" s="1743"/>
      <c r="AE78" s="1743"/>
      <c r="AF78" s="1743"/>
      <c r="AG78" s="1744"/>
      <c r="AH78" s="1"/>
      <c r="AP78" s="439" t="s">
        <v>266</v>
      </c>
    </row>
    <row r="79" spans="1:45" ht="12" customHeight="1">
      <c r="A79" s="20"/>
      <c r="B79" s="591"/>
      <c r="C79" s="591"/>
      <c r="D79" s="591"/>
      <c r="E79" s="591"/>
      <c r="F79" s="591"/>
      <c r="G79" s="591"/>
      <c r="H79" s="591"/>
      <c r="I79" s="591"/>
      <c r="J79" s="591"/>
      <c r="K79" s="591"/>
      <c r="L79" s="591"/>
      <c r="M79" s="591"/>
      <c r="N79" s="591"/>
      <c r="O79" s="591"/>
      <c r="P79" s="592"/>
      <c r="Q79" s="592"/>
      <c r="R79" s="592"/>
      <c r="S79" s="592"/>
      <c r="T79" s="593"/>
      <c r="U79" s="593"/>
      <c r="V79" s="593"/>
      <c r="W79" s="593"/>
      <c r="X79" s="593"/>
      <c r="Y79" s="593"/>
      <c r="Z79" s="593"/>
      <c r="AA79" s="593"/>
      <c r="AB79" s="592"/>
      <c r="AC79" s="592"/>
      <c r="AD79" s="592"/>
      <c r="AE79" s="592"/>
      <c r="AF79" s="592"/>
      <c r="AG79" s="592"/>
    </row>
    <row r="80" spans="1:45" ht="25.5" customHeight="1">
      <c r="A80" s="1113" t="s">
        <v>624</v>
      </c>
      <c r="B80" s="1113"/>
      <c r="C80" s="1113"/>
      <c r="D80" s="1113"/>
      <c r="E80" s="1113"/>
      <c r="F80" s="1113"/>
      <c r="G80" s="1113"/>
      <c r="H80" s="1113"/>
      <c r="I80" s="1113"/>
      <c r="J80" s="1113"/>
      <c r="K80" s="1113"/>
      <c r="L80" s="1113"/>
      <c r="M80" s="1113"/>
      <c r="N80" s="1113"/>
      <c r="O80" s="1113"/>
      <c r="P80" s="1113"/>
      <c r="Q80" s="1113"/>
      <c r="R80" s="1113"/>
      <c r="S80" s="1113"/>
      <c r="T80" s="1113"/>
      <c r="U80" s="1113"/>
      <c r="V80" s="1113"/>
      <c r="W80" s="593"/>
      <c r="X80" s="593"/>
      <c r="Y80" s="593"/>
      <c r="Z80" s="593"/>
      <c r="AA80" s="593"/>
      <c r="AB80" s="592"/>
      <c r="AC80" s="592"/>
      <c r="AD80" s="592"/>
      <c r="AE80" s="592"/>
      <c r="AF80" s="592"/>
      <c r="AG80" s="592"/>
      <c r="AH80" s="1"/>
      <c r="AP80" s="434" t="s">
        <v>1071</v>
      </c>
      <c r="AQ80" s="982">
        <v>4</v>
      </c>
      <c r="AR80" s="433">
        <v>1200000</v>
      </c>
      <c r="AS80" s="982">
        <f>1/3</f>
        <v>0.33333333333333331</v>
      </c>
    </row>
    <row r="81" spans="1:71" ht="25.5" customHeight="1" thickBot="1">
      <c r="A81" s="20" t="s">
        <v>603</v>
      </c>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697" t="s">
        <v>14</v>
      </c>
      <c r="AH81" s="1"/>
      <c r="AP81" s="434" t="s">
        <v>1072</v>
      </c>
      <c r="AQ81" s="982">
        <v>7</v>
      </c>
      <c r="AR81" s="433">
        <v>2100000</v>
      </c>
      <c r="AS81" s="982">
        <f>1/3</f>
        <v>0.33333333333333331</v>
      </c>
    </row>
    <row r="82" spans="1:71" ht="25.5" customHeight="1">
      <c r="A82" s="1186" t="s">
        <v>15</v>
      </c>
      <c r="B82" s="1187"/>
      <c r="C82" s="1187"/>
      <c r="D82" s="1187"/>
      <c r="E82" s="1187"/>
      <c r="F82" s="1187" t="s">
        <v>50</v>
      </c>
      <c r="G82" s="1187"/>
      <c r="H82" s="1187"/>
      <c r="I82" s="1187"/>
      <c r="J82" s="1187"/>
      <c r="K82" s="1187" t="s">
        <v>80</v>
      </c>
      <c r="L82" s="1187"/>
      <c r="M82" s="1187"/>
      <c r="N82" s="1187"/>
      <c r="O82" s="1187"/>
      <c r="P82" s="1187"/>
      <c r="Q82" s="1187"/>
      <c r="R82" s="1374" t="s">
        <v>81</v>
      </c>
      <c r="S82" s="1105"/>
      <c r="T82" s="1105"/>
      <c r="U82" s="1105"/>
      <c r="V82" s="1105"/>
      <c r="W82" s="1105"/>
      <c r="X82" s="1106"/>
      <c r="Y82" s="1187" t="s">
        <v>38</v>
      </c>
      <c r="Z82" s="1187"/>
      <c r="AA82" s="1187"/>
      <c r="AB82" s="1187"/>
      <c r="AC82" s="1187"/>
      <c r="AD82" s="1187"/>
      <c r="AE82" s="1187"/>
      <c r="AF82" s="1187"/>
      <c r="AG82" s="1413"/>
      <c r="AH82" s="1"/>
      <c r="AP82" s="434" t="s">
        <v>1073</v>
      </c>
      <c r="AQ82" s="982">
        <v>7</v>
      </c>
      <c r="AR82" s="433">
        <v>1200000</v>
      </c>
      <c r="AS82" s="982">
        <f>1/3</f>
        <v>0.33333333333333331</v>
      </c>
    </row>
    <row r="83" spans="1:71" s="20" customFormat="1" ht="19.95" customHeight="1">
      <c r="A83" s="1372"/>
      <c r="B83" s="1373"/>
      <c r="C83" s="1373"/>
      <c r="D83" s="1373"/>
      <c r="E83" s="1373"/>
      <c r="F83" s="1349"/>
      <c r="G83" s="1349"/>
      <c r="H83" s="1349"/>
      <c r="I83" s="1349"/>
      <c r="J83" s="1349"/>
      <c r="K83" s="1616"/>
      <c r="L83" s="1617"/>
      <c r="M83" s="1617"/>
      <c r="N83" s="1617"/>
      <c r="O83" s="1617"/>
      <c r="P83" s="1617"/>
      <c r="Q83" s="1618"/>
      <c r="R83" s="1616"/>
      <c r="S83" s="1617"/>
      <c r="T83" s="1617"/>
      <c r="U83" s="1617"/>
      <c r="V83" s="1617"/>
      <c r="W83" s="1617"/>
      <c r="X83" s="1618"/>
      <c r="Y83" s="1376"/>
      <c r="Z83" s="1376"/>
      <c r="AA83" s="1376"/>
      <c r="AB83" s="1376"/>
      <c r="AC83" s="1376"/>
      <c r="AD83" s="1376"/>
      <c r="AE83" s="1376"/>
      <c r="AF83" s="1376"/>
      <c r="AG83" s="1377"/>
      <c r="AP83" s="1030" t="s">
        <v>448</v>
      </c>
      <c r="AQ83" s="1031">
        <v>10</v>
      </c>
      <c r="AR83" s="1032">
        <v>3000000</v>
      </c>
      <c r="AS83" s="1031">
        <f t="shared" ref="AS83:AS84" si="0">1/2</f>
        <v>0.5</v>
      </c>
    </row>
    <row r="84" spans="1:71" s="20" customFormat="1" ht="19.95" customHeight="1">
      <c r="A84" s="1372"/>
      <c r="B84" s="1373"/>
      <c r="C84" s="1373"/>
      <c r="D84" s="1373"/>
      <c r="E84" s="1373"/>
      <c r="F84" s="1349"/>
      <c r="G84" s="1349"/>
      <c r="H84" s="1349"/>
      <c r="I84" s="1349"/>
      <c r="J84" s="1349"/>
      <c r="K84" s="1619"/>
      <c r="L84" s="1619"/>
      <c r="M84" s="1619"/>
      <c r="N84" s="1619"/>
      <c r="O84" s="1619"/>
      <c r="P84" s="1619"/>
      <c r="Q84" s="1619"/>
      <c r="R84" s="1619"/>
      <c r="S84" s="1619"/>
      <c r="T84" s="1619"/>
      <c r="U84" s="1619"/>
      <c r="V84" s="1619"/>
      <c r="W84" s="1619"/>
      <c r="X84" s="1619"/>
      <c r="Y84" s="1376"/>
      <c r="Z84" s="1376"/>
      <c r="AA84" s="1376"/>
      <c r="AB84" s="1376"/>
      <c r="AC84" s="1376"/>
      <c r="AD84" s="1376"/>
      <c r="AE84" s="1376"/>
      <c r="AF84" s="1376"/>
      <c r="AG84" s="1377"/>
      <c r="AP84" s="1030" t="s">
        <v>449</v>
      </c>
      <c r="AQ84" s="1031">
        <v>10</v>
      </c>
      <c r="AR84" s="1032">
        <v>1800000</v>
      </c>
      <c r="AS84" s="1031">
        <f t="shared" si="0"/>
        <v>0.5</v>
      </c>
    </row>
    <row r="85" spans="1:71" s="20" customFormat="1" ht="19.95" customHeight="1">
      <c r="A85" s="1372"/>
      <c r="B85" s="1373"/>
      <c r="C85" s="1373"/>
      <c r="D85" s="1373"/>
      <c r="E85" s="1373"/>
      <c r="F85" s="1349"/>
      <c r="G85" s="1349"/>
      <c r="H85" s="1349"/>
      <c r="I85" s="1349"/>
      <c r="J85" s="1349"/>
      <c r="K85" s="1619"/>
      <c r="L85" s="1619"/>
      <c r="M85" s="1619"/>
      <c r="N85" s="1619"/>
      <c r="O85" s="1619"/>
      <c r="P85" s="1619"/>
      <c r="Q85" s="1619"/>
      <c r="R85" s="1619"/>
      <c r="S85" s="1619"/>
      <c r="T85" s="1619"/>
      <c r="U85" s="1619"/>
      <c r="V85" s="1619"/>
      <c r="W85" s="1619"/>
      <c r="X85" s="1619"/>
      <c r="Y85" s="1376"/>
      <c r="Z85" s="1376"/>
      <c r="AA85" s="1376"/>
      <c r="AB85" s="1376"/>
      <c r="AC85" s="1376"/>
      <c r="AD85" s="1376"/>
      <c r="AE85" s="1376"/>
      <c r="AF85" s="1376"/>
      <c r="AG85" s="1377"/>
      <c r="AP85" s="447" t="s">
        <v>312</v>
      </c>
      <c r="AQ85" s="447"/>
      <c r="AR85" s="1032">
        <v>1000000</v>
      </c>
      <c r="AS85" s="1027">
        <v>0.33333333333333331</v>
      </c>
    </row>
    <row r="86" spans="1:71" s="20" customFormat="1" ht="19.95" customHeight="1">
      <c r="A86" s="1372"/>
      <c r="B86" s="1373"/>
      <c r="C86" s="1373"/>
      <c r="D86" s="1373"/>
      <c r="E86" s="1373"/>
      <c r="F86" s="1349"/>
      <c r="G86" s="1349"/>
      <c r="H86" s="1349"/>
      <c r="I86" s="1349"/>
      <c r="J86" s="1349"/>
      <c r="K86" s="1619"/>
      <c r="L86" s="1619"/>
      <c r="M86" s="1619"/>
      <c r="N86" s="1619"/>
      <c r="O86" s="1619"/>
      <c r="P86" s="1619"/>
      <c r="Q86" s="1619"/>
      <c r="R86" s="1619"/>
      <c r="S86" s="1619"/>
      <c r="T86" s="1619"/>
      <c r="U86" s="1619"/>
      <c r="V86" s="1619"/>
      <c r="W86" s="1619"/>
      <c r="X86" s="1619"/>
      <c r="Y86" s="1376"/>
      <c r="Z86" s="1376"/>
      <c r="AA86" s="1376"/>
      <c r="AB86" s="1376"/>
      <c r="AC86" s="1376"/>
      <c r="AD86" s="1376"/>
      <c r="AE86" s="1376"/>
      <c r="AF86" s="1376"/>
      <c r="AG86" s="1377"/>
      <c r="AP86" s="447" t="s">
        <v>1023</v>
      </c>
      <c r="AQ86" s="447"/>
      <c r="AR86" s="1032">
        <v>1500000</v>
      </c>
      <c r="AS86" s="1027">
        <v>0.5</v>
      </c>
    </row>
    <row r="87" spans="1:71" ht="19.95" customHeight="1">
      <c r="A87" s="1378" t="s">
        <v>1090</v>
      </c>
      <c r="B87" s="1379"/>
      <c r="C87" s="1379"/>
      <c r="D87" s="1379"/>
      <c r="E87" s="1379"/>
      <c r="F87" s="1315" t="s">
        <v>1091</v>
      </c>
      <c r="G87" s="1316"/>
      <c r="H87" s="1316"/>
      <c r="I87" s="1316"/>
      <c r="J87" s="1316"/>
      <c r="K87" s="1317"/>
      <c r="L87" s="1317"/>
      <c r="M87" s="1317"/>
      <c r="N87" s="1317"/>
      <c r="O87" s="1317"/>
      <c r="P87" s="1317"/>
      <c r="Q87" s="1318"/>
      <c r="R87" s="1380"/>
      <c r="S87" s="1380"/>
      <c r="T87" s="1380"/>
      <c r="U87" s="1380"/>
      <c r="V87" s="1380"/>
      <c r="W87" s="1380"/>
      <c r="X87" s="1380"/>
      <c r="Y87" s="1376"/>
      <c r="Z87" s="1376"/>
      <c r="AA87" s="1376"/>
      <c r="AB87" s="1376"/>
      <c r="AC87" s="1376"/>
      <c r="AD87" s="1376"/>
      <c r="AE87" s="1376"/>
      <c r="AF87" s="1376"/>
      <c r="AG87" s="1377"/>
      <c r="AH87" s="1"/>
      <c r="AP87" s="439"/>
      <c r="AQ87" s="439"/>
      <c r="AR87" s="433"/>
      <c r="AS87" s="432"/>
    </row>
    <row r="88" spans="1:71" ht="19.95" customHeight="1" thickBot="1">
      <c r="A88" s="1332" t="s">
        <v>18</v>
      </c>
      <c r="B88" s="1333"/>
      <c r="C88" s="1333"/>
      <c r="D88" s="1333"/>
      <c r="E88" s="1333"/>
      <c r="F88" s="1333"/>
      <c r="G88" s="1333"/>
      <c r="H88" s="1333"/>
      <c r="I88" s="1333"/>
      <c r="J88" s="1333"/>
      <c r="K88" s="1375">
        <f>SUM(K83:Q86)</f>
        <v>0</v>
      </c>
      <c r="L88" s="1375"/>
      <c r="M88" s="1375"/>
      <c r="N88" s="1375"/>
      <c r="O88" s="1375"/>
      <c r="P88" s="1375"/>
      <c r="Q88" s="1375"/>
      <c r="R88" s="1663">
        <f>SUM(R83:X87)</f>
        <v>0</v>
      </c>
      <c r="S88" s="1663"/>
      <c r="T88" s="1663"/>
      <c r="U88" s="1663"/>
      <c r="V88" s="1663"/>
      <c r="W88" s="1663"/>
      <c r="X88" s="1663"/>
      <c r="Y88" s="1333"/>
      <c r="Z88" s="1333"/>
      <c r="AA88" s="1333"/>
      <c r="AB88" s="1333"/>
      <c r="AC88" s="1333"/>
      <c r="AD88" s="1333"/>
      <c r="AE88" s="1333"/>
      <c r="AF88" s="1333"/>
      <c r="AG88" s="1446"/>
      <c r="AH88" s="1"/>
      <c r="AP88" s="439" t="s">
        <v>1024</v>
      </c>
      <c r="AQ88" s="439"/>
      <c r="AR88" s="435">
        <v>2000000</v>
      </c>
      <c r="AS88" s="432">
        <v>0.33333333333333331</v>
      </c>
    </row>
    <row r="89" spans="1:71" ht="12"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1"/>
      <c r="AM89" s="275"/>
      <c r="AP89" s="439" t="s">
        <v>1074</v>
      </c>
      <c r="AQ89" s="439"/>
      <c r="AR89" s="435">
        <v>3000000</v>
      </c>
      <c r="AS89" s="432">
        <v>0.5</v>
      </c>
    </row>
    <row r="90" spans="1:71" ht="25.5" customHeight="1" thickBot="1">
      <c r="A90" s="20" t="s">
        <v>602</v>
      </c>
      <c r="B90" s="20"/>
      <c r="C90" s="699"/>
      <c r="D90" s="699"/>
      <c r="E90" s="20"/>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c r="AD90" s="699"/>
      <c r="AE90" s="699"/>
      <c r="AF90" s="699"/>
      <c r="AG90" s="697" t="s">
        <v>14</v>
      </c>
      <c r="AI90" s="275"/>
      <c r="AJ90" s="275"/>
      <c r="AK90" s="275"/>
      <c r="AL90" s="275"/>
      <c r="AM90" s="372"/>
      <c r="AZ90" s="372"/>
      <c r="BA90" s="372"/>
      <c r="BB90" s="372"/>
      <c r="BC90" s="372"/>
    </row>
    <row r="91" spans="1:71" ht="25.5" customHeight="1">
      <c r="A91" s="1186" t="s">
        <v>15</v>
      </c>
      <c r="B91" s="1187"/>
      <c r="C91" s="1187"/>
      <c r="D91" s="1187"/>
      <c r="E91" s="1187"/>
      <c r="F91" s="1187"/>
      <c r="G91" s="1187"/>
      <c r="H91" s="1187"/>
      <c r="I91" s="1187"/>
      <c r="J91" s="1187" t="s">
        <v>16</v>
      </c>
      <c r="K91" s="1187"/>
      <c r="L91" s="1187"/>
      <c r="M91" s="1187"/>
      <c r="N91" s="1187"/>
      <c r="O91" s="1187"/>
      <c r="P91" s="1187"/>
      <c r="Q91" s="1187"/>
      <c r="R91" s="1187"/>
      <c r="S91" s="1187" t="s">
        <v>38</v>
      </c>
      <c r="T91" s="1187"/>
      <c r="U91" s="1187"/>
      <c r="V91" s="1187"/>
      <c r="W91" s="1187"/>
      <c r="X91" s="1187"/>
      <c r="Y91" s="1187"/>
      <c r="Z91" s="1187"/>
      <c r="AA91" s="1187"/>
      <c r="AB91" s="1187"/>
      <c r="AC91" s="1187"/>
      <c r="AD91" s="1187"/>
      <c r="AE91" s="1187"/>
      <c r="AF91" s="1187"/>
      <c r="AG91" s="1413"/>
      <c r="AH91" s="1"/>
      <c r="AM91" s="372"/>
      <c r="AP91" s="20" t="s">
        <v>567</v>
      </c>
      <c r="AZ91" s="372"/>
      <c r="BA91" s="372"/>
      <c r="BB91" s="372"/>
      <c r="BC91" s="372"/>
    </row>
    <row r="92" spans="1:71" s="20" customFormat="1" ht="19.95" customHeight="1">
      <c r="A92" s="455"/>
      <c r="B92" s="1066" t="s">
        <v>17</v>
      </c>
      <c r="C92" s="1066"/>
      <c r="D92" s="1066"/>
      <c r="E92" s="1066"/>
      <c r="F92" s="1066"/>
      <c r="G92" s="1066"/>
      <c r="H92" s="1066"/>
      <c r="I92" s="440"/>
      <c r="J92" s="1393"/>
      <c r="K92" s="1394"/>
      <c r="L92" s="1394"/>
      <c r="M92" s="1394"/>
      <c r="N92" s="1394"/>
      <c r="O92" s="1394"/>
      <c r="P92" s="1394"/>
      <c r="Q92" s="1394"/>
      <c r="R92" s="1395"/>
      <c r="S92" s="1369"/>
      <c r="T92" s="1370"/>
      <c r="U92" s="1370"/>
      <c r="V92" s="1370"/>
      <c r="W92" s="1370"/>
      <c r="X92" s="1370"/>
      <c r="Y92" s="1370"/>
      <c r="Z92" s="1370"/>
      <c r="AA92" s="1370"/>
      <c r="AB92" s="1370"/>
      <c r="AC92" s="1370"/>
      <c r="AD92" s="1370"/>
      <c r="AE92" s="1370"/>
      <c r="AF92" s="1370"/>
      <c r="AG92" s="1371"/>
      <c r="AI92" s="1"/>
      <c r="AL92" s="1"/>
      <c r="AP92" s="20" t="s">
        <v>568</v>
      </c>
      <c r="AQ92" s="1"/>
      <c r="AR92" s="1"/>
      <c r="AS92" s="1"/>
      <c r="AT92" s="1"/>
      <c r="AU92" s="1"/>
      <c r="AV92" s="1"/>
      <c r="AW92" s="1"/>
      <c r="AX92" s="1"/>
      <c r="AY92" s="1"/>
      <c r="AZ92" s="372"/>
      <c r="BA92" s="372"/>
      <c r="BB92" s="372"/>
      <c r="BC92" s="372"/>
      <c r="BD92" s="1"/>
      <c r="BE92" s="1"/>
      <c r="BF92" s="1"/>
      <c r="BG92" s="1"/>
      <c r="BH92" s="1"/>
      <c r="BI92" s="1"/>
      <c r="BJ92" s="1"/>
      <c r="BK92" s="1"/>
      <c r="BL92" s="1"/>
      <c r="BM92" s="1"/>
      <c r="BN92" s="1"/>
      <c r="BO92" s="1"/>
      <c r="BP92" s="1"/>
      <c r="BQ92" s="1"/>
      <c r="BR92" s="1"/>
      <c r="BS92" s="1"/>
    </row>
    <row r="93" spans="1:71" s="20" customFormat="1" ht="19.95" customHeight="1">
      <c r="A93" s="455"/>
      <c r="B93" s="1066" t="s">
        <v>25</v>
      </c>
      <c r="C93" s="1066"/>
      <c r="D93" s="1066"/>
      <c r="E93" s="1066"/>
      <c r="F93" s="1066"/>
      <c r="G93" s="1066"/>
      <c r="H93" s="1066"/>
      <c r="I93" s="440"/>
      <c r="J93" s="1393"/>
      <c r="K93" s="1394"/>
      <c r="L93" s="1394"/>
      <c r="M93" s="1394"/>
      <c r="N93" s="1394"/>
      <c r="O93" s="1394"/>
      <c r="P93" s="1394"/>
      <c r="Q93" s="1394"/>
      <c r="R93" s="1395"/>
      <c r="S93" s="1369"/>
      <c r="T93" s="1370"/>
      <c r="U93" s="1370"/>
      <c r="V93" s="1370"/>
      <c r="W93" s="1370"/>
      <c r="X93" s="1370"/>
      <c r="Y93" s="1370"/>
      <c r="Z93" s="1370"/>
      <c r="AA93" s="1370"/>
      <c r="AB93" s="1370"/>
      <c r="AC93" s="1370"/>
      <c r="AD93" s="1370"/>
      <c r="AE93" s="1370"/>
      <c r="AF93" s="1370"/>
      <c r="AG93" s="1371"/>
      <c r="AO93" s="1"/>
      <c r="AP93" s="20" t="s">
        <v>569</v>
      </c>
      <c r="AQ93" s="1"/>
      <c r="AR93" s="1"/>
      <c r="AS93" s="1"/>
      <c r="AT93" s="1"/>
      <c r="AU93" s="1"/>
      <c r="AV93" s="1"/>
      <c r="AW93" s="1"/>
      <c r="AX93" s="1"/>
      <c r="AY93" s="1"/>
    </row>
    <row r="94" spans="1:71" s="20" customFormat="1" ht="19.95" customHeight="1">
      <c r="A94" s="455"/>
      <c r="B94" s="1066" t="s">
        <v>46</v>
      </c>
      <c r="C94" s="1066"/>
      <c r="D94" s="1066"/>
      <c r="E94" s="1066"/>
      <c r="F94" s="1066"/>
      <c r="G94" s="1066"/>
      <c r="H94" s="1066"/>
      <c r="I94" s="440"/>
      <c r="J94" s="1431">
        <f>U105</f>
        <v>0</v>
      </c>
      <c r="K94" s="1432"/>
      <c r="L94" s="1432"/>
      <c r="M94" s="1432"/>
      <c r="N94" s="1432"/>
      <c r="O94" s="1432"/>
      <c r="P94" s="1432"/>
      <c r="Q94" s="1432"/>
      <c r="R94" s="1433"/>
      <c r="S94" s="1369"/>
      <c r="T94" s="1370"/>
      <c r="U94" s="1370"/>
      <c r="V94" s="1370"/>
      <c r="W94" s="1370"/>
      <c r="X94" s="1370"/>
      <c r="Y94" s="1370"/>
      <c r="Z94" s="1370"/>
      <c r="AA94" s="1370"/>
      <c r="AB94" s="1370"/>
      <c r="AC94" s="1370"/>
      <c r="AD94" s="1370"/>
      <c r="AE94" s="1370"/>
      <c r="AF94" s="1370"/>
      <c r="AG94" s="1371"/>
      <c r="AO94" s="1"/>
      <c r="AP94" s="20" t="s">
        <v>570</v>
      </c>
      <c r="AQ94" s="1"/>
      <c r="AR94" s="1"/>
      <c r="AS94" s="1"/>
      <c r="AT94" s="1"/>
      <c r="AU94" s="1"/>
      <c r="AV94" s="1"/>
      <c r="AW94" s="1"/>
      <c r="AX94" s="1"/>
      <c r="AY94" s="1"/>
    </row>
    <row r="95" spans="1:71" s="20" customFormat="1" ht="19.95" customHeight="1">
      <c r="A95" s="455"/>
      <c r="B95" s="1066" t="s">
        <v>47</v>
      </c>
      <c r="C95" s="1066"/>
      <c r="D95" s="1066"/>
      <c r="E95" s="1066"/>
      <c r="F95" s="1066"/>
      <c r="G95" s="1066"/>
      <c r="H95" s="1066"/>
      <c r="I95" s="440"/>
      <c r="J95" s="1393"/>
      <c r="K95" s="1394"/>
      <c r="L95" s="1394"/>
      <c r="M95" s="1394"/>
      <c r="N95" s="1394"/>
      <c r="O95" s="1394"/>
      <c r="P95" s="1394"/>
      <c r="Q95" s="1394"/>
      <c r="R95" s="1395"/>
      <c r="S95" s="1369"/>
      <c r="T95" s="1370"/>
      <c r="U95" s="1370"/>
      <c r="V95" s="1370"/>
      <c r="W95" s="1370"/>
      <c r="X95" s="1370"/>
      <c r="Y95" s="1370"/>
      <c r="Z95" s="1370"/>
      <c r="AA95" s="1370"/>
      <c r="AB95" s="1370"/>
      <c r="AC95" s="1370"/>
      <c r="AD95" s="1370"/>
      <c r="AE95" s="1370"/>
      <c r="AF95" s="1370"/>
      <c r="AG95" s="1371"/>
      <c r="AP95" s="20" t="s">
        <v>623</v>
      </c>
    </row>
    <row r="96" spans="1:71" s="20" customFormat="1" ht="19.95" customHeight="1" thickBot="1">
      <c r="A96" s="1332" t="s">
        <v>18</v>
      </c>
      <c r="B96" s="1333"/>
      <c r="C96" s="1333"/>
      <c r="D96" s="1333"/>
      <c r="E96" s="1333"/>
      <c r="F96" s="1333"/>
      <c r="G96" s="1333"/>
      <c r="H96" s="1333"/>
      <c r="I96" s="1333"/>
      <c r="J96" s="1437">
        <f>IF(SUM(J92:R95)=K88,SUM(J92:R95),"収入と支出が不一致")</f>
        <v>0</v>
      </c>
      <c r="K96" s="1438"/>
      <c r="L96" s="1438"/>
      <c r="M96" s="1438"/>
      <c r="N96" s="1438"/>
      <c r="O96" s="1438"/>
      <c r="P96" s="1438"/>
      <c r="Q96" s="1438"/>
      <c r="R96" s="1439"/>
      <c r="S96" s="1680"/>
      <c r="T96" s="1680"/>
      <c r="U96" s="1680"/>
      <c r="V96" s="1680"/>
      <c r="W96" s="1680"/>
      <c r="X96" s="1680"/>
      <c r="Y96" s="1680"/>
      <c r="Z96" s="1680"/>
      <c r="AA96" s="1680"/>
      <c r="AB96" s="1680"/>
      <c r="AC96" s="1680"/>
      <c r="AD96" s="1680"/>
      <c r="AE96" s="1680"/>
      <c r="AF96" s="1680"/>
      <c r="AG96" s="1681"/>
      <c r="AP96" s="20" t="s">
        <v>571</v>
      </c>
    </row>
    <row r="97" spans="1:69" ht="12" customHeight="1">
      <c r="A97" s="517"/>
      <c r="B97" s="517"/>
      <c r="C97" s="517"/>
      <c r="D97" s="517"/>
      <c r="E97" s="517"/>
      <c r="F97" s="517"/>
      <c r="G97" s="517"/>
      <c r="H97" s="517"/>
      <c r="I97" s="517"/>
      <c r="J97" s="517"/>
      <c r="K97" s="912"/>
      <c r="L97" s="912"/>
      <c r="M97" s="912"/>
      <c r="N97" s="912"/>
      <c r="O97" s="912"/>
      <c r="P97" s="912"/>
      <c r="Q97" s="912"/>
      <c r="R97" s="912"/>
      <c r="S97" s="912"/>
      <c r="T97" s="912"/>
      <c r="U97" s="912"/>
      <c r="V97" s="912"/>
      <c r="W97" s="912"/>
      <c r="X97" s="912"/>
      <c r="Y97" s="517"/>
      <c r="Z97" s="517"/>
      <c r="AA97" s="517"/>
      <c r="AB97" s="517"/>
      <c r="AC97" s="517"/>
      <c r="AD97" s="517"/>
      <c r="AE97" s="517"/>
      <c r="AF97" s="517"/>
      <c r="AG97" s="517"/>
      <c r="AH97" s="1"/>
      <c r="AM97" s="20"/>
      <c r="AN97" s="20"/>
    </row>
    <row r="98" spans="1:69" ht="25.5" customHeight="1" thickBot="1">
      <c r="A98" s="1113" t="s">
        <v>1041</v>
      </c>
      <c r="B98" s="1113"/>
      <c r="C98" s="1113"/>
      <c r="D98" s="1113"/>
      <c r="E98" s="1113"/>
      <c r="F98" s="1113"/>
      <c r="G98" s="1113"/>
      <c r="H98" s="1113"/>
      <c r="I98" s="1113"/>
      <c r="J98" s="1113"/>
      <c r="K98" s="1113"/>
      <c r="L98" s="1113"/>
      <c r="M98" s="1113"/>
      <c r="N98" s="1113"/>
      <c r="O98" s="1113"/>
      <c r="P98" s="1113"/>
      <c r="Q98" s="1113"/>
      <c r="R98" s="1113"/>
      <c r="S98" s="1113"/>
      <c r="T98" s="1113"/>
      <c r="U98" s="1113"/>
      <c r="V98" s="1113"/>
      <c r="W98" s="593"/>
      <c r="X98" s="593"/>
      <c r="Y98" s="593"/>
      <c r="Z98" s="593"/>
      <c r="AA98" s="593"/>
      <c r="AB98" s="592"/>
      <c r="AC98" s="592"/>
      <c r="AD98" s="592"/>
      <c r="AE98" s="592"/>
      <c r="AF98" s="592"/>
      <c r="AG98" s="592"/>
      <c r="AH98" s="1"/>
      <c r="AM98" s="20"/>
      <c r="AN98" s="20"/>
    </row>
    <row r="99" spans="1:69" ht="25.5" customHeight="1">
      <c r="A99" s="1682" t="s">
        <v>450</v>
      </c>
      <c r="B99" s="1683"/>
      <c r="C99" s="1684"/>
      <c r="D99" s="1684"/>
      <c r="E99" s="1684"/>
      <c r="F99" s="1684"/>
      <c r="G99" s="1684"/>
      <c r="H99" s="1644"/>
      <c r="I99" s="164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6"/>
      <c r="AH99" s="1"/>
      <c r="AM99" s="20"/>
      <c r="AN99" s="20"/>
    </row>
    <row r="100" spans="1:69" ht="25.5" customHeight="1">
      <c r="A100" s="1679" t="s">
        <v>436</v>
      </c>
      <c r="B100" s="1396"/>
      <c r="C100" s="1602" t="s">
        <v>598</v>
      </c>
      <c r="D100" s="1603"/>
      <c r="E100" s="1603"/>
      <c r="F100" s="1603"/>
      <c r="G100" s="1603"/>
      <c r="H100" s="1603"/>
      <c r="I100" s="1603"/>
      <c r="J100" s="1603"/>
      <c r="K100" s="1603"/>
      <c r="L100" s="1603"/>
      <c r="M100" s="1603"/>
      <c r="N100" s="1603"/>
      <c r="O100" s="1603"/>
      <c r="P100" s="1603"/>
      <c r="Q100" s="1603"/>
      <c r="R100" s="1603"/>
      <c r="S100" s="1603"/>
      <c r="T100" s="1603"/>
      <c r="U100" s="1592" t="str">
        <f>IFERROR(ROUNDDOWN(N40*10000*VLOOKUP(H99,AP80:AQ84,2,FALSE),-3),"-")</f>
        <v>-</v>
      </c>
      <c r="V100" s="1593"/>
      <c r="W100" s="1593"/>
      <c r="X100" s="1593"/>
      <c r="Y100" s="1593"/>
      <c r="Z100" s="1594"/>
      <c r="AA100" s="1127" t="str">
        <f>IF(AND(U$100&gt;1000,U$103&gt;1000,U$104&gt;1000,U100=MIN(U$100:Z$104)),"〇","")</f>
        <v/>
      </c>
      <c r="AB100" s="1127"/>
      <c r="AC100" s="1127"/>
      <c r="AD100" s="1127"/>
      <c r="AE100" s="1127"/>
      <c r="AF100" s="1127"/>
      <c r="AG100" s="1565"/>
      <c r="AH100" s="1"/>
      <c r="AM100" s="20"/>
      <c r="AN100" s="20"/>
    </row>
    <row r="101" spans="1:69" ht="25.5" customHeight="1">
      <c r="A101" s="1168"/>
      <c r="B101" s="1166"/>
      <c r="C101" s="449"/>
      <c r="D101" s="1606">
        <f>N40</f>
        <v>0</v>
      </c>
      <c r="E101" s="1607"/>
      <c r="F101" s="1607"/>
      <c r="G101" s="1607"/>
      <c r="H101" s="1607"/>
      <c r="I101" s="1678" t="s">
        <v>601</v>
      </c>
      <c r="J101" s="1678"/>
      <c r="K101" s="1678"/>
      <c r="L101" s="1678"/>
      <c r="M101" s="1607" t="str">
        <f>IFERROR(VLOOKUP(H99,AP80:AQ89,2,FALSE),"")</f>
        <v/>
      </c>
      <c r="N101" s="1607"/>
      <c r="O101" s="1601" t="s">
        <v>331</v>
      </c>
      <c r="P101" s="1601"/>
      <c r="Q101" s="911"/>
      <c r="R101" s="911"/>
      <c r="S101" s="911"/>
      <c r="T101" s="911"/>
      <c r="U101" s="1595"/>
      <c r="V101" s="1596"/>
      <c r="W101" s="1596"/>
      <c r="X101" s="1596"/>
      <c r="Y101" s="1596"/>
      <c r="Z101" s="1597"/>
      <c r="AA101" s="1127"/>
      <c r="AB101" s="1127"/>
      <c r="AC101" s="1127"/>
      <c r="AD101" s="1127"/>
      <c r="AE101" s="1127"/>
      <c r="AF101" s="1127"/>
      <c r="AG101" s="1565"/>
      <c r="AH101" s="1"/>
      <c r="AM101" s="20"/>
      <c r="AN101" s="20"/>
    </row>
    <row r="102" spans="1:69" ht="25.5" customHeight="1">
      <c r="A102" s="1398"/>
      <c r="B102" s="1399"/>
      <c r="C102" s="908"/>
      <c r="D102" s="1604" t="s">
        <v>599</v>
      </c>
      <c r="E102" s="1604"/>
      <c r="F102" s="1604"/>
      <c r="G102" s="1604"/>
      <c r="H102" s="1604"/>
      <c r="I102" s="1604"/>
      <c r="J102" s="909"/>
      <c r="K102" s="909"/>
      <c r="L102" s="1605" t="s">
        <v>600</v>
      </c>
      <c r="M102" s="1605"/>
      <c r="N102" s="1605"/>
      <c r="O102" s="1605"/>
      <c r="P102" s="1605"/>
      <c r="Q102" s="1605"/>
      <c r="R102" s="910"/>
      <c r="S102" s="910"/>
      <c r="T102" s="910"/>
      <c r="U102" s="1598"/>
      <c r="V102" s="1599"/>
      <c r="W102" s="1599"/>
      <c r="X102" s="1599"/>
      <c r="Y102" s="1599"/>
      <c r="Z102" s="1600"/>
      <c r="AA102" s="1127"/>
      <c r="AB102" s="1127"/>
      <c r="AC102" s="1127"/>
      <c r="AD102" s="1127"/>
      <c r="AE102" s="1127"/>
      <c r="AF102" s="1127"/>
      <c r="AG102" s="1565"/>
      <c r="AH102" s="1"/>
      <c r="AM102" s="20"/>
      <c r="AN102" s="20"/>
    </row>
    <row r="103" spans="1:69" ht="25.5" customHeight="1">
      <c r="A103" s="1392" t="s">
        <v>437</v>
      </c>
      <c r="B103" s="1127"/>
      <c r="C103" s="1670" t="s">
        <v>671</v>
      </c>
      <c r="D103" s="1671"/>
      <c r="E103" s="1671"/>
      <c r="F103" s="1671"/>
      <c r="G103" s="1671"/>
      <c r="H103" s="1671"/>
      <c r="I103" s="1671"/>
      <c r="J103" s="1671"/>
      <c r="K103" s="1671"/>
      <c r="L103" s="1671"/>
      <c r="M103" s="1671"/>
      <c r="N103" s="1671"/>
      <c r="O103" s="1671"/>
      <c r="P103" s="1671"/>
      <c r="Q103" s="1671"/>
      <c r="R103" s="1671"/>
      <c r="S103" s="1671"/>
      <c r="T103" s="1671"/>
      <c r="U103" s="1672" t="str">
        <f>IFERROR(ROUNDDOWN(R88*IF(H99="","",VLOOKUP(H99,AP80:AS89,4,FALSE)),-3),"")</f>
        <v/>
      </c>
      <c r="V103" s="1672"/>
      <c r="W103" s="1672"/>
      <c r="X103" s="1672"/>
      <c r="Y103" s="1672"/>
      <c r="Z103" s="1673"/>
      <c r="AA103" s="1127" t="str">
        <f>IF(AND(U$100&gt;1000,U$103&gt;1000,U$104&gt;1000,U103=MIN(U$100:Z$104)),"〇","")</f>
        <v/>
      </c>
      <c r="AB103" s="1127"/>
      <c r="AC103" s="1127"/>
      <c r="AD103" s="1127"/>
      <c r="AE103" s="1127"/>
      <c r="AF103" s="1127"/>
      <c r="AG103" s="1565"/>
      <c r="AH103" s="1"/>
      <c r="AM103" s="20"/>
      <c r="AN103" s="20"/>
    </row>
    <row r="104" spans="1:69" ht="25.5" customHeight="1">
      <c r="A104" s="1392" t="s">
        <v>438</v>
      </c>
      <c r="B104" s="1127"/>
      <c r="C104" s="1328" t="s">
        <v>447</v>
      </c>
      <c r="D104" s="1328"/>
      <c r="E104" s="1328"/>
      <c r="F104" s="1328"/>
      <c r="G104" s="1328"/>
      <c r="H104" s="1328"/>
      <c r="I104" s="1328"/>
      <c r="J104" s="1328"/>
      <c r="K104" s="1328"/>
      <c r="L104" s="1328"/>
      <c r="M104" s="1328"/>
      <c r="N104" s="1328"/>
      <c r="O104" s="1328"/>
      <c r="P104" s="1328"/>
      <c r="Q104" s="1328"/>
      <c r="R104" s="1328"/>
      <c r="S104" s="1328"/>
      <c r="T104" s="1328"/>
      <c r="U104" s="1608" t="str">
        <f>IFERROR(VLOOKUP(H99,AP80:AR89,3,FALSE),"")</f>
        <v/>
      </c>
      <c r="V104" s="1608"/>
      <c r="W104" s="1608"/>
      <c r="X104" s="1608"/>
      <c r="Y104" s="1608"/>
      <c r="Z104" s="1609"/>
      <c r="AA104" s="1127" t="str">
        <f>IF(AND(U$100&gt;1000,U$103&gt;1000,U$104&gt;1000,U104=MIN(U$100:Z$104)),"〇","")</f>
        <v/>
      </c>
      <c r="AB104" s="1127"/>
      <c r="AC104" s="1127"/>
      <c r="AD104" s="1127"/>
      <c r="AE104" s="1127"/>
      <c r="AF104" s="1127"/>
      <c r="AG104" s="1565"/>
      <c r="AH104" s="1"/>
      <c r="AM104" s="20"/>
      <c r="AN104" s="20"/>
    </row>
    <row r="105" spans="1:69" ht="25.5" customHeight="1" thickBot="1">
      <c r="A105" s="1676" t="s">
        <v>792</v>
      </c>
      <c r="B105" s="1668"/>
      <c r="C105" s="1677" t="s">
        <v>793</v>
      </c>
      <c r="D105" s="1677"/>
      <c r="E105" s="1677"/>
      <c r="F105" s="1677"/>
      <c r="G105" s="1677"/>
      <c r="H105" s="1677"/>
      <c r="I105" s="1677"/>
      <c r="J105" s="1677"/>
      <c r="K105" s="1677"/>
      <c r="L105" s="1677"/>
      <c r="M105" s="1677"/>
      <c r="N105" s="1677"/>
      <c r="O105" s="1677"/>
      <c r="P105" s="1677"/>
      <c r="Q105" s="1677"/>
      <c r="R105" s="1677"/>
      <c r="S105" s="1677"/>
      <c r="T105" s="1677"/>
      <c r="U105" s="1674">
        <f>IFERROR(MIN(U100:Z104),"")</f>
        <v>0</v>
      </c>
      <c r="V105" s="1674"/>
      <c r="W105" s="1674"/>
      <c r="X105" s="1674"/>
      <c r="Y105" s="1674"/>
      <c r="Z105" s="1675"/>
      <c r="AA105" s="1668"/>
      <c r="AB105" s="1668"/>
      <c r="AC105" s="1668"/>
      <c r="AD105" s="1668"/>
      <c r="AE105" s="1668"/>
      <c r="AF105" s="1668"/>
      <c r="AG105" s="1669"/>
      <c r="AH105" s="1"/>
      <c r="AM105" s="20"/>
      <c r="AN105" s="20"/>
    </row>
    <row r="106" spans="1:69" ht="12" customHeight="1">
      <c r="A106" s="517"/>
      <c r="B106" s="517"/>
      <c r="C106" s="517"/>
      <c r="D106" s="517"/>
      <c r="E106" s="517"/>
      <c r="F106" s="517"/>
      <c r="G106" s="517"/>
      <c r="H106" s="517"/>
      <c r="I106" s="517"/>
      <c r="J106" s="517"/>
      <c r="K106" s="912"/>
      <c r="L106" s="912"/>
      <c r="M106" s="912"/>
      <c r="N106" s="912"/>
      <c r="O106" s="912"/>
      <c r="P106" s="912"/>
      <c r="Q106" s="912"/>
      <c r="R106" s="912"/>
      <c r="S106" s="912"/>
      <c r="T106" s="912"/>
      <c r="U106" s="912"/>
      <c r="V106" s="912"/>
      <c r="W106" s="912"/>
      <c r="X106" s="912"/>
      <c r="Y106" s="517"/>
      <c r="Z106" s="517"/>
      <c r="AA106" s="517"/>
      <c r="AB106" s="517"/>
      <c r="AC106" s="517"/>
      <c r="AD106" s="517"/>
      <c r="AE106" s="517"/>
      <c r="AF106" s="517"/>
      <c r="AG106" s="517"/>
      <c r="AH106" s="1"/>
      <c r="AM106" s="20"/>
      <c r="AN106" s="20"/>
    </row>
    <row r="107" spans="1:69" ht="25.5" customHeight="1" thickBot="1">
      <c r="A107" s="20" t="s">
        <v>358</v>
      </c>
      <c r="B107" s="20"/>
      <c r="C107" s="20"/>
      <c r="D107" s="20"/>
      <c r="E107" s="20"/>
      <c r="F107" s="20"/>
      <c r="G107" s="20"/>
      <c r="H107" s="20"/>
      <c r="I107" s="20"/>
      <c r="J107" s="380"/>
      <c r="K107" s="38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1"/>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row>
    <row r="108" spans="1:69" s="20" customFormat="1" ht="25.5" customHeight="1">
      <c r="A108" s="1421" t="s">
        <v>620</v>
      </c>
      <c r="B108" s="1422"/>
      <c r="C108" s="1422"/>
      <c r="D108" s="1422"/>
      <c r="E108" s="1422"/>
      <c r="F108" s="1422"/>
      <c r="G108" s="1422"/>
      <c r="H108" s="1422"/>
      <c r="I108" s="1422"/>
      <c r="J108" s="1422"/>
      <c r="K108" s="1422"/>
      <c r="L108" s="1422"/>
      <c r="M108" s="1422"/>
      <c r="N108" s="1422"/>
      <c r="O108" s="1422"/>
      <c r="P108" s="1422"/>
      <c r="Q108" s="1422"/>
      <c r="R108" s="1422"/>
      <c r="S108" s="1422"/>
      <c r="T108" s="1423"/>
      <c r="U108" s="1622" t="s">
        <v>621</v>
      </c>
      <c r="V108" s="1622"/>
      <c r="W108" s="1622"/>
      <c r="X108" s="1622"/>
      <c r="Y108" s="1622"/>
      <c r="Z108" s="1622"/>
      <c r="AA108" s="1622"/>
      <c r="AB108" s="1622"/>
      <c r="AC108" s="1622"/>
      <c r="AD108" s="1622"/>
      <c r="AE108" s="1622"/>
      <c r="AF108" s="1622"/>
      <c r="AG108" s="1623"/>
      <c r="AL108" s="415"/>
    </row>
    <row r="109" spans="1:69" s="20" customFormat="1" ht="19.95" customHeight="1">
      <c r="A109" s="455"/>
      <c r="B109" s="453" t="s">
        <v>619</v>
      </c>
      <c r="C109" s="451"/>
      <c r="D109" s="451"/>
      <c r="E109" s="451"/>
      <c r="F109" s="451"/>
      <c r="G109" s="451"/>
      <c r="H109" s="451"/>
      <c r="I109" s="451"/>
      <c r="J109" s="451"/>
      <c r="K109" s="451"/>
      <c r="L109" s="451"/>
      <c r="M109" s="451"/>
      <c r="N109" s="451"/>
      <c r="O109" s="451"/>
      <c r="P109" s="451"/>
      <c r="Q109" s="451"/>
      <c r="R109" s="451"/>
      <c r="S109" s="451"/>
      <c r="T109" s="452"/>
      <c r="U109" s="1620" t="s">
        <v>577</v>
      </c>
      <c r="V109" s="1620"/>
      <c r="W109" s="1620"/>
      <c r="X109" s="1620"/>
      <c r="Y109" s="1620"/>
      <c r="Z109" s="1620"/>
      <c r="AA109" s="1620"/>
      <c r="AB109" s="1620"/>
      <c r="AC109" s="1620"/>
      <c r="AD109" s="1620"/>
      <c r="AE109" s="1620"/>
      <c r="AF109" s="1620"/>
      <c r="AG109" s="1621"/>
      <c r="AL109" s="415"/>
    </row>
    <row r="110" spans="1:69" s="20" customFormat="1" ht="19.95" customHeight="1">
      <c r="A110" s="455"/>
      <c r="B110" s="1319" t="s">
        <v>572</v>
      </c>
      <c r="C110" s="1319"/>
      <c r="D110" s="1319"/>
      <c r="E110" s="1319"/>
      <c r="F110" s="1319"/>
      <c r="G110" s="1319"/>
      <c r="H110" s="1319"/>
      <c r="I110" s="1319"/>
      <c r="J110" s="1319"/>
      <c r="K110" s="1319"/>
      <c r="L110" s="1319"/>
      <c r="M110" s="1319"/>
      <c r="N110" s="1319"/>
      <c r="O110" s="1319"/>
      <c r="P110" s="1319"/>
      <c r="Q110" s="1319"/>
      <c r="R110" s="1319"/>
      <c r="S110" s="1319"/>
      <c r="T110" s="1654"/>
      <c r="U110" s="1620" t="s">
        <v>577</v>
      </c>
      <c r="V110" s="1620"/>
      <c r="W110" s="1620"/>
      <c r="X110" s="1620"/>
      <c r="Y110" s="1620"/>
      <c r="Z110" s="1620"/>
      <c r="AA110" s="1620"/>
      <c r="AB110" s="1620"/>
      <c r="AC110" s="1620"/>
      <c r="AD110" s="1620"/>
      <c r="AE110" s="1620"/>
      <c r="AF110" s="1620"/>
      <c r="AG110" s="1621"/>
      <c r="AL110" s="415"/>
    </row>
    <row r="111" spans="1:69" s="20" customFormat="1" ht="19.95" customHeight="1">
      <c r="A111" s="455"/>
      <c r="B111" s="1319" t="s">
        <v>573</v>
      </c>
      <c r="C111" s="1319"/>
      <c r="D111" s="1319"/>
      <c r="E111" s="1319"/>
      <c r="F111" s="1319"/>
      <c r="G111" s="1319"/>
      <c r="H111" s="1319"/>
      <c r="I111" s="1319"/>
      <c r="J111" s="1319"/>
      <c r="K111" s="1319"/>
      <c r="L111" s="1319"/>
      <c r="M111" s="1319"/>
      <c r="N111" s="1319"/>
      <c r="O111" s="1319"/>
      <c r="P111" s="1319"/>
      <c r="Q111" s="1319"/>
      <c r="R111" s="1319"/>
      <c r="S111" s="1319"/>
      <c r="T111" s="1654"/>
      <c r="U111" s="1620" t="s">
        <v>577</v>
      </c>
      <c r="V111" s="1620"/>
      <c r="W111" s="1620"/>
      <c r="X111" s="1620"/>
      <c r="Y111" s="1620"/>
      <c r="Z111" s="1620"/>
      <c r="AA111" s="1620"/>
      <c r="AB111" s="1620"/>
      <c r="AC111" s="1620"/>
      <c r="AD111" s="1620"/>
      <c r="AE111" s="1620"/>
      <c r="AF111" s="1620"/>
      <c r="AG111" s="1621"/>
      <c r="AL111" s="415"/>
    </row>
    <row r="112" spans="1:69" s="20" customFormat="1" ht="19.95" customHeight="1">
      <c r="A112" s="455"/>
      <c r="B112" s="1319" t="s">
        <v>578</v>
      </c>
      <c r="C112" s="1319"/>
      <c r="D112" s="1319"/>
      <c r="E112" s="1319"/>
      <c r="F112" s="1319"/>
      <c r="G112" s="1319"/>
      <c r="H112" s="1319"/>
      <c r="I112" s="1319"/>
      <c r="J112" s="1319"/>
      <c r="K112" s="1319"/>
      <c r="L112" s="1319"/>
      <c r="M112" s="1319"/>
      <c r="N112" s="1319"/>
      <c r="O112" s="1319"/>
      <c r="P112" s="1319"/>
      <c r="Q112" s="1319"/>
      <c r="R112" s="1319"/>
      <c r="S112" s="1319"/>
      <c r="T112" s="1654"/>
      <c r="U112" s="1620" t="s">
        <v>577</v>
      </c>
      <c r="V112" s="1620"/>
      <c r="W112" s="1620"/>
      <c r="X112" s="1620"/>
      <c r="Y112" s="1620"/>
      <c r="Z112" s="1620"/>
      <c r="AA112" s="1620"/>
      <c r="AB112" s="1620"/>
      <c r="AC112" s="1620"/>
      <c r="AD112" s="1620"/>
      <c r="AE112" s="1620"/>
      <c r="AF112" s="1620"/>
      <c r="AG112" s="1621"/>
    </row>
    <row r="113" spans="1:71" s="20" customFormat="1" ht="19.95" customHeight="1">
      <c r="A113" s="455"/>
      <c r="B113" s="1319" t="s">
        <v>579</v>
      </c>
      <c r="C113" s="1319"/>
      <c r="D113" s="1319"/>
      <c r="E113" s="1319"/>
      <c r="F113" s="1319"/>
      <c r="G113" s="1319"/>
      <c r="H113" s="1319"/>
      <c r="I113" s="1319"/>
      <c r="J113" s="1319"/>
      <c r="K113" s="1319"/>
      <c r="L113" s="1319"/>
      <c r="M113" s="1319"/>
      <c r="N113" s="1319"/>
      <c r="O113" s="1319"/>
      <c r="P113" s="1319"/>
      <c r="Q113" s="1319"/>
      <c r="R113" s="1319"/>
      <c r="S113" s="1319"/>
      <c r="T113" s="1654"/>
      <c r="U113" s="1620" t="s">
        <v>577</v>
      </c>
      <c r="V113" s="1620"/>
      <c r="W113" s="1620"/>
      <c r="X113" s="1620"/>
      <c r="Y113" s="1620"/>
      <c r="Z113" s="1620"/>
      <c r="AA113" s="1620"/>
      <c r="AB113" s="1620"/>
      <c r="AC113" s="1620"/>
      <c r="AD113" s="1620"/>
      <c r="AE113" s="1620"/>
      <c r="AF113" s="1620"/>
      <c r="AG113" s="1621"/>
      <c r="AL113" s="20" t="s">
        <v>303</v>
      </c>
    </row>
    <row r="114" spans="1:71" s="20" customFormat="1" ht="19.95" customHeight="1">
      <c r="A114" s="455"/>
      <c r="B114" s="1319" t="s">
        <v>581</v>
      </c>
      <c r="C114" s="1319"/>
      <c r="D114" s="1319"/>
      <c r="E114" s="1319"/>
      <c r="F114" s="1319"/>
      <c r="G114" s="1319"/>
      <c r="H114" s="1319"/>
      <c r="I114" s="1319"/>
      <c r="J114" s="1319"/>
      <c r="K114" s="1319"/>
      <c r="L114" s="1319"/>
      <c r="M114" s="1319"/>
      <c r="N114" s="1319"/>
      <c r="O114" s="1319"/>
      <c r="P114" s="1319"/>
      <c r="Q114" s="1319"/>
      <c r="R114" s="1319"/>
      <c r="S114" s="1319"/>
      <c r="T114" s="1654"/>
      <c r="U114" s="1651" t="s">
        <v>580</v>
      </c>
      <c r="V114" s="1319"/>
      <c r="W114" s="1319"/>
      <c r="X114" s="1319"/>
      <c r="Y114" s="1319"/>
      <c r="Z114" s="1319"/>
      <c r="AA114" s="1319"/>
      <c r="AB114" s="1319"/>
      <c r="AC114" s="1319"/>
      <c r="AD114" s="1319"/>
      <c r="AE114" s="1319"/>
      <c r="AF114" s="1319"/>
      <c r="AG114" s="1320"/>
      <c r="AK114" s="447" t="s">
        <v>796</v>
      </c>
    </row>
    <row r="115" spans="1:71" s="20" customFormat="1" ht="19.95" customHeight="1">
      <c r="A115" s="455"/>
      <c r="B115" s="1319" t="s">
        <v>739</v>
      </c>
      <c r="C115" s="1319"/>
      <c r="D115" s="1319"/>
      <c r="E115" s="1319"/>
      <c r="F115" s="1319"/>
      <c r="G115" s="1319"/>
      <c r="H115" s="1319"/>
      <c r="I115" s="1319"/>
      <c r="J115" s="1319"/>
      <c r="K115" s="1319"/>
      <c r="L115" s="1319"/>
      <c r="M115" s="1319"/>
      <c r="N115" s="1319"/>
      <c r="O115" s="1319"/>
      <c r="P115" s="1319"/>
      <c r="Q115" s="1319"/>
      <c r="R115" s="1319"/>
      <c r="S115" s="1319"/>
      <c r="T115" s="1654"/>
      <c r="U115" s="1620" t="s">
        <v>577</v>
      </c>
      <c r="V115" s="1620"/>
      <c r="W115" s="1620"/>
      <c r="X115" s="1620"/>
      <c r="Y115" s="1620"/>
      <c r="Z115" s="1620"/>
      <c r="AA115" s="1620"/>
      <c r="AB115" s="1620"/>
      <c r="AC115" s="1620"/>
      <c r="AD115" s="1620"/>
      <c r="AE115" s="1620"/>
      <c r="AF115" s="1620"/>
      <c r="AG115" s="1621"/>
      <c r="AH115" s="448"/>
      <c r="AK115" s="447" t="s">
        <v>568</v>
      </c>
    </row>
    <row r="116" spans="1:71" ht="19.95" customHeight="1">
      <c r="A116" s="455"/>
      <c r="B116" s="1319" t="s">
        <v>582</v>
      </c>
      <c r="C116" s="1319"/>
      <c r="D116" s="1319"/>
      <c r="E116" s="1319"/>
      <c r="F116" s="1319"/>
      <c r="G116" s="1319"/>
      <c r="H116" s="1319"/>
      <c r="I116" s="1319"/>
      <c r="J116" s="1319"/>
      <c r="K116" s="1319"/>
      <c r="L116" s="1319"/>
      <c r="M116" s="1319"/>
      <c r="N116" s="1319"/>
      <c r="O116" s="1319"/>
      <c r="P116" s="1319"/>
      <c r="Q116" s="1319"/>
      <c r="R116" s="1319"/>
      <c r="S116" s="1319"/>
      <c r="T116" s="1654"/>
      <c r="U116" s="1649" t="s">
        <v>583</v>
      </c>
      <c r="V116" s="1649"/>
      <c r="W116" s="1649"/>
      <c r="X116" s="1649"/>
      <c r="Y116" s="1649"/>
      <c r="Z116" s="1649"/>
      <c r="AA116" s="1649"/>
      <c r="AB116" s="1649"/>
      <c r="AC116" s="1649"/>
      <c r="AD116" s="1649"/>
      <c r="AE116" s="1649"/>
      <c r="AF116" s="1649"/>
      <c r="AG116" s="1650"/>
      <c r="AH116" s="1"/>
      <c r="AI116" s="20"/>
      <c r="AJ116" s="20"/>
      <c r="AK116" s="447" t="s">
        <v>569</v>
      </c>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row>
    <row r="117" spans="1:71" ht="19.95" customHeight="1">
      <c r="A117" s="455"/>
      <c r="B117" s="1319" t="s">
        <v>584</v>
      </c>
      <c r="C117" s="1319"/>
      <c r="D117" s="1319"/>
      <c r="E117" s="1319"/>
      <c r="F117" s="1319"/>
      <c r="G117" s="1319"/>
      <c r="H117" s="1319"/>
      <c r="I117" s="1319"/>
      <c r="J117" s="1319"/>
      <c r="K117" s="1319"/>
      <c r="L117" s="1319"/>
      <c r="M117" s="1319"/>
      <c r="N117" s="1319"/>
      <c r="O117" s="1319"/>
      <c r="P117" s="1319"/>
      <c r="Q117" s="1319"/>
      <c r="R117" s="1319"/>
      <c r="S117" s="1319"/>
      <c r="T117" s="1654"/>
      <c r="U117" s="1620" t="s">
        <v>585</v>
      </c>
      <c r="V117" s="1620"/>
      <c r="W117" s="1620"/>
      <c r="X117" s="1620"/>
      <c r="Y117" s="1620"/>
      <c r="Z117" s="1620"/>
      <c r="AA117" s="1620"/>
      <c r="AB117" s="1620"/>
      <c r="AC117" s="1620"/>
      <c r="AD117" s="1620"/>
      <c r="AE117" s="1620"/>
      <c r="AF117" s="1620"/>
      <c r="AG117" s="1621"/>
      <c r="AH117" s="1"/>
      <c r="AI117" s="20"/>
      <c r="AJ117" s="20"/>
      <c r="AK117" s="447" t="s">
        <v>570</v>
      </c>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row>
    <row r="118" spans="1:71" ht="19.95" customHeight="1">
      <c r="A118" s="455"/>
      <c r="B118" s="1319" t="s">
        <v>586</v>
      </c>
      <c r="C118" s="1319"/>
      <c r="D118" s="1319"/>
      <c r="E118" s="1319"/>
      <c r="F118" s="1319"/>
      <c r="G118" s="1319"/>
      <c r="H118" s="1319"/>
      <c r="I118" s="1319"/>
      <c r="J118" s="1319"/>
      <c r="K118" s="1319"/>
      <c r="L118" s="1319"/>
      <c r="M118" s="1319"/>
      <c r="N118" s="1319"/>
      <c r="O118" s="1319"/>
      <c r="P118" s="1319"/>
      <c r="Q118" s="1319"/>
      <c r="R118" s="1319"/>
      <c r="S118" s="1319"/>
      <c r="T118" s="1654"/>
      <c r="U118" s="1620" t="s">
        <v>587</v>
      </c>
      <c r="V118" s="1620"/>
      <c r="W118" s="1620"/>
      <c r="X118" s="1620"/>
      <c r="Y118" s="1620"/>
      <c r="Z118" s="1620"/>
      <c r="AA118" s="1620"/>
      <c r="AB118" s="1620"/>
      <c r="AC118" s="1620"/>
      <c r="AD118" s="1620"/>
      <c r="AE118" s="1620"/>
      <c r="AF118" s="1620"/>
      <c r="AG118" s="1621"/>
      <c r="AH118" s="1"/>
      <c r="AI118" s="20"/>
      <c r="AJ118" s="20"/>
      <c r="AK118" s="447" t="s">
        <v>571</v>
      </c>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row>
    <row r="119" spans="1:71" ht="19.95" customHeight="1" thickBot="1">
      <c r="A119" s="456"/>
      <c r="B119" s="1652" t="s">
        <v>588</v>
      </c>
      <c r="C119" s="1652"/>
      <c r="D119" s="1652"/>
      <c r="E119" s="1652"/>
      <c r="F119" s="1652"/>
      <c r="G119" s="1652"/>
      <c r="H119" s="1652"/>
      <c r="I119" s="1652"/>
      <c r="J119" s="1652"/>
      <c r="K119" s="1652"/>
      <c r="L119" s="1652"/>
      <c r="M119" s="1652"/>
      <c r="N119" s="1652"/>
      <c r="O119" s="1652"/>
      <c r="P119" s="1652"/>
      <c r="Q119" s="1652"/>
      <c r="R119" s="1652"/>
      <c r="S119" s="1652"/>
      <c r="T119" s="1653"/>
      <c r="U119" s="1647" t="s">
        <v>589</v>
      </c>
      <c r="V119" s="1647"/>
      <c r="W119" s="1647"/>
      <c r="X119" s="1647"/>
      <c r="Y119" s="1647"/>
      <c r="Z119" s="1647"/>
      <c r="AA119" s="1647"/>
      <c r="AB119" s="1647"/>
      <c r="AC119" s="1647"/>
      <c r="AD119" s="1647"/>
      <c r="AE119" s="1647"/>
      <c r="AF119" s="1647"/>
      <c r="AG119" s="1648"/>
      <c r="AH119" s="1"/>
      <c r="AI119" s="20"/>
      <c r="AJ119" s="20"/>
      <c r="AK119" s="447" t="s">
        <v>251</v>
      </c>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row>
    <row r="120" spans="1:71" s="20" customFormat="1" ht="26.4" customHeight="1">
      <c r="A120" s="1"/>
      <c r="B120" s="1"/>
      <c r="C120" s="1"/>
      <c r="D120" s="1"/>
      <c r="E120" s="1"/>
      <c r="F120" s="1"/>
      <c r="G120" s="1"/>
      <c r="H120" s="1"/>
      <c r="I120" s="1"/>
      <c r="J120" s="2"/>
      <c r="K120" s="1"/>
      <c r="L120" s="1"/>
      <c r="M120" s="1"/>
      <c r="N120" s="1"/>
      <c r="O120" s="1"/>
      <c r="P120" s="1"/>
      <c r="Q120" s="1"/>
      <c r="R120" s="1"/>
      <c r="S120" s="1"/>
      <c r="T120" s="1"/>
      <c r="U120" s="1"/>
      <c r="V120" s="1"/>
      <c r="W120" s="1"/>
      <c r="X120" s="1"/>
      <c r="Y120" s="1"/>
      <c r="Z120" s="1"/>
      <c r="AA120" s="1"/>
      <c r="AB120" s="1"/>
      <c r="AC120" s="1"/>
      <c r="AD120" s="1"/>
      <c r="AE120" s="1"/>
      <c r="AF120" s="1"/>
      <c r="AG120" s="1"/>
      <c r="AH120" s="415"/>
      <c r="AI120" s="1"/>
      <c r="AJ120" s="1"/>
      <c r="AK120" s="1"/>
      <c r="BR120" s="1"/>
      <c r="BS120" s="1"/>
    </row>
    <row r="121" spans="1:71" s="20" customFormat="1" ht="26.4" customHeight="1">
      <c r="A121" s="1"/>
      <c r="B121" s="1"/>
      <c r="C121" s="1"/>
      <c r="D121" s="1"/>
      <c r="E121" s="1"/>
      <c r="F121" s="1"/>
      <c r="G121" s="1"/>
      <c r="H121" s="1"/>
      <c r="I121" s="1"/>
      <c r="J121" s="2"/>
      <c r="K121" s="1"/>
      <c r="L121" s="1"/>
      <c r="M121" s="1"/>
      <c r="N121" s="1"/>
      <c r="O121" s="1"/>
      <c r="P121" s="1"/>
      <c r="Q121" s="1"/>
      <c r="R121" s="1"/>
      <c r="S121" s="1"/>
      <c r="T121" s="1"/>
      <c r="U121" s="1"/>
      <c r="V121" s="1"/>
      <c r="W121" s="1"/>
      <c r="X121" s="1"/>
      <c r="Y121" s="1"/>
      <c r="Z121" s="1"/>
      <c r="AA121" s="1"/>
      <c r="AB121" s="1"/>
      <c r="AC121" s="1"/>
      <c r="AD121" s="1"/>
      <c r="AE121" s="1"/>
      <c r="AF121" s="1"/>
      <c r="AG121" s="1"/>
      <c r="AH121" s="415"/>
      <c r="AI121" s="1"/>
      <c r="AJ121" s="1"/>
      <c r="AK121" s="1"/>
    </row>
    <row r="122" spans="1:71" s="20" customFormat="1" ht="26.4" customHeight="1">
      <c r="A122" s="1"/>
      <c r="B122" s="1"/>
      <c r="C122" s="1"/>
      <c r="D122" s="1"/>
      <c r="E122" s="1"/>
      <c r="F122" s="1"/>
      <c r="G122" s="1"/>
      <c r="H122" s="1"/>
      <c r="I122" s="1"/>
      <c r="J122" s="2"/>
      <c r="K122" s="1"/>
      <c r="L122" s="1"/>
      <c r="M122" s="1"/>
      <c r="N122" s="1"/>
      <c r="O122" s="1"/>
      <c r="P122" s="1"/>
      <c r="Q122" s="1"/>
      <c r="R122" s="1"/>
      <c r="S122" s="1"/>
      <c r="T122" s="1"/>
      <c r="U122" s="1"/>
      <c r="V122" s="1"/>
      <c r="W122" s="1"/>
      <c r="X122" s="1"/>
      <c r="Y122" s="1"/>
      <c r="Z122" s="1"/>
      <c r="AA122" s="1"/>
      <c r="AB122" s="1"/>
      <c r="AC122" s="1"/>
      <c r="AD122" s="1"/>
      <c r="AE122" s="1"/>
      <c r="AF122" s="1"/>
      <c r="AG122" s="1"/>
      <c r="AH122" s="415"/>
      <c r="AI122" s="1"/>
      <c r="AJ122" s="1"/>
      <c r="AK122" s="1"/>
    </row>
    <row r="123" spans="1:71" ht="26.4" customHeight="1">
      <c r="AL123" s="20" t="s">
        <v>303</v>
      </c>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row>
    <row r="124" spans="1:71" ht="26.4" customHeight="1">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row>
    <row r="125" spans="1:71" ht="26.4" customHeight="1">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row>
    <row r="126" spans="1:71" ht="26.4" customHeight="1">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row>
    <row r="127" spans="1:71" ht="26.4" customHeight="1">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row>
    <row r="128" spans="1:71" ht="26.4" customHeight="1">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row>
    <row r="129" spans="38:69" ht="24.75" customHeight="1">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row>
    <row r="130" spans="38:69" ht="24.75" customHeight="1">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row>
  </sheetData>
  <sheetProtection sheet="1" formatCells="0" insertRows="0" selectLockedCells="1"/>
  <mergeCells count="254">
    <mergeCell ref="B93:H93"/>
    <mergeCell ref="J93:R93"/>
    <mergeCell ref="S93:AG93"/>
    <mergeCell ref="S61:U61"/>
    <mergeCell ref="A91:I91"/>
    <mergeCell ref="J91:R91"/>
    <mergeCell ref="S91:AG91"/>
    <mergeCell ref="B92:H92"/>
    <mergeCell ref="AB53:AF53"/>
    <mergeCell ref="J60:V60"/>
    <mergeCell ref="I78:AG78"/>
    <mergeCell ref="B78:G78"/>
    <mergeCell ref="J92:R92"/>
    <mergeCell ref="S92:AG92"/>
    <mergeCell ref="B61:H61"/>
    <mergeCell ref="B55:O55"/>
    <mergeCell ref="A80:V80"/>
    <mergeCell ref="K85:Q85"/>
    <mergeCell ref="A82:E82"/>
    <mergeCell ref="A86:E86"/>
    <mergeCell ref="F86:J86"/>
    <mergeCell ref="F83:J83"/>
    <mergeCell ref="K84:Q84"/>
    <mergeCell ref="A87:E87"/>
    <mergeCell ref="B31:K31"/>
    <mergeCell ref="M31:AC31"/>
    <mergeCell ref="B32:K32"/>
    <mergeCell ref="M32:AC32"/>
    <mergeCell ref="N44:AG44"/>
    <mergeCell ref="U43:Y43"/>
    <mergeCell ref="B44:L44"/>
    <mergeCell ref="B48:L48"/>
    <mergeCell ref="AA48:AG48"/>
    <mergeCell ref="A34:F35"/>
    <mergeCell ref="G34:J34"/>
    <mergeCell ref="K34:M34"/>
    <mergeCell ref="O34:P34"/>
    <mergeCell ref="R34:S34"/>
    <mergeCell ref="U34:AG34"/>
    <mergeCell ref="G35:J35"/>
    <mergeCell ref="K35:M35"/>
    <mergeCell ref="O35:P35"/>
    <mergeCell ref="R35:S35"/>
    <mergeCell ref="U35:AG35"/>
    <mergeCell ref="M33:AC33"/>
    <mergeCell ref="R21:T21"/>
    <mergeCell ref="U21:AG21"/>
    <mergeCell ref="A28:E28"/>
    <mergeCell ref="F28:AG28"/>
    <mergeCell ref="Z42:AB42"/>
    <mergeCell ref="Z43:AB43"/>
    <mergeCell ref="U26:AG26"/>
    <mergeCell ref="F23:K23"/>
    <mergeCell ref="L23:Q23"/>
    <mergeCell ref="R23:T23"/>
    <mergeCell ref="U23:AG23"/>
    <mergeCell ref="F24:K24"/>
    <mergeCell ref="L24:Q24"/>
    <mergeCell ref="R24:T24"/>
    <mergeCell ref="U24:AG24"/>
    <mergeCell ref="F25:K25"/>
    <mergeCell ref="L25:Q25"/>
    <mergeCell ref="R25:T25"/>
    <mergeCell ref="U25:AG25"/>
    <mergeCell ref="G29:L29"/>
    <mergeCell ref="M29:AG29"/>
    <mergeCell ref="F26:K26"/>
    <mergeCell ref="L26:Q26"/>
    <mergeCell ref="R26:T26"/>
    <mergeCell ref="T16:AG16"/>
    <mergeCell ref="L10:M10"/>
    <mergeCell ref="T13:AG13"/>
    <mergeCell ref="L8:AG8"/>
    <mergeCell ref="F85:J85"/>
    <mergeCell ref="A5:AG5"/>
    <mergeCell ref="B8:J8"/>
    <mergeCell ref="B14:J17"/>
    <mergeCell ref="L11:M11"/>
    <mergeCell ref="A20:E20"/>
    <mergeCell ref="F20:AG20"/>
    <mergeCell ref="U22:AG22"/>
    <mergeCell ref="R22:T22"/>
    <mergeCell ref="F22:K22"/>
    <mergeCell ref="L22:Q22"/>
    <mergeCell ref="Q7:R7"/>
    <mergeCell ref="S7:AG7"/>
    <mergeCell ref="L15:M15"/>
    <mergeCell ref="T12:AG12"/>
    <mergeCell ref="A27:E27"/>
    <mergeCell ref="F27:AG27"/>
    <mergeCell ref="A21:E26"/>
    <mergeCell ref="F21:K21"/>
    <mergeCell ref="L21:Q21"/>
    <mergeCell ref="S96:AG96"/>
    <mergeCell ref="AA103:AG103"/>
    <mergeCell ref="A99:G99"/>
    <mergeCell ref="B94:H94"/>
    <mergeCell ref="A2:AG2"/>
    <mergeCell ref="AD61:AG61"/>
    <mergeCell ref="F77:G77"/>
    <mergeCell ref="A66:AG67"/>
    <mergeCell ref="A45:L45"/>
    <mergeCell ref="M7:P7"/>
    <mergeCell ref="Z40:AA40"/>
    <mergeCell ref="B9:J9"/>
    <mergeCell ref="A46:AG46"/>
    <mergeCell ref="N48:Z48"/>
    <mergeCell ref="N49:Z49"/>
    <mergeCell ref="C42:T42"/>
    <mergeCell ref="Q55:AG55"/>
    <mergeCell ref="A47:L47"/>
    <mergeCell ref="C43:T43"/>
    <mergeCell ref="N40:Y40"/>
    <mergeCell ref="AE50:AG50"/>
    <mergeCell ref="Y85:AG85"/>
    <mergeCell ref="A83:E83"/>
    <mergeCell ref="L9:AG9"/>
    <mergeCell ref="AA105:AG105"/>
    <mergeCell ref="A96:I96"/>
    <mergeCell ref="Y84:AG84"/>
    <mergeCell ref="F84:J84"/>
    <mergeCell ref="C103:T103"/>
    <mergeCell ref="U103:Z103"/>
    <mergeCell ref="U105:Z105"/>
    <mergeCell ref="A103:B103"/>
    <mergeCell ref="A105:B105"/>
    <mergeCell ref="J94:R94"/>
    <mergeCell ref="S94:AG94"/>
    <mergeCell ref="B95:H95"/>
    <mergeCell ref="J95:R95"/>
    <mergeCell ref="S95:AG95"/>
    <mergeCell ref="C105:T105"/>
    <mergeCell ref="K86:Q86"/>
    <mergeCell ref="R86:X86"/>
    <mergeCell ref="Y86:AG86"/>
    <mergeCell ref="A98:V98"/>
    <mergeCell ref="AA104:AG104"/>
    <mergeCell ref="I101:L101"/>
    <mergeCell ref="M101:N101"/>
    <mergeCell ref="A100:B102"/>
    <mergeCell ref="J96:R96"/>
    <mergeCell ref="R84:X84"/>
    <mergeCell ref="A88:J88"/>
    <mergeCell ref="K88:Q88"/>
    <mergeCell ref="R88:X88"/>
    <mergeCell ref="Y88:AG88"/>
    <mergeCell ref="A85:E85"/>
    <mergeCell ref="F82:J82"/>
    <mergeCell ref="K82:Q82"/>
    <mergeCell ref="R82:X82"/>
    <mergeCell ref="F87:Q87"/>
    <mergeCell ref="A84:E84"/>
    <mergeCell ref="R85:X85"/>
    <mergeCell ref="R87:X87"/>
    <mergeCell ref="B119:T119"/>
    <mergeCell ref="B110:T110"/>
    <mergeCell ref="B111:T111"/>
    <mergeCell ref="B112:T112"/>
    <mergeCell ref="B113:T113"/>
    <mergeCell ref="B114:T114"/>
    <mergeCell ref="B115:T115"/>
    <mergeCell ref="B116:T116"/>
    <mergeCell ref="B117:T117"/>
    <mergeCell ref="B118:T118"/>
    <mergeCell ref="U119:AG119"/>
    <mergeCell ref="U118:AG118"/>
    <mergeCell ref="U117:AG117"/>
    <mergeCell ref="U116:AG116"/>
    <mergeCell ref="U114:AG114"/>
    <mergeCell ref="U113:AG113"/>
    <mergeCell ref="U112:AG112"/>
    <mergeCell ref="U111:AG111"/>
    <mergeCell ref="U110:AG110"/>
    <mergeCell ref="U115:AG115"/>
    <mergeCell ref="A108:T108"/>
    <mergeCell ref="U109:AG109"/>
    <mergeCell ref="U108:AG108"/>
    <mergeCell ref="B60:H60"/>
    <mergeCell ref="W60:AA60"/>
    <mergeCell ref="V61:AC61"/>
    <mergeCell ref="N50:O50"/>
    <mergeCell ref="P50:T50"/>
    <mergeCell ref="W50:AA50"/>
    <mergeCell ref="Q52:AG52"/>
    <mergeCell ref="AB50:AD50"/>
    <mergeCell ref="B56:O56"/>
    <mergeCell ref="A57:V57"/>
    <mergeCell ref="Q53:AA53"/>
    <mergeCell ref="Q54:AG54"/>
    <mergeCell ref="U50:V50"/>
    <mergeCell ref="A51:R51"/>
    <mergeCell ref="B54:O54"/>
    <mergeCell ref="B52:P52"/>
    <mergeCell ref="B53:O53"/>
    <mergeCell ref="AA56:AG56"/>
    <mergeCell ref="H99:AG99"/>
    <mergeCell ref="A62:V62"/>
    <mergeCell ref="Y87:AG87"/>
    <mergeCell ref="Q56:Z56"/>
    <mergeCell ref="AF58:AG58"/>
    <mergeCell ref="A58:I58"/>
    <mergeCell ref="J58:K58"/>
    <mergeCell ref="L58:S58"/>
    <mergeCell ref="Y82:AG82"/>
    <mergeCell ref="K83:Q83"/>
    <mergeCell ref="R83:X83"/>
    <mergeCell ref="Y83:AG83"/>
    <mergeCell ref="A77:B77"/>
    <mergeCell ref="A59:Z59"/>
    <mergeCell ref="A73:AG74"/>
    <mergeCell ref="J61:R61"/>
    <mergeCell ref="A75:AG75"/>
    <mergeCell ref="A71:Z71"/>
    <mergeCell ref="A63:AG63"/>
    <mergeCell ref="A64:AF64"/>
    <mergeCell ref="A68:Z68"/>
    <mergeCell ref="A69:AG70"/>
    <mergeCell ref="T58:U58"/>
    <mergeCell ref="V58:W58"/>
    <mergeCell ref="X58:Y58"/>
    <mergeCell ref="Z58:AE58"/>
    <mergeCell ref="U100:Z102"/>
    <mergeCell ref="O101:P101"/>
    <mergeCell ref="C100:T100"/>
    <mergeCell ref="D102:I102"/>
    <mergeCell ref="L102:Q102"/>
    <mergeCell ref="D101:H101"/>
    <mergeCell ref="A104:B104"/>
    <mergeCell ref="C104:T104"/>
    <mergeCell ref="U104:Z104"/>
    <mergeCell ref="AA100:AG102"/>
    <mergeCell ref="A72:AG72"/>
    <mergeCell ref="A65:AG65"/>
    <mergeCell ref="A4:E4"/>
    <mergeCell ref="F4:AG4"/>
    <mergeCell ref="AD31:AG31"/>
    <mergeCell ref="AD32:AG32"/>
    <mergeCell ref="AD33:AG33"/>
    <mergeCell ref="A50:M50"/>
    <mergeCell ref="A49:M49"/>
    <mergeCell ref="A29:F30"/>
    <mergeCell ref="G30:L30"/>
    <mergeCell ref="M30:AG30"/>
    <mergeCell ref="B7:J7"/>
    <mergeCell ref="B10:J13"/>
    <mergeCell ref="A37:N37"/>
    <mergeCell ref="B39:L39"/>
    <mergeCell ref="B40:L40"/>
    <mergeCell ref="A41:AF41"/>
    <mergeCell ref="U42:Y42"/>
    <mergeCell ref="T17:AG17"/>
    <mergeCell ref="N39:AG39"/>
    <mergeCell ref="L14:M14"/>
    <mergeCell ref="B33:K33"/>
  </mergeCells>
  <phoneticPr fontId="9"/>
  <dataValidations count="5">
    <dataValidation type="list" allowBlank="1" showInputMessage="1" showErrorMessage="1" sqref="N44:AG44" xr:uid="{A1DCE2AE-27FE-4B80-B463-267B72532089}">
      <formula1>"低圧連系(50kW未満),高圧連系(50kW～2000kW)"</formula1>
    </dataValidation>
    <dataValidation type="list" allowBlank="1" showInputMessage="1" showErrorMessage="1" sqref="A83:E86" xr:uid="{0245D3B3-AB4E-4790-A898-999E69EC0250}">
      <formula1>$AK$115:$AK$119</formula1>
    </dataValidation>
    <dataValidation type="list" allowBlank="1" showInputMessage="1" showErrorMessage="1" sqref="I78:AG78" xr:uid="{00000000-0002-0000-0200-000000000000}">
      <formula1>$AP$74:$AP$78</formula1>
    </dataValidation>
    <dataValidation type="list" allowBlank="1" showInputMessage="1" showErrorMessage="1" sqref="N39:AG39" xr:uid="{00000000-0002-0000-0200-000001000000}">
      <formula1>$AP$39:$AP$43</formula1>
    </dataValidation>
    <dataValidation type="list" allowBlank="1" showInputMessage="1" showErrorMessage="1" sqref="H99:AG99" xr:uid="{11424A35-DB7B-4D85-B765-E85B01C4A167}">
      <formula1>$AP$80:$AP$89</formula1>
    </dataValidation>
  </dataValidations>
  <printOptions horizontalCentered="1"/>
  <pageMargins left="0.70866141732283461" right="0.70866141732283461" top="0.74803149606299213" bottom="0.74803149606299213" header="0.31496062992125984" footer="0.31496062992125984"/>
  <pageSetup paperSize="9" scale="82" orientation="portrait" r:id="rId1"/>
  <headerFooter alignWithMargins="0"/>
  <rowBreaks count="3" manualBreakCount="3">
    <brk id="36" max="32" man="1"/>
    <brk id="61" max="32" man="1"/>
    <brk id="96"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1318" r:id="rId4" name="Check Box 6">
              <controlPr defaultSize="0" autoFill="0" autoLine="0" autoPict="0">
                <anchor moveWithCells="1">
                  <from>
                    <xdr:col>11</xdr:col>
                    <xdr:colOff>106680</xdr:colOff>
                    <xdr:row>9</xdr:row>
                    <xdr:rowOff>38100</xdr:rowOff>
                  </from>
                  <to>
                    <xdr:col>13</xdr:col>
                    <xdr:colOff>45720</xdr:colOff>
                    <xdr:row>9</xdr:row>
                    <xdr:rowOff>297180</xdr:rowOff>
                  </to>
                </anchor>
              </controlPr>
            </control>
          </mc:Choice>
        </mc:AlternateContent>
        <mc:AlternateContent xmlns:mc="http://schemas.openxmlformats.org/markup-compatibility/2006">
          <mc:Choice Requires="x14">
            <control shapeId="141319" r:id="rId5" name="Check Box 7">
              <controlPr defaultSize="0" autoFill="0" autoLine="0" autoPict="0">
                <anchor moveWithCells="1">
                  <from>
                    <xdr:col>11</xdr:col>
                    <xdr:colOff>99060</xdr:colOff>
                    <xdr:row>10</xdr:row>
                    <xdr:rowOff>22860</xdr:rowOff>
                  </from>
                  <to>
                    <xdr:col>13</xdr:col>
                    <xdr:colOff>30480</xdr:colOff>
                    <xdr:row>10</xdr:row>
                    <xdr:rowOff>289560</xdr:rowOff>
                  </to>
                </anchor>
              </controlPr>
            </control>
          </mc:Choice>
        </mc:AlternateContent>
        <mc:AlternateContent xmlns:mc="http://schemas.openxmlformats.org/markup-compatibility/2006">
          <mc:Choice Requires="x14">
            <control shapeId="2" r:id="rId6" name="Check Box 8">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4" r:id="rId7" name="Check Box 9">
              <controlPr defaultSize="0" autoFill="0" autoLine="0" autoPict="0">
                <anchor moveWithCells="1" sizeWithCells="1">
                  <from>
                    <xdr:col>11</xdr:col>
                    <xdr:colOff>106680</xdr:colOff>
                    <xdr:row>14</xdr:row>
                    <xdr:rowOff>45720</xdr:rowOff>
                  </from>
                  <to>
                    <xdr:col>13</xdr:col>
                    <xdr:colOff>53340</xdr:colOff>
                    <xdr:row>14</xdr:row>
                    <xdr:rowOff>297180</xdr:rowOff>
                  </to>
                </anchor>
              </controlPr>
            </control>
          </mc:Choice>
        </mc:AlternateContent>
        <mc:AlternateContent xmlns:mc="http://schemas.openxmlformats.org/markup-compatibility/2006">
          <mc:Choice Requires="x14">
            <control shapeId="141322" r:id="rId8" name="Check Box 10">
              <controlPr defaultSize="0" autoFill="0" autoLine="0" autoPict="0">
                <anchor moveWithCells="1">
                  <from>
                    <xdr:col>0</xdr:col>
                    <xdr:colOff>99060</xdr:colOff>
                    <xdr:row>76</xdr:row>
                    <xdr:rowOff>22860</xdr:rowOff>
                  </from>
                  <to>
                    <xdr:col>2</xdr:col>
                    <xdr:colOff>22860</xdr:colOff>
                    <xdr:row>76</xdr:row>
                    <xdr:rowOff>289560</xdr:rowOff>
                  </to>
                </anchor>
              </controlPr>
            </control>
          </mc:Choice>
        </mc:AlternateContent>
        <mc:AlternateContent xmlns:mc="http://schemas.openxmlformats.org/markup-compatibility/2006">
          <mc:Choice Requires="x14">
            <control shapeId="141323" r:id="rId9" name="Check Box 11">
              <controlPr defaultSize="0" autoFill="0" autoLine="0" autoPict="0">
                <anchor moveWithCells="1">
                  <from>
                    <xdr:col>5</xdr:col>
                    <xdr:colOff>99060</xdr:colOff>
                    <xdr:row>76</xdr:row>
                    <xdr:rowOff>22860</xdr:rowOff>
                  </from>
                  <to>
                    <xdr:col>7</xdr:col>
                    <xdr:colOff>22860</xdr:colOff>
                    <xdr:row>76</xdr:row>
                    <xdr:rowOff>289560</xdr:rowOff>
                  </to>
                </anchor>
              </controlPr>
            </control>
          </mc:Choice>
        </mc:AlternateContent>
        <mc:AlternateContent xmlns:mc="http://schemas.openxmlformats.org/markup-compatibility/2006">
          <mc:Choice Requires="x14">
            <control shapeId="141342" r:id="rId10" name="Check Box 30">
              <controlPr defaultSize="0" autoFill="0" autoLine="0" autoPict="0">
                <anchor moveWithCells="1">
                  <from>
                    <xdr:col>0</xdr:col>
                    <xdr:colOff>0</xdr:colOff>
                    <xdr:row>117</xdr:row>
                    <xdr:rowOff>236220</xdr:rowOff>
                  </from>
                  <to>
                    <xdr:col>1</xdr:col>
                    <xdr:colOff>106680</xdr:colOff>
                    <xdr:row>119</xdr:row>
                    <xdr:rowOff>0</xdr:rowOff>
                  </to>
                </anchor>
              </controlPr>
            </control>
          </mc:Choice>
        </mc:AlternateContent>
        <mc:AlternateContent xmlns:mc="http://schemas.openxmlformats.org/markup-compatibility/2006">
          <mc:Choice Requires="x14">
            <control shapeId="141348" r:id="rId11" name="Check Box 36">
              <controlPr defaultSize="0" autoFill="0" autoLine="0" autoPict="0">
                <anchor moveWithCells="1">
                  <from>
                    <xdr:col>0</xdr:col>
                    <xdr:colOff>0</xdr:colOff>
                    <xdr:row>107</xdr:row>
                    <xdr:rowOff>304800</xdr:rowOff>
                  </from>
                  <to>
                    <xdr:col>1</xdr:col>
                    <xdr:colOff>106680</xdr:colOff>
                    <xdr:row>109</xdr:row>
                    <xdr:rowOff>0</xdr:rowOff>
                  </to>
                </anchor>
              </controlPr>
            </control>
          </mc:Choice>
        </mc:AlternateContent>
        <mc:AlternateContent xmlns:mc="http://schemas.openxmlformats.org/markup-compatibility/2006">
          <mc:Choice Requires="x14">
            <control shapeId="7" r:id="rId12" name="Check Box 37">
              <controlPr defaultSize="0" autoFill="0" autoLine="0" autoPict="0">
                <anchor moveWithCells="1">
                  <from>
                    <xdr:col>0</xdr:col>
                    <xdr:colOff>0</xdr:colOff>
                    <xdr:row>108</xdr:row>
                    <xdr:rowOff>236220</xdr:rowOff>
                  </from>
                  <to>
                    <xdr:col>1</xdr:col>
                    <xdr:colOff>106680</xdr:colOff>
                    <xdr:row>110</xdr:row>
                    <xdr:rowOff>0</xdr:rowOff>
                  </to>
                </anchor>
              </controlPr>
            </control>
          </mc:Choice>
        </mc:AlternateContent>
        <mc:AlternateContent xmlns:mc="http://schemas.openxmlformats.org/markup-compatibility/2006">
          <mc:Choice Requires="x14">
            <control shapeId="141350" r:id="rId13" name="Check Box 38">
              <controlPr defaultSize="0" autoFill="0" autoLine="0" autoPict="0">
                <anchor moveWithCells="1">
                  <from>
                    <xdr:col>0</xdr:col>
                    <xdr:colOff>0</xdr:colOff>
                    <xdr:row>109</xdr:row>
                    <xdr:rowOff>236220</xdr:rowOff>
                  </from>
                  <to>
                    <xdr:col>1</xdr:col>
                    <xdr:colOff>106680</xdr:colOff>
                    <xdr:row>111</xdr:row>
                    <xdr:rowOff>0</xdr:rowOff>
                  </to>
                </anchor>
              </controlPr>
            </control>
          </mc:Choice>
        </mc:AlternateContent>
        <mc:AlternateContent xmlns:mc="http://schemas.openxmlformats.org/markup-compatibility/2006">
          <mc:Choice Requires="x14">
            <control shapeId="141351" r:id="rId14" name="Check Box 39">
              <controlPr defaultSize="0" autoFill="0" autoLine="0" autoPict="0">
                <anchor moveWithCells="1">
                  <from>
                    <xdr:col>0</xdr:col>
                    <xdr:colOff>0</xdr:colOff>
                    <xdr:row>110</xdr:row>
                    <xdr:rowOff>236220</xdr:rowOff>
                  </from>
                  <to>
                    <xdr:col>1</xdr:col>
                    <xdr:colOff>106680</xdr:colOff>
                    <xdr:row>112</xdr:row>
                    <xdr:rowOff>0</xdr:rowOff>
                  </to>
                </anchor>
              </controlPr>
            </control>
          </mc:Choice>
        </mc:AlternateContent>
        <mc:AlternateContent xmlns:mc="http://schemas.openxmlformats.org/markup-compatibility/2006">
          <mc:Choice Requires="x14">
            <control shapeId="141352" r:id="rId15" name="Check Box 40">
              <controlPr defaultSize="0" autoFill="0" autoLine="0" autoPict="0">
                <anchor moveWithCells="1">
                  <from>
                    <xdr:col>0</xdr:col>
                    <xdr:colOff>0</xdr:colOff>
                    <xdr:row>111</xdr:row>
                    <xdr:rowOff>236220</xdr:rowOff>
                  </from>
                  <to>
                    <xdr:col>1</xdr:col>
                    <xdr:colOff>106680</xdr:colOff>
                    <xdr:row>113</xdr:row>
                    <xdr:rowOff>0</xdr:rowOff>
                  </to>
                </anchor>
              </controlPr>
            </control>
          </mc:Choice>
        </mc:AlternateContent>
        <mc:AlternateContent xmlns:mc="http://schemas.openxmlformats.org/markup-compatibility/2006">
          <mc:Choice Requires="x14">
            <control shapeId="141353" r:id="rId16" name="Check Box 41">
              <controlPr defaultSize="0" autoFill="0" autoLine="0" autoPict="0">
                <anchor moveWithCells="1">
                  <from>
                    <xdr:col>0</xdr:col>
                    <xdr:colOff>0</xdr:colOff>
                    <xdr:row>112</xdr:row>
                    <xdr:rowOff>236220</xdr:rowOff>
                  </from>
                  <to>
                    <xdr:col>1</xdr:col>
                    <xdr:colOff>106680</xdr:colOff>
                    <xdr:row>114</xdr:row>
                    <xdr:rowOff>0</xdr:rowOff>
                  </to>
                </anchor>
              </controlPr>
            </control>
          </mc:Choice>
        </mc:AlternateContent>
        <mc:AlternateContent xmlns:mc="http://schemas.openxmlformats.org/markup-compatibility/2006">
          <mc:Choice Requires="x14">
            <control shapeId="141354" r:id="rId17" name="Check Box 42">
              <controlPr defaultSize="0" autoFill="0" autoLine="0" autoPict="0">
                <anchor moveWithCells="1">
                  <from>
                    <xdr:col>0</xdr:col>
                    <xdr:colOff>0</xdr:colOff>
                    <xdr:row>113</xdr:row>
                    <xdr:rowOff>236220</xdr:rowOff>
                  </from>
                  <to>
                    <xdr:col>1</xdr:col>
                    <xdr:colOff>106680</xdr:colOff>
                    <xdr:row>115</xdr:row>
                    <xdr:rowOff>0</xdr:rowOff>
                  </to>
                </anchor>
              </controlPr>
            </control>
          </mc:Choice>
        </mc:AlternateContent>
        <mc:AlternateContent xmlns:mc="http://schemas.openxmlformats.org/markup-compatibility/2006">
          <mc:Choice Requires="x14">
            <control shapeId="141355" r:id="rId18" name="Check Box 43">
              <controlPr defaultSize="0" autoFill="0" autoLine="0" autoPict="0">
                <anchor moveWithCells="1">
                  <from>
                    <xdr:col>0</xdr:col>
                    <xdr:colOff>0</xdr:colOff>
                    <xdr:row>114</xdr:row>
                    <xdr:rowOff>236220</xdr:rowOff>
                  </from>
                  <to>
                    <xdr:col>1</xdr:col>
                    <xdr:colOff>106680</xdr:colOff>
                    <xdr:row>116</xdr:row>
                    <xdr:rowOff>0</xdr:rowOff>
                  </to>
                </anchor>
              </controlPr>
            </control>
          </mc:Choice>
        </mc:AlternateContent>
        <mc:AlternateContent xmlns:mc="http://schemas.openxmlformats.org/markup-compatibility/2006">
          <mc:Choice Requires="x14">
            <control shapeId="141356" r:id="rId19" name="Check Box 44">
              <controlPr defaultSize="0" autoFill="0" autoLine="0" autoPict="0">
                <anchor moveWithCells="1">
                  <from>
                    <xdr:col>0</xdr:col>
                    <xdr:colOff>0</xdr:colOff>
                    <xdr:row>115</xdr:row>
                    <xdr:rowOff>236220</xdr:rowOff>
                  </from>
                  <to>
                    <xdr:col>1</xdr:col>
                    <xdr:colOff>106680</xdr:colOff>
                    <xdr:row>117</xdr:row>
                    <xdr:rowOff>0</xdr:rowOff>
                  </to>
                </anchor>
              </controlPr>
            </control>
          </mc:Choice>
        </mc:AlternateContent>
        <mc:AlternateContent xmlns:mc="http://schemas.openxmlformats.org/markup-compatibility/2006">
          <mc:Choice Requires="x14">
            <control shapeId="141357" r:id="rId20" name="Check Box 45">
              <controlPr defaultSize="0" autoFill="0" autoLine="0" autoPict="0">
                <anchor moveWithCells="1">
                  <from>
                    <xdr:col>0</xdr:col>
                    <xdr:colOff>0</xdr:colOff>
                    <xdr:row>116</xdr:row>
                    <xdr:rowOff>236220</xdr:rowOff>
                  </from>
                  <to>
                    <xdr:col>1</xdr:col>
                    <xdr:colOff>106680</xdr:colOff>
                    <xdr:row>118</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14C0-29BC-4ED3-8A2C-8C5BEA579F9A}">
  <sheetPr>
    <tabColor rgb="FFFFC000"/>
    <pageSetUpPr fitToPage="1"/>
  </sheetPr>
  <dimension ref="A1:BR80"/>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372"/>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05" customHeight="1">
      <c r="A1" s="1113" t="s">
        <v>635</v>
      </c>
      <c r="B1" s="1113"/>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row>
    <row r="2" spans="1:34" ht="25.05" customHeight="1" thickBot="1">
      <c r="A2" s="1079" t="s">
        <v>57</v>
      </c>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4" s="20" customFormat="1" ht="25.05" customHeight="1" thickBot="1">
      <c r="A3" s="1765" t="s">
        <v>76</v>
      </c>
      <c r="B3" s="1766"/>
      <c r="C3" s="1766"/>
      <c r="D3" s="1766"/>
      <c r="E3" s="1766"/>
      <c r="F3" s="1574">
        <f>'1 交付申請'!V10</f>
        <v>0</v>
      </c>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5"/>
    </row>
    <row r="4" spans="1:34" ht="10.050000000000001" customHeight="1">
      <c r="A4" s="1155"/>
      <c r="B4" s="1155"/>
      <c r="C4" s="1155"/>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c r="AC4" s="1155"/>
      <c r="AD4" s="1155"/>
      <c r="AE4" s="1155"/>
      <c r="AF4" s="1155"/>
      <c r="AG4" s="1155"/>
    </row>
    <row r="5" spans="1:34" ht="25.05" customHeight="1" thickBot="1">
      <c r="A5" s="564" t="s">
        <v>592</v>
      </c>
      <c r="B5" s="640"/>
      <c r="C5" s="640"/>
      <c r="D5" s="640"/>
      <c r="E5" s="640"/>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row>
    <row r="6" spans="1:34" ht="24" customHeight="1">
      <c r="A6" s="533"/>
      <c r="B6" s="1401" t="s">
        <v>7</v>
      </c>
      <c r="C6" s="1401"/>
      <c r="D6" s="1401"/>
      <c r="E6" s="1401"/>
      <c r="F6" s="1401"/>
      <c r="G6" s="1401"/>
      <c r="H6" s="1401"/>
      <c r="I6" s="1401"/>
      <c r="J6" s="1401"/>
      <c r="K6" s="534"/>
      <c r="L6" s="535" t="s">
        <v>209</v>
      </c>
      <c r="M6" s="1686"/>
      <c r="N6" s="1686"/>
      <c r="O6" s="1686"/>
      <c r="P6" s="1686"/>
      <c r="Q6" s="1716" t="s">
        <v>4</v>
      </c>
      <c r="R6" s="1717"/>
      <c r="S6" s="1718"/>
      <c r="T6" s="1717"/>
      <c r="U6" s="1717"/>
      <c r="V6" s="1717"/>
      <c r="W6" s="1717"/>
      <c r="X6" s="1717"/>
      <c r="Y6" s="1717"/>
      <c r="Z6" s="1717"/>
      <c r="AA6" s="1717"/>
      <c r="AB6" s="1717"/>
      <c r="AC6" s="1717"/>
      <c r="AD6" s="1717"/>
      <c r="AE6" s="1717"/>
      <c r="AF6" s="1717"/>
      <c r="AG6" s="1719"/>
    </row>
    <row r="7" spans="1:34" ht="24" customHeight="1">
      <c r="A7" s="536"/>
      <c r="B7" s="1624" t="s">
        <v>324</v>
      </c>
      <c r="C7" s="1624"/>
      <c r="D7" s="1624"/>
      <c r="E7" s="1624"/>
      <c r="F7" s="1624"/>
      <c r="G7" s="1624"/>
      <c r="H7" s="1624"/>
      <c r="I7" s="1624"/>
      <c r="J7" s="1624"/>
      <c r="K7" s="537"/>
      <c r="L7" s="1698"/>
      <c r="M7" s="1699"/>
      <c r="N7" s="1699"/>
      <c r="O7" s="1699"/>
      <c r="P7" s="1699"/>
      <c r="Q7" s="1699"/>
      <c r="R7" s="1699"/>
      <c r="S7" s="1699"/>
      <c r="T7" s="1699"/>
      <c r="U7" s="1699"/>
      <c r="V7" s="1699"/>
      <c r="W7" s="1699"/>
      <c r="X7" s="1699"/>
      <c r="Y7" s="1699"/>
      <c r="Z7" s="1699"/>
      <c r="AA7" s="1699"/>
      <c r="AB7" s="1699"/>
      <c r="AC7" s="1699"/>
      <c r="AD7" s="1699"/>
      <c r="AE7" s="1699"/>
      <c r="AF7" s="1699"/>
      <c r="AG7" s="1700"/>
    </row>
    <row r="8" spans="1:34" ht="24" customHeight="1">
      <c r="A8" s="536"/>
      <c r="B8" s="1624" t="s">
        <v>323</v>
      </c>
      <c r="C8" s="1624"/>
      <c r="D8" s="1624"/>
      <c r="E8" s="1624"/>
      <c r="F8" s="1624"/>
      <c r="G8" s="1624"/>
      <c r="H8" s="1624"/>
      <c r="I8" s="1624"/>
      <c r="J8" s="1624"/>
      <c r="K8" s="440"/>
      <c r="L8" s="1698"/>
      <c r="M8" s="1699"/>
      <c r="N8" s="1699"/>
      <c r="O8" s="1699"/>
      <c r="P8" s="1699"/>
      <c r="Q8" s="1699"/>
      <c r="R8" s="1699"/>
      <c r="S8" s="1699"/>
      <c r="T8" s="1699"/>
      <c r="U8" s="1699"/>
      <c r="V8" s="1699"/>
      <c r="W8" s="1699"/>
      <c r="X8" s="1699"/>
      <c r="Y8" s="1699"/>
      <c r="Z8" s="1699"/>
      <c r="AA8" s="1699"/>
      <c r="AB8" s="1699"/>
      <c r="AC8" s="1699"/>
      <c r="AD8" s="1699"/>
      <c r="AE8" s="1699"/>
      <c r="AF8" s="1699"/>
      <c r="AG8" s="1700"/>
    </row>
    <row r="9" spans="1:34" ht="24" customHeight="1">
      <c r="A9" s="379"/>
      <c r="B9" s="1578" t="s">
        <v>330</v>
      </c>
      <c r="C9" s="1578"/>
      <c r="D9" s="1578"/>
      <c r="E9" s="1578"/>
      <c r="F9" s="1578"/>
      <c r="G9" s="1578"/>
      <c r="H9" s="1578"/>
      <c r="I9" s="1578"/>
      <c r="J9" s="1578"/>
      <c r="K9" s="538"/>
      <c r="L9" s="1590"/>
      <c r="M9" s="1591"/>
      <c r="N9" s="539" t="s">
        <v>329</v>
      </c>
      <c r="O9" s="539"/>
      <c r="P9" s="438"/>
      <c r="Q9" s="438"/>
      <c r="R9" s="438"/>
      <c r="S9" s="438"/>
      <c r="T9" s="438"/>
      <c r="U9" s="438"/>
      <c r="V9" s="540"/>
      <c r="W9" s="540"/>
      <c r="X9" s="540"/>
      <c r="Y9" s="540"/>
      <c r="Z9" s="540"/>
      <c r="AA9" s="540"/>
      <c r="AB9" s="540"/>
      <c r="AC9" s="540"/>
      <c r="AD9" s="541"/>
      <c r="AE9" s="438"/>
      <c r="AF9" s="541"/>
      <c r="AG9" s="542"/>
    </row>
    <row r="10" spans="1:34" ht="24" customHeight="1">
      <c r="A10" s="543"/>
      <c r="B10" s="1579"/>
      <c r="C10" s="1579"/>
      <c r="D10" s="1579"/>
      <c r="E10" s="1579"/>
      <c r="F10" s="1579"/>
      <c r="G10" s="1579"/>
      <c r="H10" s="1579"/>
      <c r="I10" s="1579"/>
      <c r="J10" s="1579"/>
      <c r="K10" s="544"/>
      <c r="L10" s="1708"/>
      <c r="M10" s="1709"/>
      <c r="N10" s="545" t="s">
        <v>327</v>
      </c>
      <c r="O10" s="545"/>
      <c r="P10" s="545"/>
      <c r="Q10" s="545"/>
      <c r="R10" s="545"/>
      <c r="S10" s="545"/>
      <c r="T10" s="545"/>
      <c r="U10" s="545"/>
      <c r="V10" s="545"/>
      <c r="W10" s="545"/>
      <c r="X10" s="545"/>
      <c r="Y10" s="545"/>
      <c r="Z10" s="545"/>
      <c r="AA10" s="545"/>
      <c r="AB10" s="546"/>
      <c r="AC10" s="546"/>
      <c r="AD10" s="546"/>
      <c r="AE10" s="545"/>
      <c r="AF10" s="546"/>
      <c r="AG10" s="547"/>
    </row>
    <row r="11" spans="1:34" ht="24" customHeight="1">
      <c r="A11" s="543"/>
      <c r="B11" s="1579"/>
      <c r="C11" s="1579"/>
      <c r="D11" s="1579"/>
      <c r="E11" s="1579"/>
      <c r="F11" s="1579"/>
      <c r="G11" s="1579"/>
      <c r="H11" s="1579"/>
      <c r="I11" s="1579"/>
      <c r="J11" s="1579"/>
      <c r="K11" s="544"/>
      <c r="L11" s="548"/>
      <c r="M11" s="549" t="s">
        <v>326</v>
      </c>
      <c r="N11" s="550"/>
      <c r="O11" s="550"/>
      <c r="P11" s="550"/>
      <c r="Q11" s="550"/>
      <c r="R11" s="550"/>
      <c r="S11" s="551"/>
      <c r="T11" s="1701"/>
      <c r="U11" s="1702"/>
      <c r="V11" s="1702"/>
      <c r="W11" s="1702"/>
      <c r="X11" s="1702"/>
      <c r="Y11" s="1702"/>
      <c r="Z11" s="1702"/>
      <c r="AA11" s="1702"/>
      <c r="AB11" s="1702"/>
      <c r="AC11" s="1702"/>
      <c r="AD11" s="1702"/>
      <c r="AE11" s="1702"/>
      <c r="AF11" s="1702"/>
      <c r="AG11" s="1703"/>
    </row>
    <row r="12" spans="1:34" ht="24" customHeight="1">
      <c r="A12" s="552"/>
      <c r="B12" s="1580"/>
      <c r="C12" s="1580"/>
      <c r="D12" s="1580"/>
      <c r="E12" s="1580"/>
      <c r="F12" s="1580"/>
      <c r="G12" s="1580"/>
      <c r="H12" s="1580"/>
      <c r="I12" s="1580"/>
      <c r="J12" s="1580"/>
      <c r="K12" s="553"/>
      <c r="L12" s="554"/>
      <c r="M12" s="555" t="s">
        <v>325</v>
      </c>
      <c r="N12" s="556"/>
      <c r="O12" s="556"/>
      <c r="P12" s="556"/>
      <c r="Q12" s="556"/>
      <c r="R12" s="556"/>
      <c r="S12" s="557"/>
      <c r="T12" s="1704"/>
      <c r="U12" s="1705"/>
      <c r="V12" s="1705"/>
      <c r="W12" s="1705"/>
      <c r="X12" s="1705"/>
      <c r="Y12" s="1705"/>
      <c r="Z12" s="1705"/>
      <c r="AA12" s="1705"/>
      <c r="AB12" s="1705"/>
      <c r="AC12" s="1705"/>
      <c r="AD12" s="1705"/>
      <c r="AE12" s="1705"/>
      <c r="AF12" s="1705"/>
      <c r="AG12" s="1706"/>
    </row>
    <row r="13" spans="1:34" ht="24" customHeight="1">
      <c r="A13" s="379"/>
      <c r="B13" s="1578" t="s">
        <v>322</v>
      </c>
      <c r="C13" s="1578"/>
      <c r="D13" s="1578"/>
      <c r="E13" s="1578"/>
      <c r="F13" s="1578"/>
      <c r="G13" s="1578"/>
      <c r="H13" s="1578"/>
      <c r="I13" s="1578"/>
      <c r="J13" s="1578"/>
      <c r="K13" s="538"/>
      <c r="L13" s="1590"/>
      <c r="M13" s="1591"/>
      <c r="N13" s="539" t="s">
        <v>321</v>
      </c>
      <c r="O13" s="539"/>
      <c r="P13" s="438"/>
      <c r="Q13" s="438"/>
      <c r="R13" s="438"/>
      <c r="S13" s="438"/>
      <c r="T13" s="438"/>
      <c r="U13" s="438"/>
      <c r="V13" s="540"/>
      <c r="W13" s="540"/>
      <c r="X13" s="540"/>
      <c r="Y13" s="540"/>
      <c r="Z13" s="540"/>
      <c r="AA13" s="540"/>
      <c r="AB13" s="540"/>
      <c r="AC13" s="540"/>
      <c r="AD13" s="541"/>
      <c r="AE13" s="438"/>
      <c r="AF13" s="541"/>
      <c r="AG13" s="542"/>
    </row>
    <row r="14" spans="1:34" ht="24" customHeight="1">
      <c r="A14" s="543"/>
      <c r="B14" s="1579"/>
      <c r="C14" s="1579"/>
      <c r="D14" s="1579"/>
      <c r="E14" s="1579"/>
      <c r="F14" s="1579"/>
      <c r="G14" s="1579"/>
      <c r="H14" s="1579"/>
      <c r="I14" s="1579"/>
      <c r="J14" s="1579"/>
      <c r="K14" s="544"/>
      <c r="L14" s="1708"/>
      <c r="M14" s="1709"/>
      <c r="N14" s="545" t="s">
        <v>320</v>
      </c>
      <c r="O14" s="545"/>
      <c r="P14" s="545"/>
      <c r="Q14" s="545"/>
      <c r="R14" s="545"/>
      <c r="S14" s="545"/>
      <c r="T14" s="545"/>
      <c r="U14" s="545"/>
      <c r="V14" s="545"/>
      <c r="W14" s="545"/>
      <c r="X14" s="545"/>
      <c r="Y14" s="545"/>
      <c r="Z14" s="545"/>
      <c r="AA14" s="545"/>
      <c r="AB14" s="546"/>
      <c r="AC14" s="546"/>
      <c r="AD14" s="546"/>
      <c r="AE14" s="545"/>
      <c r="AF14" s="546"/>
      <c r="AG14" s="547"/>
    </row>
    <row r="15" spans="1:34" ht="24" customHeight="1">
      <c r="A15" s="543"/>
      <c r="B15" s="1579"/>
      <c r="C15" s="1579"/>
      <c r="D15" s="1579"/>
      <c r="E15" s="1579"/>
      <c r="F15" s="1579"/>
      <c r="G15" s="1579"/>
      <c r="H15" s="1579"/>
      <c r="I15" s="1579"/>
      <c r="J15" s="1579"/>
      <c r="K15" s="544"/>
      <c r="L15" s="548"/>
      <c r="M15" s="549" t="s">
        <v>319</v>
      </c>
      <c r="N15" s="550"/>
      <c r="O15" s="550"/>
      <c r="P15" s="550"/>
      <c r="Q15" s="550"/>
      <c r="R15" s="550"/>
      <c r="S15" s="551"/>
      <c r="T15" s="1701"/>
      <c r="U15" s="1702"/>
      <c r="V15" s="1702"/>
      <c r="W15" s="1702"/>
      <c r="X15" s="1702"/>
      <c r="Y15" s="1702"/>
      <c r="Z15" s="1702"/>
      <c r="AA15" s="1702"/>
      <c r="AB15" s="1702"/>
      <c r="AC15" s="1702"/>
      <c r="AD15" s="1702"/>
      <c r="AE15" s="1702"/>
      <c r="AF15" s="1702"/>
      <c r="AG15" s="1703"/>
    </row>
    <row r="16" spans="1:34" ht="24" customHeight="1" thickBot="1">
      <c r="A16" s="558"/>
      <c r="B16" s="1707"/>
      <c r="C16" s="1707"/>
      <c r="D16" s="1707"/>
      <c r="E16" s="1707"/>
      <c r="F16" s="1707"/>
      <c r="G16" s="1707"/>
      <c r="H16" s="1707"/>
      <c r="I16" s="1707"/>
      <c r="J16" s="1707"/>
      <c r="K16" s="559"/>
      <c r="L16" s="560"/>
      <c r="M16" s="561" t="s">
        <v>318</v>
      </c>
      <c r="N16" s="562"/>
      <c r="O16" s="562"/>
      <c r="P16" s="562"/>
      <c r="Q16" s="562"/>
      <c r="R16" s="562"/>
      <c r="S16" s="563"/>
      <c r="T16" s="1584"/>
      <c r="U16" s="1585"/>
      <c r="V16" s="1585"/>
      <c r="W16" s="1585"/>
      <c r="X16" s="1585"/>
      <c r="Y16" s="1585"/>
      <c r="Z16" s="1585"/>
      <c r="AA16" s="1585"/>
      <c r="AB16" s="1585"/>
      <c r="AC16" s="1585"/>
      <c r="AD16" s="1585"/>
      <c r="AE16" s="1585"/>
      <c r="AF16" s="1585"/>
      <c r="AG16" s="1586"/>
      <c r="AH16" s="1"/>
    </row>
    <row r="17" spans="1:41" ht="10.050000000000001" customHeight="1">
      <c r="A17" s="20"/>
      <c r="B17" s="20"/>
      <c r="C17" s="20"/>
      <c r="D17" s="20"/>
      <c r="E17" s="20"/>
      <c r="F17" s="20"/>
      <c r="G17" s="20"/>
      <c r="H17" s="20"/>
      <c r="I17" s="20"/>
      <c r="J17" s="21"/>
      <c r="K17" s="20"/>
      <c r="L17" s="20"/>
      <c r="M17" s="20"/>
      <c r="N17" s="20"/>
      <c r="O17" s="20"/>
      <c r="P17" s="20"/>
      <c r="Q17" s="20"/>
      <c r="R17" s="20"/>
      <c r="S17" s="20"/>
      <c r="T17" s="20"/>
      <c r="U17" s="20"/>
      <c r="V17" s="20"/>
      <c r="W17" s="20"/>
      <c r="X17" s="20"/>
      <c r="Y17" s="20"/>
      <c r="Z17" s="20"/>
      <c r="AA17" s="20"/>
      <c r="AB17" s="20"/>
      <c r="AC17" s="20"/>
      <c r="AD17" s="20"/>
      <c r="AE17" s="20"/>
      <c r="AF17" s="20"/>
      <c r="AG17" s="20"/>
    </row>
    <row r="18" spans="1:41" s="20" customFormat="1" ht="24" customHeight="1" thickBot="1">
      <c r="A18" s="564" t="s">
        <v>591</v>
      </c>
      <c r="B18" s="565"/>
      <c r="C18" s="565"/>
      <c r="D18" s="565"/>
      <c r="E18" s="565"/>
      <c r="F18" s="565"/>
      <c r="G18" s="565"/>
      <c r="H18" s="565"/>
      <c r="I18" s="565"/>
      <c r="J18" s="565"/>
      <c r="K18" s="565"/>
      <c r="L18" s="565"/>
      <c r="M18" s="565"/>
      <c r="N18" s="565"/>
      <c r="O18" s="565"/>
      <c r="P18" s="565"/>
      <c r="Q18" s="565"/>
      <c r="R18" s="565"/>
      <c r="S18" s="565"/>
      <c r="T18" s="565"/>
      <c r="U18" s="565"/>
      <c r="V18" s="565"/>
      <c r="W18" s="565"/>
      <c r="X18" s="565"/>
      <c r="Y18" s="565"/>
      <c r="Z18" s="565"/>
      <c r="AA18" s="565"/>
      <c r="AB18" s="565"/>
      <c r="AC18" s="565"/>
      <c r="AD18" s="565"/>
      <c r="AE18" s="565"/>
      <c r="AF18" s="565"/>
      <c r="AG18" s="565"/>
      <c r="AH18" s="415"/>
    </row>
    <row r="19" spans="1:41" s="20" customFormat="1" ht="24" customHeight="1">
      <c r="A19" s="1080" t="s">
        <v>533</v>
      </c>
      <c r="B19" s="1081"/>
      <c r="C19" s="1081"/>
      <c r="D19" s="1081"/>
      <c r="E19" s="1081"/>
      <c r="F19" s="1081"/>
      <c r="G19" s="1081"/>
      <c r="H19" s="1081"/>
      <c r="I19" s="1082"/>
      <c r="J19" s="1762" t="s">
        <v>633</v>
      </c>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4"/>
      <c r="AH19" s="415"/>
      <c r="AI19" s="1"/>
      <c r="AJ19" s="1" t="s">
        <v>303</v>
      </c>
      <c r="AK19" s="1"/>
      <c r="AL19" s="1"/>
      <c r="AM19" s="1"/>
      <c r="AN19" s="1"/>
      <c r="AO19" s="1"/>
    </row>
    <row r="20" spans="1:41" ht="24" customHeight="1">
      <c r="A20" s="1761" t="s">
        <v>344</v>
      </c>
      <c r="B20" s="1427"/>
      <c r="C20" s="1427"/>
      <c r="D20" s="1427"/>
      <c r="E20" s="1427"/>
      <c r="F20" s="1427"/>
      <c r="G20" s="1427"/>
      <c r="H20" s="1427"/>
      <c r="I20" s="1642"/>
      <c r="J20" s="680"/>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2"/>
      <c r="AH20" s="1"/>
      <c r="AI20" s="372"/>
    </row>
    <row r="21" spans="1:41" ht="24" customHeight="1" thickBot="1">
      <c r="A21" s="1129" t="s">
        <v>343</v>
      </c>
      <c r="B21" s="1130"/>
      <c r="C21" s="1130"/>
      <c r="D21" s="1130"/>
      <c r="E21" s="1130"/>
      <c r="F21" s="1130"/>
      <c r="G21" s="1130"/>
      <c r="H21" s="1130"/>
      <c r="I21" s="1131"/>
      <c r="J21" s="701"/>
      <c r="K21" s="678"/>
      <c r="L21" s="678"/>
      <c r="M21" s="678"/>
      <c r="N21" s="678"/>
      <c r="O21" s="678"/>
      <c r="P21" s="678"/>
      <c r="Q21" s="678"/>
      <c r="R21" s="678"/>
      <c r="S21" s="678"/>
      <c r="T21" s="678"/>
      <c r="U21" s="678"/>
      <c r="V21" s="678"/>
      <c r="W21" s="678"/>
      <c r="X21" s="678"/>
      <c r="Y21" s="678"/>
      <c r="Z21" s="678"/>
      <c r="AA21" s="678"/>
      <c r="AB21" s="678"/>
      <c r="AC21" s="678"/>
      <c r="AD21" s="678"/>
      <c r="AE21" s="678"/>
      <c r="AF21" s="678"/>
      <c r="AG21" s="679"/>
      <c r="AH21" s="1"/>
      <c r="AI21" s="372"/>
    </row>
    <row r="22" spans="1:41" s="20" customFormat="1" ht="24" customHeight="1">
      <c r="A22" s="1165" t="s">
        <v>205</v>
      </c>
      <c r="B22" s="1166"/>
      <c r="C22" s="1166"/>
      <c r="D22" s="1166"/>
      <c r="E22" s="1166"/>
      <c r="F22" s="1167"/>
      <c r="G22" s="1727" t="s">
        <v>202</v>
      </c>
      <c r="H22" s="1728"/>
      <c r="I22" s="1728"/>
      <c r="J22" s="1728"/>
      <c r="K22" s="1728"/>
      <c r="L22" s="1729"/>
      <c r="M22" s="1730"/>
      <c r="N22" s="1731"/>
      <c r="O22" s="1731"/>
      <c r="P22" s="1731"/>
      <c r="Q22" s="1731"/>
      <c r="R22" s="1731"/>
      <c r="S22" s="1731"/>
      <c r="T22" s="1731"/>
      <c r="U22" s="1731"/>
      <c r="V22" s="1731"/>
      <c r="W22" s="1731"/>
      <c r="X22" s="1731"/>
      <c r="Y22" s="1731"/>
      <c r="Z22" s="1731"/>
      <c r="AA22" s="1731"/>
      <c r="AB22" s="1731"/>
      <c r="AC22" s="1731"/>
      <c r="AD22" s="1731"/>
      <c r="AE22" s="1731"/>
      <c r="AF22" s="1731"/>
      <c r="AG22" s="1732"/>
      <c r="AH22" s="415"/>
    </row>
    <row r="23" spans="1:41" s="20" customFormat="1" ht="24" customHeight="1">
      <c r="A23" s="1398"/>
      <c r="B23" s="1399"/>
      <c r="C23" s="1399"/>
      <c r="D23" s="1399"/>
      <c r="E23" s="1399"/>
      <c r="F23" s="1400"/>
      <c r="G23" s="1093" t="s">
        <v>21</v>
      </c>
      <c r="H23" s="1066"/>
      <c r="I23" s="1066"/>
      <c r="J23" s="1066"/>
      <c r="K23" s="1066"/>
      <c r="L23" s="1067"/>
      <c r="M23" s="1068"/>
      <c r="N23" s="1069"/>
      <c r="O23" s="1069"/>
      <c r="P23" s="1069"/>
      <c r="Q23" s="1069"/>
      <c r="R23" s="1069"/>
      <c r="S23" s="1069"/>
      <c r="T23" s="1069"/>
      <c r="U23" s="1069"/>
      <c r="V23" s="1069"/>
      <c r="W23" s="1069"/>
      <c r="X23" s="1069"/>
      <c r="Y23" s="1069"/>
      <c r="Z23" s="1069"/>
      <c r="AA23" s="1069"/>
      <c r="AB23" s="1069"/>
      <c r="AC23" s="1069"/>
      <c r="AD23" s="1069"/>
      <c r="AE23" s="1069"/>
      <c r="AF23" s="1069"/>
      <c r="AG23" s="1070"/>
      <c r="AH23" s="415"/>
    </row>
    <row r="24" spans="1:41" s="20" customFormat="1" ht="24" customHeight="1">
      <c r="A24" s="455"/>
      <c r="B24" s="1137" t="s">
        <v>24</v>
      </c>
      <c r="C24" s="1137"/>
      <c r="D24" s="1137"/>
      <c r="E24" s="1137"/>
      <c r="F24" s="1137"/>
      <c r="G24" s="1137"/>
      <c r="H24" s="1137"/>
      <c r="I24" s="1137"/>
      <c r="J24" s="1137"/>
      <c r="K24" s="1137"/>
      <c r="L24" s="482"/>
      <c r="M24" s="1323">
        <f>K55</f>
        <v>0</v>
      </c>
      <c r="N24" s="1324"/>
      <c r="O24" s="1324"/>
      <c r="P24" s="1324"/>
      <c r="Q24" s="1324"/>
      <c r="R24" s="1324"/>
      <c r="S24" s="1324"/>
      <c r="T24" s="1324"/>
      <c r="U24" s="1324"/>
      <c r="V24" s="1324"/>
      <c r="W24" s="1324"/>
      <c r="X24" s="1324"/>
      <c r="Y24" s="1324"/>
      <c r="Z24" s="1324"/>
      <c r="AA24" s="1324"/>
      <c r="AB24" s="1324"/>
      <c r="AC24" s="1324"/>
      <c r="AD24" s="1319" t="s">
        <v>594</v>
      </c>
      <c r="AE24" s="1319"/>
      <c r="AF24" s="1319"/>
      <c r="AG24" s="1320"/>
      <c r="AI24" s="20" t="s">
        <v>303</v>
      </c>
    </row>
    <row r="25" spans="1:41" s="20" customFormat="1" ht="24" customHeight="1">
      <c r="A25" s="455"/>
      <c r="B25" s="1137" t="s">
        <v>22</v>
      </c>
      <c r="C25" s="1137"/>
      <c r="D25" s="1137"/>
      <c r="E25" s="1137"/>
      <c r="F25" s="1137"/>
      <c r="G25" s="1137"/>
      <c r="H25" s="1137"/>
      <c r="I25" s="1137"/>
      <c r="J25" s="1137"/>
      <c r="K25" s="1137"/>
      <c r="L25" s="482"/>
      <c r="M25" s="1323">
        <f>R55</f>
        <v>0</v>
      </c>
      <c r="N25" s="1324"/>
      <c r="O25" s="1324"/>
      <c r="P25" s="1324"/>
      <c r="Q25" s="1324"/>
      <c r="R25" s="1324"/>
      <c r="S25" s="1324"/>
      <c r="T25" s="1324"/>
      <c r="U25" s="1324"/>
      <c r="V25" s="1324"/>
      <c r="W25" s="1324"/>
      <c r="X25" s="1324"/>
      <c r="Y25" s="1324"/>
      <c r="Z25" s="1324"/>
      <c r="AA25" s="1324"/>
      <c r="AB25" s="1324"/>
      <c r="AC25" s="1324"/>
      <c r="AD25" s="1319" t="s">
        <v>594</v>
      </c>
      <c r="AE25" s="1319"/>
      <c r="AF25" s="1319"/>
      <c r="AG25" s="1320"/>
      <c r="AI25" s="20" t="s">
        <v>303</v>
      </c>
    </row>
    <row r="26" spans="1:41" s="20" customFormat="1" ht="24" customHeight="1">
      <c r="A26" s="455"/>
      <c r="B26" s="1137" t="s">
        <v>23</v>
      </c>
      <c r="C26" s="1137"/>
      <c r="D26" s="1137"/>
      <c r="E26" s="1137"/>
      <c r="F26" s="1137"/>
      <c r="G26" s="1137"/>
      <c r="H26" s="1137"/>
      <c r="I26" s="1137"/>
      <c r="J26" s="1137"/>
      <c r="K26" s="1137"/>
      <c r="L26" s="482"/>
      <c r="M26" s="1323">
        <f>IF(R55/3&gt;100000,100000,ROUNDDOWN(R55/3,-3))</f>
        <v>0</v>
      </c>
      <c r="N26" s="1324"/>
      <c r="O26" s="1324"/>
      <c r="P26" s="1324"/>
      <c r="Q26" s="1324"/>
      <c r="R26" s="1324"/>
      <c r="S26" s="1324"/>
      <c r="T26" s="1324"/>
      <c r="U26" s="1324"/>
      <c r="V26" s="1324"/>
      <c r="W26" s="1324"/>
      <c r="X26" s="1324"/>
      <c r="Y26" s="1324"/>
      <c r="Z26" s="1324"/>
      <c r="AA26" s="1324"/>
      <c r="AB26" s="1324"/>
      <c r="AC26" s="1324"/>
      <c r="AD26" s="1319" t="s">
        <v>2</v>
      </c>
      <c r="AE26" s="1319"/>
      <c r="AF26" s="1319"/>
      <c r="AG26" s="1320"/>
    </row>
    <row r="27" spans="1:41" s="20" customFormat="1" ht="24" customHeight="1">
      <c r="A27" s="1331" t="s">
        <v>564</v>
      </c>
      <c r="B27" s="1127"/>
      <c r="C27" s="1127"/>
      <c r="D27" s="1127"/>
      <c r="E27" s="1127"/>
      <c r="F27" s="1127"/>
      <c r="G27" s="1328" t="s">
        <v>565</v>
      </c>
      <c r="H27" s="1328"/>
      <c r="I27" s="1328"/>
      <c r="J27" s="1328"/>
      <c r="K27" s="1138"/>
      <c r="L27" s="1139"/>
      <c r="M27" s="1139"/>
      <c r="N27" s="481" t="s">
        <v>535</v>
      </c>
      <c r="O27" s="1139"/>
      <c r="P27" s="1139"/>
      <c r="Q27" s="481" t="s">
        <v>536</v>
      </c>
      <c r="R27" s="1139"/>
      <c r="S27" s="1139"/>
      <c r="T27" s="482" t="s">
        <v>537</v>
      </c>
      <c r="U27" s="1387" t="s">
        <v>86</v>
      </c>
      <c r="V27" s="1388"/>
      <c r="W27" s="1388"/>
      <c r="X27" s="1388"/>
      <c r="Y27" s="1388"/>
      <c r="Z27" s="1388"/>
      <c r="AA27" s="1388"/>
      <c r="AB27" s="1388"/>
      <c r="AC27" s="1388"/>
      <c r="AD27" s="1388"/>
      <c r="AE27" s="1388"/>
      <c r="AF27" s="1388"/>
      <c r="AG27" s="1389"/>
    </row>
    <row r="28" spans="1:41" s="20" customFormat="1" ht="24" customHeight="1" thickBot="1">
      <c r="A28" s="1332"/>
      <c r="B28" s="1333"/>
      <c r="C28" s="1333"/>
      <c r="D28" s="1333"/>
      <c r="E28" s="1333"/>
      <c r="F28" s="1333"/>
      <c r="G28" s="1330" t="s">
        <v>566</v>
      </c>
      <c r="H28" s="1330"/>
      <c r="I28" s="1330"/>
      <c r="J28" s="1330"/>
      <c r="K28" s="1383"/>
      <c r="L28" s="1327"/>
      <c r="M28" s="1327"/>
      <c r="N28" s="483" t="s">
        <v>535</v>
      </c>
      <c r="O28" s="1327"/>
      <c r="P28" s="1327"/>
      <c r="Q28" s="483" t="s">
        <v>536</v>
      </c>
      <c r="R28" s="1327"/>
      <c r="S28" s="1327"/>
      <c r="T28" s="484" t="s">
        <v>537</v>
      </c>
      <c r="U28" s="1384" t="s">
        <v>214</v>
      </c>
      <c r="V28" s="1385"/>
      <c r="W28" s="1385"/>
      <c r="X28" s="1385"/>
      <c r="Y28" s="1385"/>
      <c r="Z28" s="1385"/>
      <c r="AA28" s="1385"/>
      <c r="AB28" s="1385"/>
      <c r="AC28" s="1385"/>
      <c r="AD28" s="1385"/>
      <c r="AE28" s="1385"/>
      <c r="AF28" s="1385"/>
      <c r="AG28" s="1386"/>
    </row>
    <row r="29" spans="1:41" ht="24" customHeight="1">
      <c r="A29" s="1639" t="s">
        <v>304</v>
      </c>
      <c r="B29" s="1640"/>
      <c r="C29" s="1640"/>
      <c r="D29" s="1640"/>
      <c r="E29" s="1640"/>
      <c r="F29" s="1640"/>
      <c r="G29" s="1640"/>
      <c r="H29" s="1640"/>
      <c r="I29" s="1640"/>
      <c r="J29" s="1640"/>
      <c r="K29" s="1640"/>
      <c r="L29" s="1640"/>
      <c r="M29" s="567"/>
      <c r="N29" s="567"/>
      <c r="O29" s="567"/>
      <c r="P29" s="567"/>
      <c r="Q29" s="567"/>
      <c r="R29" s="567"/>
      <c r="S29" s="567"/>
      <c r="T29" s="567"/>
      <c r="U29" s="567"/>
      <c r="V29" s="567"/>
      <c r="W29" s="567"/>
      <c r="X29" s="567"/>
      <c r="Y29" s="567"/>
      <c r="Z29" s="567"/>
      <c r="AA29" s="567"/>
      <c r="AB29" s="567"/>
      <c r="AC29" s="567"/>
      <c r="AD29" s="567"/>
      <c r="AE29" s="567"/>
      <c r="AF29" s="567"/>
      <c r="AG29" s="568"/>
    </row>
    <row r="30" spans="1:41" ht="24" customHeight="1">
      <c r="A30" s="1758"/>
      <c r="B30" s="1759"/>
      <c r="C30" s="1759"/>
      <c r="D30" s="1759"/>
      <c r="E30" s="1759"/>
      <c r="F30" s="1759"/>
      <c r="G30" s="1759"/>
      <c r="H30" s="1759"/>
      <c r="I30" s="1759"/>
      <c r="J30" s="1759"/>
      <c r="K30" s="1759"/>
      <c r="L30" s="1759"/>
      <c r="M30" s="1759"/>
      <c r="N30" s="1759"/>
      <c r="O30" s="1759"/>
      <c r="P30" s="1759"/>
      <c r="Q30" s="1759"/>
      <c r="R30" s="1759"/>
      <c r="S30" s="1759"/>
      <c r="T30" s="1759"/>
      <c r="U30" s="1759"/>
      <c r="V30" s="1759"/>
      <c r="W30" s="1759"/>
      <c r="X30" s="1759"/>
      <c r="Y30" s="1759"/>
      <c r="Z30" s="1759"/>
      <c r="AA30" s="1759"/>
      <c r="AB30" s="1759"/>
      <c r="AC30" s="1759"/>
      <c r="AD30" s="1759"/>
      <c r="AE30" s="1759"/>
      <c r="AF30" s="1759"/>
      <c r="AG30" s="1760"/>
    </row>
    <row r="31" spans="1:41" ht="24" customHeight="1" thickBot="1">
      <c r="A31" s="1660"/>
      <c r="B31" s="1661"/>
      <c r="C31" s="1661"/>
      <c r="D31" s="1661"/>
      <c r="E31" s="1661"/>
      <c r="F31" s="1661"/>
      <c r="G31" s="1661"/>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2"/>
    </row>
    <row r="32" spans="1:41" ht="24" customHeight="1">
      <c r="A32" s="1635" t="s">
        <v>632</v>
      </c>
      <c r="B32" s="1636"/>
      <c r="C32" s="1636"/>
      <c r="D32" s="1636"/>
      <c r="E32" s="1636"/>
      <c r="F32" s="1636"/>
      <c r="G32" s="1636"/>
      <c r="H32" s="1636"/>
      <c r="I32" s="1636"/>
      <c r="J32" s="1636"/>
      <c r="K32" s="1636"/>
      <c r="L32" s="1636"/>
      <c r="M32" s="1636"/>
      <c r="N32" s="1636"/>
      <c r="O32" s="1636"/>
      <c r="P32" s="1636"/>
      <c r="Q32" s="1636"/>
      <c r="R32" s="1636"/>
      <c r="S32" s="1636"/>
      <c r="T32" s="1636"/>
      <c r="U32" s="1636"/>
      <c r="V32" s="1636"/>
      <c r="W32" s="567"/>
      <c r="X32" s="567"/>
      <c r="Y32" s="567"/>
      <c r="Z32" s="567"/>
      <c r="AA32" s="567"/>
      <c r="AB32" s="567"/>
      <c r="AC32" s="567"/>
      <c r="AD32" s="567"/>
      <c r="AE32" s="567"/>
      <c r="AF32" s="567"/>
      <c r="AG32" s="568"/>
      <c r="AH32" s="1"/>
      <c r="AI32" s="1" t="s">
        <v>303</v>
      </c>
    </row>
    <row r="33" spans="1:53" ht="24" customHeight="1">
      <c r="A33" s="1758"/>
      <c r="B33" s="1759"/>
      <c r="C33" s="1759"/>
      <c r="D33" s="1759"/>
      <c r="E33" s="1759"/>
      <c r="F33" s="1759"/>
      <c r="G33" s="1759"/>
      <c r="H33" s="1759"/>
      <c r="I33" s="1759"/>
      <c r="J33" s="1759"/>
      <c r="K33" s="1759"/>
      <c r="L33" s="1759"/>
      <c r="M33" s="1759"/>
      <c r="N33" s="1759"/>
      <c r="O33" s="1759"/>
      <c r="P33" s="1759"/>
      <c r="Q33" s="1759"/>
      <c r="R33" s="1759"/>
      <c r="S33" s="1759"/>
      <c r="T33" s="1759"/>
      <c r="U33" s="1759"/>
      <c r="V33" s="1759"/>
      <c r="W33" s="1759"/>
      <c r="X33" s="1759"/>
      <c r="Y33" s="1759"/>
      <c r="Z33" s="1759"/>
      <c r="AA33" s="1759"/>
      <c r="AB33" s="1759"/>
      <c r="AC33" s="1759"/>
      <c r="AD33" s="1759"/>
      <c r="AE33" s="1759"/>
      <c r="AF33" s="1759"/>
      <c r="AG33" s="1760"/>
      <c r="AH33" s="1"/>
    </row>
    <row r="34" spans="1:53" ht="24" customHeight="1" thickBot="1">
      <c r="A34" s="1660"/>
      <c r="B34" s="1661"/>
      <c r="C34" s="1661"/>
      <c r="D34" s="1661"/>
      <c r="E34" s="1661"/>
      <c r="F34" s="1661"/>
      <c r="G34" s="1661"/>
      <c r="H34" s="1661"/>
      <c r="I34" s="1661"/>
      <c r="J34" s="1661"/>
      <c r="K34" s="1661"/>
      <c r="L34" s="1661"/>
      <c r="M34" s="1661"/>
      <c r="N34" s="1661"/>
      <c r="O34" s="1661"/>
      <c r="P34" s="1661"/>
      <c r="Q34" s="1661"/>
      <c r="R34" s="1661"/>
      <c r="S34" s="1661"/>
      <c r="T34" s="1661"/>
      <c r="U34" s="1661"/>
      <c r="V34" s="1661"/>
      <c r="W34" s="1661"/>
      <c r="X34" s="1661"/>
      <c r="Y34" s="1661"/>
      <c r="Z34" s="1661"/>
      <c r="AA34" s="1661"/>
      <c r="AB34" s="1661"/>
      <c r="AC34" s="1661"/>
      <c r="AD34" s="1661"/>
      <c r="AE34" s="1661"/>
      <c r="AF34" s="1661"/>
      <c r="AG34" s="1662"/>
    </row>
    <row r="35" spans="1:53" ht="24" customHeight="1">
      <c r="A35" s="1635" t="s">
        <v>625</v>
      </c>
      <c r="B35" s="1636"/>
      <c r="C35" s="1636"/>
      <c r="D35" s="1636"/>
      <c r="E35" s="1636"/>
      <c r="F35" s="1636"/>
      <c r="G35" s="1636"/>
      <c r="H35" s="1636"/>
      <c r="I35" s="1636"/>
      <c r="J35" s="1636"/>
      <c r="K35" s="1636"/>
      <c r="L35" s="1636"/>
      <c r="M35" s="1636"/>
      <c r="N35" s="1636"/>
      <c r="O35" s="1636"/>
      <c r="P35" s="1636"/>
      <c r="Q35" s="1636"/>
      <c r="R35" s="1636"/>
      <c r="S35" s="1636"/>
      <c r="T35" s="1636"/>
      <c r="U35" s="1636"/>
      <c r="V35" s="1636"/>
      <c r="W35" s="1636"/>
      <c r="X35" s="1636"/>
      <c r="Y35" s="1636"/>
      <c r="Z35" s="1636"/>
      <c r="AA35" s="1636"/>
      <c r="AB35" s="1636"/>
      <c r="AC35" s="1636"/>
      <c r="AD35" s="1636"/>
      <c r="AE35" s="1636"/>
      <c r="AF35" s="1636"/>
      <c r="AG35" s="568"/>
    </row>
    <row r="36" spans="1:53" ht="24" customHeight="1">
      <c r="A36" s="543"/>
      <c r="B36" s="1757" t="s">
        <v>274</v>
      </c>
      <c r="C36" s="1757"/>
      <c r="D36" s="1757"/>
      <c r="E36" s="1757"/>
      <c r="F36" s="1757"/>
      <c r="G36" s="1757"/>
      <c r="H36" s="1757"/>
      <c r="I36" s="1757"/>
      <c r="J36" s="1757"/>
      <c r="K36" s="1757"/>
      <c r="L36" s="1757"/>
      <c r="M36" s="1757"/>
      <c r="N36" s="1757"/>
      <c r="O36" s="1757"/>
      <c r="P36" s="1757"/>
      <c r="Q36" s="1757"/>
      <c r="R36" s="1757"/>
      <c r="S36" s="1757"/>
      <c r="T36" s="1757"/>
      <c r="U36" s="1757"/>
      <c r="V36" s="1757"/>
      <c r="W36" s="1757"/>
      <c r="X36" s="1757"/>
      <c r="Y36" s="1757"/>
      <c r="Z36" s="1757"/>
      <c r="AA36" s="1757"/>
      <c r="AB36" s="1757"/>
      <c r="AC36" s="1757"/>
      <c r="AD36" s="1757"/>
      <c r="AE36" s="1757"/>
      <c r="AF36" s="1757"/>
      <c r="AG36" s="381"/>
    </row>
    <row r="37" spans="1:53" ht="22.05" customHeight="1">
      <c r="A37" s="1657"/>
      <c r="B37" s="1658"/>
      <c r="C37" s="1658"/>
      <c r="D37" s="1658"/>
      <c r="E37" s="1658"/>
      <c r="F37" s="1658"/>
      <c r="G37" s="1658"/>
      <c r="H37" s="1658"/>
      <c r="I37" s="1658"/>
      <c r="J37" s="1658"/>
      <c r="K37" s="1658"/>
      <c r="L37" s="1658"/>
      <c r="M37" s="1658"/>
      <c r="N37" s="1658"/>
      <c r="O37" s="1658"/>
      <c r="P37" s="1658"/>
      <c r="Q37" s="1658"/>
      <c r="R37" s="1658"/>
      <c r="S37" s="1658"/>
      <c r="T37" s="1658"/>
      <c r="U37" s="1658"/>
      <c r="V37" s="1658"/>
      <c r="W37" s="1658"/>
      <c r="X37" s="1658"/>
      <c r="Y37" s="1658"/>
      <c r="Z37" s="1658"/>
      <c r="AA37" s="1658"/>
      <c r="AB37" s="1658"/>
      <c r="AC37" s="1658"/>
      <c r="AD37" s="1658"/>
      <c r="AE37" s="1658"/>
      <c r="AF37" s="1658"/>
      <c r="AG37" s="1659"/>
    </row>
    <row r="38" spans="1:53" ht="22.05" customHeight="1" thickBot="1">
      <c r="A38" s="1660"/>
      <c r="B38" s="1661"/>
      <c r="C38" s="1661"/>
      <c r="D38" s="1661"/>
      <c r="E38" s="1661"/>
      <c r="F38" s="1661"/>
      <c r="G38" s="1661"/>
      <c r="H38" s="1661"/>
      <c r="I38" s="1661"/>
      <c r="J38" s="1661"/>
      <c r="K38" s="1661"/>
      <c r="L38" s="1661"/>
      <c r="M38" s="1661"/>
      <c r="N38" s="1661"/>
      <c r="O38" s="1661"/>
      <c r="P38" s="1661"/>
      <c r="Q38" s="1661"/>
      <c r="R38" s="1661"/>
      <c r="S38" s="1661"/>
      <c r="T38" s="1661"/>
      <c r="U38" s="1661"/>
      <c r="V38" s="1661"/>
      <c r="W38" s="1661"/>
      <c r="X38" s="1661"/>
      <c r="Y38" s="1661"/>
      <c r="Z38" s="1661"/>
      <c r="AA38" s="1661"/>
      <c r="AB38" s="1661"/>
      <c r="AC38" s="1661"/>
      <c r="AD38" s="1661"/>
      <c r="AE38" s="1661"/>
      <c r="AF38" s="1661"/>
      <c r="AG38" s="1662"/>
    </row>
    <row r="39" spans="1:53" ht="24" customHeight="1">
      <c r="A39" s="1635" t="s">
        <v>628</v>
      </c>
      <c r="B39" s="1636"/>
      <c r="C39" s="1636"/>
      <c r="D39" s="1636"/>
      <c r="E39" s="1636"/>
      <c r="F39" s="1636"/>
      <c r="G39" s="1636"/>
      <c r="H39" s="1636"/>
      <c r="I39" s="1636"/>
      <c r="J39" s="1636"/>
      <c r="K39" s="1636"/>
      <c r="L39" s="1636"/>
      <c r="M39" s="1636"/>
      <c r="N39" s="1636"/>
      <c r="O39" s="1636"/>
      <c r="P39" s="1636"/>
      <c r="Q39" s="1636"/>
      <c r="R39" s="1636"/>
      <c r="S39" s="1636"/>
      <c r="T39" s="1636"/>
      <c r="U39" s="1636"/>
      <c r="V39" s="1636"/>
      <c r="W39" s="1636"/>
      <c r="X39" s="1636"/>
      <c r="Y39" s="1636"/>
      <c r="Z39" s="1636"/>
      <c r="AA39" s="566"/>
      <c r="AB39" s="566"/>
      <c r="AC39" s="566"/>
      <c r="AD39" s="566"/>
      <c r="AE39" s="566"/>
      <c r="AF39" s="566"/>
      <c r="AG39" s="580"/>
    </row>
    <row r="40" spans="1:53" ht="24" customHeight="1">
      <c r="A40" s="581"/>
      <c r="B40" s="1757" t="s">
        <v>273</v>
      </c>
      <c r="C40" s="1757"/>
      <c r="D40" s="1757"/>
      <c r="E40" s="1757"/>
      <c r="F40" s="1757"/>
      <c r="G40" s="1757"/>
      <c r="H40" s="1757"/>
      <c r="I40" s="1757"/>
      <c r="J40" s="1757"/>
      <c r="K40" s="1757"/>
      <c r="L40" s="1757"/>
      <c r="M40" s="1757"/>
      <c r="N40" s="1757"/>
      <c r="O40" s="1757"/>
      <c r="P40" s="1757"/>
      <c r="Q40" s="1757"/>
      <c r="R40" s="1757"/>
      <c r="S40" s="1757"/>
      <c r="T40" s="1757"/>
      <c r="U40" s="1757"/>
      <c r="V40" s="1757"/>
      <c r="W40" s="1757"/>
      <c r="X40" s="1757"/>
      <c r="Y40" s="1757"/>
      <c r="Z40" s="1757"/>
      <c r="AA40" s="1757"/>
      <c r="AB40" s="1757"/>
      <c r="AC40" s="1757"/>
      <c r="AD40" s="1757"/>
      <c r="AE40" s="1757"/>
      <c r="AF40" s="1757"/>
      <c r="AG40" s="582"/>
    </row>
    <row r="41" spans="1:53" ht="22.05" customHeight="1">
      <c r="A41" s="1657"/>
      <c r="B41" s="1658"/>
      <c r="C41" s="1658"/>
      <c r="D41" s="1658"/>
      <c r="E41" s="1658"/>
      <c r="F41" s="1658"/>
      <c r="G41" s="1658"/>
      <c r="H41" s="1658"/>
      <c r="I41" s="1658"/>
      <c r="J41" s="1658"/>
      <c r="K41" s="1658"/>
      <c r="L41" s="1658"/>
      <c r="M41" s="1658"/>
      <c r="N41" s="1658"/>
      <c r="O41" s="1658"/>
      <c r="P41" s="1658"/>
      <c r="Q41" s="1658"/>
      <c r="R41" s="1658"/>
      <c r="S41" s="1658"/>
      <c r="T41" s="1658"/>
      <c r="U41" s="1658"/>
      <c r="V41" s="1658"/>
      <c r="W41" s="1658"/>
      <c r="X41" s="1658"/>
      <c r="Y41" s="1658"/>
      <c r="Z41" s="1658"/>
      <c r="AA41" s="1658"/>
      <c r="AB41" s="1658"/>
      <c r="AC41" s="1658"/>
      <c r="AD41" s="1658"/>
      <c r="AE41" s="1658"/>
      <c r="AF41" s="1658"/>
      <c r="AG41" s="1659"/>
      <c r="AL41" s="439" t="s">
        <v>270</v>
      </c>
      <c r="AM41" s="219"/>
      <c r="AN41" s="219"/>
      <c r="AO41" s="219"/>
      <c r="AP41" s="219"/>
      <c r="AQ41" s="219"/>
      <c r="AR41" s="219"/>
      <c r="AS41" s="219"/>
      <c r="AT41" s="219"/>
      <c r="AU41" s="219"/>
      <c r="AV41" s="219"/>
      <c r="AW41" s="219"/>
      <c r="AX41" s="219"/>
      <c r="AY41" s="219"/>
      <c r="AZ41" s="219"/>
      <c r="BA41" s="204"/>
    </row>
    <row r="42" spans="1:53" ht="22.05" customHeight="1" thickBot="1">
      <c r="A42" s="1660"/>
      <c r="B42" s="1661"/>
      <c r="C42" s="1661"/>
      <c r="D42" s="1661"/>
      <c r="E42" s="1661"/>
      <c r="F42" s="1661"/>
      <c r="G42" s="1661"/>
      <c r="H42" s="1661"/>
      <c r="I42" s="1661"/>
      <c r="J42" s="1661"/>
      <c r="K42" s="1661"/>
      <c r="L42" s="1661"/>
      <c r="M42" s="1661"/>
      <c r="N42" s="1661"/>
      <c r="O42" s="1661"/>
      <c r="P42" s="1661"/>
      <c r="Q42" s="1661"/>
      <c r="R42" s="1661"/>
      <c r="S42" s="1661"/>
      <c r="T42" s="1661"/>
      <c r="U42" s="1661"/>
      <c r="V42" s="1661"/>
      <c r="W42" s="1661"/>
      <c r="X42" s="1661"/>
      <c r="Y42" s="1661"/>
      <c r="Z42" s="1661"/>
      <c r="AA42" s="1661"/>
      <c r="AB42" s="1661"/>
      <c r="AC42" s="1661"/>
      <c r="AD42" s="1661"/>
      <c r="AE42" s="1661"/>
      <c r="AF42" s="1661"/>
      <c r="AG42" s="1662"/>
      <c r="AL42" s="439" t="s">
        <v>269</v>
      </c>
      <c r="AM42" s="219"/>
      <c r="AN42" s="219"/>
      <c r="AO42" s="219"/>
      <c r="AP42" s="219"/>
      <c r="AQ42" s="219"/>
      <c r="AR42" s="219"/>
      <c r="AS42" s="219"/>
      <c r="AT42" s="219"/>
      <c r="AU42" s="219"/>
      <c r="AV42" s="219"/>
      <c r="AW42" s="219"/>
      <c r="AX42" s="219"/>
      <c r="AY42" s="219"/>
      <c r="AZ42" s="219"/>
      <c r="BA42" s="204"/>
    </row>
    <row r="43" spans="1:53" ht="24" customHeight="1">
      <c r="A43" s="583" t="s">
        <v>629</v>
      </c>
      <c r="B43" s="584"/>
      <c r="C43" s="584"/>
      <c r="D43" s="584"/>
      <c r="E43" s="584"/>
      <c r="F43" s="584"/>
      <c r="G43" s="584"/>
      <c r="H43" s="584"/>
      <c r="I43" s="584"/>
      <c r="J43" s="584"/>
      <c r="K43" s="584"/>
      <c r="L43" s="584"/>
      <c r="M43" s="584"/>
      <c r="N43" s="584"/>
      <c r="O43" s="584"/>
      <c r="P43" s="584"/>
      <c r="Q43" s="584"/>
      <c r="R43" s="584"/>
      <c r="S43" s="584"/>
      <c r="T43" s="584"/>
      <c r="U43" s="584"/>
      <c r="V43" s="584"/>
      <c r="W43" s="584"/>
      <c r="X43" s="584"/>
      <c r="Y43" s="584"/>
      <c r="Z43" s="584"/>
      <c r="AA43" s="584"/>
      <c r="AB43" s="584"/>
      <c r="AC43" s="584"/>
      <c r="AD43" s="584"/>
      <c r="AE43" s="584"/>
      <c r="AF43" s="584"/>
      <c r="AG43" s="585"/>
      <c r="AL43" s="439" t="s">
        <v>268</v>
      </c>
      <c r="AM43" s="219"/>
      <c r="AN43" s="219"/>
      <c r="AO43" s="219"/>
      <c r="AP43" s="219"/>
      <c r="AQ43" s="219"/>
      <c r="AR43" s="219"/>
      <c r="AS43" s="219"/>
      <c r="AT43" s="219"/>
      <c r="AU43" s="219"/>
      <c r="AV43" s="219"/>
      <c r="AW43" s="219"/>
      <c r="AX43" s="219"/>
      <c r="AY43" s="219"/>
      <c r="AZ43" s="219"/>
      <c r="BA43" s="204"/>
    </row>
    <row r="44" spans="1:53" ht="24" customHeight="1">
      <c r="A44" s="1655"/>
      <c r="B44" s="1656"/>
      <c r="C44" s="586" t="s">
        <v>348</v>
      </c>
      <c r="D44" s="587"/>
      <c r="E44" s="586"/>
      <c r="F44" s="1656"/>
      <c r="G44" s="1656"/>
      <c r="H44" s="586" t="s">
        <v>349</v>
      </c>
      <c r="I44" s="587"/>
      <c r="J44" s="586"/>
      <c r="K44" s="586"/>
      <c r="L44" s="586"/>
      <c r="M44" s="586"/>
      <c r="N44" s="586"/>
      <c r="O44" s="586"/>
      <c r="P44" s="588"/>
      <c r="Q44" s="588"/>
      <c r="R44" s="588"/>
      <c r="S44" s="588"/>
      <c r="T44" s="588"/>
      <c r="U44" s="588"/>
      <c r="V44" s="588"/>
      <c r="W44" s="588"/>
      <c r="X44" s="589"/>
      <c r="Y44" s="586"/>
      <c r="Z44" s="589"/>
      <c r="AA44" s="589"/>
      <c r="AB44" s="20"/>
      <c r="AC44" s="20"/>
      <c r="AD44" s="20"/>
      <c r="AE44" s="20"/>
      <c r="AF44" s="20"/>
      <c r="AG44" s="381"/>
      <c r="AL44" s="439" t="s">
        <v>267</v>
      </c>
      <c r="AM44" s="219"/>
      <c r="AN44" s="219"/>
      <c r="AO44" s="219"/>
      <c r="AP44" s="219"/>
      <c r="AQ44" s="219"/>
      <c r="AR44" s="219"/>
      <c r="AS44" s="219"/>
      <c r="AT44" s="219"/>
      <c r="AU44" s="219"/>
      <c r="AV44" s="219"/>
      <c r="AW44" s="219"/>
      <c r="AX44" s="219"/>
      <c r="AY44" s="219"/>
      <c r="AZ44" s="219"/>
      <c r="BA44" s="204"/>
    </row>
    <row r="45" spans="1:53" ht="24" customHeight="1" thickBot="1">
      <c r="A45" s="456"/>
      <c r="B45" s="1745" t="s">
        <v>272</v>
      </c>
      <c r="C45" s="1745"/>
      <c r="D45" s="1745"/>
      <c r="E45" s="1745"/>
      <c r="F45" s="1745"/>
      <c r="G45" s="1745"/>
      <c r="H45" s="590"/>
      <c r="I45" s="1742"/>
      <c r="J45" s="1743"/>
      <c r="K45" s="1743"/>
      <c r="L45" s="1743"/>
      <c r="M45" s="1743"/>
      <c r="N45" s="1743"/>
      <c r="O45" s="1743"/>
      <c r="P45" s="1743"/>
      <c r="Q45" s="1743"/>
      <c r="R45" s="1743"/>
      <c r="S45" s="1743"/>
      <c r="T45" s="1743"/>
      <c r="U45" s="1743"/>
      <c r="V45" s="1743"/>
      <c r="W45" s="1743"/>
      <c r="X45" s="1743"/>
      <c r="Y45" s="1743"/>
      <c r="Z45" s="1743"/>
      <c r="AA45" s="1743"/>
      <c r="AB45" s="1743"/>
      <c r="AC45" s="1743"/>
      <c r="AD45" s="1743"/>
      <c r="AE45" s="1743"/>
      <c r="AF45" s="1743"/>
      <c r="AG45" s="1744"/>
      <c r="AH45" s="1"/>
      <c r="AL45" s="439" t="s">
        <v>266</v>
      </c>
      <c r="AM45" s="219"/>
      <c r="AN45" s="219"/>
      <c r="AO45" s="219"/>
      <c r="AP45" s="219"/>
      <c r="AQ45" s="219"/>
      <c r="AR45" s="219"/>
      <c r="AS45" s="219"/>
      <c r="AT45" s="219"/>
      <c r="AU45" s="219"/>
      <c r="AV45" s="219"/>
      <c r="AW45" s="219"/>
      <c r="AX45" s="219"/>
      <c r="AY45" s="219"/>
      <c r="AZ45" s="219"/>
      <c r="BA45" s="204"/>
    </row>
    <row r="46" spans="1:53" ht="10.050000000000001" customHeight="1">
      <c r="A46" s="20"/>
      <c r="B46" s="591"/>
      <c r="C46" s="591"/>
      <c r="D46" s="591"/>
      <c r="E46" s="591"/>
      <c r="F46" s="591"/>
      <c r="G46" s="591"/>
      <c r="H46" s="591"/>
      <c r="I46" s="591"/>
      <c r="J46" s="591"/>
      <c r="K46" s="591"/>
      <c r="L46" s="591"/>
      <c r="M46" s="591"/>
      <c r="N46" s="591"/>
      <c r="O46" s="591"/>
      <c r="P46" s="592"/>
      <c r="Q46" s="592"/>
      <c r="R46" s="592"/>
      <c r="S46" s="592"/>
      <c r="T46" s="593"/>
      <c r="U46" s="593"/>
      <c r="V46" s="593"/>
      <c r="W46" s="593"/>
      <c r="X46" s="593"/>
      <c r="Y46" s="593"/>
      <c r="Z46" s="593"/>
      <c r="AA46" s="593"/>
      <c r="AB46" s="592"/>
      <c r="AC46" s="592"/>
      <c r="AD46" s="592"/>
      <c r="AE46" s="592"/>
      <c r="AF46" s="592"/>
      <c r="AG46" s="592"/>
    </row>
    <row r="47" spans="1:53" ht="22.05" customHeight="1">
      <c r="A47" s="1113" t="s">
        <v>630</v>
      </c>
      <c r="B47" s="1113"/>
      <c r="C47" s="1113"/>
      <c r="D47" s="1113"/>
      <c r="E47" s="1113"/>
      <c r="F47" s="1113"/>
      <c r="G47" s="1113"/>
      <c r="H47" s="1113"/>
      <c r="I47" s="1113"/>
      <c r="J47" s="1113"/>
      <c r="K47" s="1113"/>
      <c r="L47" s="1113"/>
      <c r="M47" s="1113"/>
      <c r="N47" s="1113"/>
      <c r="O47" s="1113"/>
      <c r="P47" s="1113"/>
      <c r="Q47" s="1113"/>
      <c r="R47" s="1113"/>
      <c r="S47" s="1113"/>
      <c r="T47" s="1113"/>
      <c r="U47" s="1113"/>
      <c r="V47" s="1113"/>
      <c r="W47" s="593"/>
      <c r="X47" s="593"/>
      <c r="Y47" s="593"/>
      <c r="Z47" s="593"/>
      <c r="AA47" s="593"/>
      <c r="AB47" s="592"/>
      <c r="AC47" s="592"/>
      <c r="AD47" s="592"/>
      <c r="AE47" s="592"/>
      <c r="AF47" s="592"/>
      <c r="AG47" s="592"/>
      <c r="AH47" s="1"/>
    </row>
    <row r="48" spans="1:53" ht="22.05" customHeight="1" thickBot="1">
      <c r="A48" s="20" t="s">
        <v>603</v>
      </c>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697" t="s">
        <v>14</v>
      </c>
      <c r="AH48" s="1"/>
    </row>
    <row r="49" spans="1:39" ht="19.95" customHeight="1">
      <c r="A49" s="1186" t="s">
        <v>15</v>
      </c>
      <c r="B49" s="1187"/>
      <c r="C49" s="1187"/>
      <c r="D49" s="1187"/>
      <c r="E49" s="1187"/>
      <c r="F49" s="1187" t="s">
        <v>50</v>
      </c>
      <c r="G49" s="1187"/>
      <c r="H49" s="1187"/>
      <c r="I49" s="1187"/>
      <c r="J49" s="1187"/>
      <c r="K49" s="1187" t="s">
        <v>80</v>
      </c>
      <c r="L49" s="1187"/>
      <c r="M49" s="1187"/>
      <c r="N49" s="1187"/>
      <c r="O49" s="1187"/>
      <c r="P49" s="1187"/>
      <c r="Q49" s="1187"/>
      <c r="R49" s="1187" t="s">
        <v>81</v>
      </c>
      <c r="S49" s="1187"/>
      <c r="T49" s="1187"/>
      <c r="U49" s="1187"/>
      <c r="V49" s="1187"/>
      <c r="W49" s="1187"/>
      <c r="X49" s="1187"/>
      <c r="Y49" s="1187" t="s">
        <v>38</v>
      </c>
      <c r="Z49" s="1187"/>
      <c r="AA49" s="1187"/>
      <c r="AB49" s="1187"/>
      <c r="AC49" s="1187"/>
      <c r="AD49" s="1187"/>
      <c r="AE49" s="1187"/>
      <c r="AF49" s="1187"/>
      <c r="AG49" s="1413"/>
      <c r="AH49" s="1"/>
    </row>
    <row r="50" spans="1:39" s="20" customFormat="1" ht="19.95" customHeight="1">
      <c r="A50" s="1372"/>
      <c r="B50" s="1373"/>
      <c r="C50" s="1373"/>
      <c r="D50" s="1373"/>
      <c r="E50" s="1373"/>
      <c r="F50" s="1349"/>
      <c r="G50" s="1349"/>
      <c r="H50" s="1349"/>
      <c r="I50" s="1349"/>
      <c r="J50" s="1349"/>
      <c r="K50" s="1619"/>
      <c r="L50" s="1619"/>
      <c r="M50" s="1619"/>
      <c r="N50" s="1619"/>
      <c r="O50" s="1619"/>
      <c r="P50" s="1619"/>
      <c r="Q50" s="1619"/>
      <c r="R50" s="1619"/>
      <c r="S50" s="1619"/>
      <c r="T50" s="1619"/>
      <c r="U50" s="1619"/>
      <c r="V50" s="1619"/>
      <c r="W50" s="1619"/>
      <c r="X50" s="1619"/>
      <c r="Y50" s="1376"/>
      <c r="Z50" s="1376"/>
      <c r="AA50" s="1376"/>
      <c r="AB50" s="1376"/>
      <c r="AC50" s="1376"/>
      <c r="AD50" s="1376"/>
      <c r="AE50" s="1376"/>
      <c r="AF50" s="1376"/>
      <c r="AG50" s="1377"/>
    </row>
    <row r="51" spans="1:39" s="20" customFormat="1" ht="19.95" customHeight="1">
      <c r="A51" s="1372"/>
      <c r="B51" s="1373"/>
      <c r="C51" s="1373"/>
      <c r="D51" s="1373"/>
      <c r="E51" s="1373"/>
      <c r="F51" s="1349"/>
      <c r="G51" s="1349"/>
      <c r="H51" s="1349"/>
      <c r="I51" s="1349"/>
      <c r="J51" s="1349"/>
      <c r="K51" s="1619"/>
      <c r="L51" s="1619"/>
      <c r="M51" s="1619"/>
      <c r="N51" s="1619"/>
      <c r="O51" s="1619"/>
      <c r="P51" s="1619"/>
      <c r="Q51" s="1619"/>
      <c r="R51" s="1619"/>
      <c r="S51" s="1619"/>
      <c r="T51" s="1619"/>
      <c r="U51" s="1619"/>
      <c r="V51" s="1619"/>
      <c r="W51" s="1619"/>
      <c r="X51" s="1619"/>
      <c r="Y51" s="1376"/>
      <c r="Z51" s="1376"/>
      <c r="AA51" s="1376"/>
      <c r="AB51" s="1376"/>
      <c r="AC51" s="1376"/>
      <c r="AD51" s="1376"/>
      <c r="AE51" s="1376"/>
      <c r="AF51" s="1376"/>
      <c r="AG51" s="1377"/>
    </row>
    <row r="52" spans="1:39" s="20" customFormat="1" ht="19.95" customHeight="1">
      <c r="A52" s="1372"/>
      <c r="B52" s="1373"/>
      <c r="C52" s="1373"/>
      <c r="D52" s="1373"/>
      <c r="E52" s="1373"/>
      <c r="F52" s="1349"/>
      <c r="G52" s="1349"/>
      <c r="H52" s="1349"/>
      <c r="I52" s="1349"/>
      <c r="J52" s="1349"/>
      <c r="K52" s="1619"/>
      <c r="L52" s="1619"/>
      <c r="M52" s="1619"/>
      <c r="N52" s="1619"/>
      <c r="O52" s="1619"/>
      <c r="P52" s="1619"/>
      <c r="Q52" s="1619"/>
      <c r="R52" s="1619"/>
      <c r="S52" s="1619"/>
      <c r="T52" s="1619"/>
      <c r="U52" s="1619"/>
      <c r="V52" s="1619"/>
      <c r="W52" s="1619"/>
      <c r="X52" s="1619"/>
      <c r="Y52" s="1376"/>
      <c r="Z52" s="1376"/>
      <c r="AA52" s="1376"/>
      <c r="AB52" s="1376"/>
      <c r="AC52" s="1376"/>
      <c r="AD52" s="1376"/>
      <c r="AE52" s="1376"/>
      <c r="AF52" s="1376"/>
      <c r="AG52" s="1377"/>
    </row>
    <row r="53" spans="1:39" s="20" customFormat="1" ht="19.95" customHeight="1">
      <c r="A53" s="1372"/>
      <c r="B53" s="1373"/>
      <c r="C53" s="1373"/>
      <c r="D53" s="1373"/>
      <c r="E53" s="1373"/>
      <c r="F53" s="1349"/>
      <c r="G53" s="1349"/>
      <c r="H53" s="1349"/>
      <c r="I53" s="1349"/>
      <c r="J53" s="1349"/>
      <c r="K53" s="1619"/>
      <c r="L53" s="1619"/>
      <c r="M53" s="1619"/>
      <c r="N53" s="1619"/>
      <c r="O53" s="1619"/>
      <c r="P53" s="1619"/>
      <c r="Q53" s="1619"/>
      <c r="R53" s="1619"/>
      <c r="S53" s="1619"/>
      <c r="T53" s="1619"/>
      <c r="U53" s="1619"/>
      <c r="V53" s="1619"/>
      <c r="W53" s="1619"/>
      <c r="X53" s="1619"/>
      <c r="Y53" s="1376"/>
      <c r="Z53" s="1376"/>
      <c r="AA53" s="1376"/>
      <c r="AB53" s="1376"/>
      <c r="AC53" s="1376"/>
      <c r="AD53" s="1376"/>
      <c r="AE53" s="1376"/>
      <c r="AF53" s="1376"/>
      <c r="AG53" s="1377"/>
    </row>
    <row r="54" spans="1:39" ht="19.95" customHeight="1">
      <c r="A54" s="1378" t="s">
        <v>1090</v>
      </c>
      <c r="B54" s="1379"/>
      <c r="C54" s="1379"/>
      <c r="D54" s="1379"/>
      <c r="E54" s="1379"/>
      <c r="F54" s="1315" t="s">
        <v>1091</v>
      </c>
      <c r="G54" s="1316"/>
      <c r="H54" s="1316"/>
      <c r="I54" s="1316"/>
      <c r="J54" s="1316"/>
      <c r="K54" s="1317"/>
      <c r="L54" s="1317"/>
      <c r="M54" s="1317"/>
      <c r="N54" s="1317"/>
      <c r="O54" s="1317"/>
      <c r="P54" s="1317"/>
      <c r="Q54" s="1318"/>
      <c r="R54" s="1380"/>
      <c r="S54" s="1380"/>
      <c r="T54" s="1380"/>
      <c r="U54" s="1380"/>
      <c r="V54" s="1380"/>
      <c r="W54" s="1380"/>
      <c r="X54" s="1380"/>
      <c r="Y54" s="1376"/>
      <c r="Z54" s="1376"/>
      <c r="AA54" s="1376"/>
      <c r="AB54" s="1376"/>
      <c r="AC54" s="1376"/>
      <c r="AD54" s="1376"/>
      <c r="AE54" s="1376"/>
      <c r="AF54" s="1376"/>
      <c r="AG54" s="1377"/>
      <c r="AH54" s="1"/>
    </row>
    <row r="55" spans="1:39" ht="19.95" customHeight="1" thickBot="1">
      <c r="A55" s="1332" t="s">
        <v>18</v>
      </c>
      <c r="B55" s="1333"/>
      <c r="C55" s="1333"/>
      <c r="D55" s="1333"/>
      <c r="E55" s="1333"/>
      <c r="F55" s="1333"/>
      <c r="G55" s="1333"/>
      <c r="H55" s="1333"/>
      <c r="I55" s="1333"/>
      <c r="J55" s="1333"/>
      <c r="K55" s="1663">
        <f>SUM(K50:Q53)</f>
        <v>0</v>
      </c>
      <c r="L55" s="1663"/>
      <c r="M55" s="1663"/>
      <c r="N55" s="1663"/>
      <c r="O55" s="1663"/>
      <c r="P55" s="1663"/>
      <c r="Q55" s="1663"/>
      <c r="R55" s="1663">
        <f>SUM(R50:X54)</f>
        <v>0</v>
      </c>
      <c r="S55" s="1663"/>
      <c r="T55" s="1663"/>
      <c r="U55" s="1663"/>
      <c r="V55" s="1663"/>
      <c r="W55" s="1663"/>
      <c r="X55" s="1663"/>
      <c r="Y55" s="1333"/>
      <c r="Z55" s="1333"/>
      <c r="AA55" s="1333"/>
      <c r="AB55" s="1333"/>
      <c r="AC55" s="1333"/>
      <c r="AD55" s="1333"/>
      <c r="AE55" s="1333"/>
      <c r="AF55" s="1333"/>
      <c r="AG55" s="1446"/>
      <c r="AH55" s="1"/>
    </row>
    <row r="56" spans="1:39" ht="10.050000000000001" customHeight="1">
      <c r="A56" s="517"/>
      <c r="B56" s="517"/>
      <c r="C56" s="517"/>
      <c r="D56" s="517"/>
      <c r="E56" s="517"/>
      <c r="F56" s="517"/>
      <c r="G56" s="517"/>
      <c r="H56" s="517"/>
      <c r="I56" s="517"/>
      <c r="J56" s="517"/>
      <c r="K56" s="983"/>
      <c r="L56" s="983"/>
      <c r="M56" s="983"/>
      <c r="N56" s="983"/>
      <c r="O56" s="983"/>
      <c r="P56" s="983"/>
      <c r="Q56" s="983"/>
      <c r="R56" s="983"/>
      <c r="S56" s="983"/>
      <c r="T56" s="983"/>
      <c r="U56" s="983"/>
      <c r="V56" s="983"/>
      <c r="W56" s="983"/>
      <c r="X56" s="983"/>
      <c r="Y56" s="517"/>
      <c r="Z56" s="517"/>
      <c r="AA56" s="517"/>
      <c r="AB56" s="517"/>
      <c r="AC56" s="517"/>
      <c r="AD56" s="517"/>
      <c r="AE56" s="517"/>
      <c r="AF56" s="517"/>
      <c r="AG56" s="517"/>
      <c r="AH56" s="1"/>
    </row>
    <row r="57" spans="1:39" ht="22.05" customHeight="1" thickBot="1">
      <c r="A57" s="20" t="s">
        <v>602</v>
      </c>
      <c r="B57" s="20"/>
      <c r="C57" s="699"/>
      <c r="D57" s="699"/>
      <c r="E57" s="20"/>
      <c r="F57" s="699"/>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7" t="s">
        <v>14</v>
      </c>
      <c r="AH57" s="1"/>
    </row>
    <row r="58" spans="1:39" ht="19.95" customHeight="1">
      <c r="A58" s="1186" t="s">
        <v>15</v>
      </c>
      <c r="B58" s="1187"/>
      <c r="C58" s="1187"/>
      <c r="D58" s="1187"/>
      <c r="E58" s="1187"/>
      <c r="F58" s="1187"/>
      <c r="G58" s="1187"/>
      <c r="H58" s="1187"/>
      <c r="I58" s="1187"/>
      <c r="J58" s="1187" t="s">
        <v>16</v>
      </c>
      <c r="K58" s="1187"/>
      <c r="L58" s="1187"/>
      <c r="M58" s="1187"/>
      <c r="N58" s="1187"/>
      <c r="O58" s="1187"/>
      <c r="P58" s="1187"/>
      <c r="Q58" s="1187"/>
      <c r="R58" s="1187"/>
      <c r="S58" s="1187" t="s">
        <v>38</v>
      </c>
      <c r="T58" s="1187"/>
      <c r="U58" s="1187"/>
      <c r="V58" s="1187"/>
      <c r="W58" s="1187"/>
      <c r="X58" s="1187"/>
      <c r="Y58" s="1187"/>
      <c r="Z58" s="1187"/>
      <c r="AA58" s="1187"/>
      <c r="AB58" s="1187"/>
      <c r="AC58" s="1187"/>
      <c r="AD58" s="1187"/>
      <c r="AE58" s="1187"/>
      <c r="AF58" s="1187"/>
      <c r="AG58" s="1413"/>
      <c r="AH58" s="1"/>
    </row>
    <row r="59" spans="1:39" ht="19.95" customHeight="1">
      <c r="A59" s="455"/>
      <c r="B59" s="1066" t="s">
        <v>17</v>
      </c>
      <c r="C59" s="1066"/>
      <c r="D59" s="1066"/>
      <c r="E59" s="1066"/>
      <c r="F59" s="1066"/>
      <c r="G59" s="1066"/>
      <c r="H59" s="1066"/>
      <c r="I59" s="440"/>
      <c r="J59" s="1393"/>
      <c r="K59" s="1394"/>
      <c r="L59" s="1394"/>
      <c r="M59" s="1394"/>
      <c r="N59" s="1394"/>
      <c r="O59" s="1394"/>
      <c r="P59" s="1394"/>
      <c r="Q59" s="1394"/>
      <c r="R59" s="1395"/>
      <c r="S59" s="1369"/>
      <c r="T59" s="1370"/>
      <c r="U59" s="1370"/>
      <c r="V59" s="1370"/>
      <c r="W59" s="1370"/>
      <c r="X59" s="1370"/>
      <c r="Y59" s="1370"/>
      <c r="Z59" s="1370"/>
      <c r="AA59" s="1370"/>
      <c r="AB59" s="1370"/>
      <c r="AC59" s="1370"/>
      <c r="AD59" s="1370"/>
      <c r="AE59" s="1370"/>
      <c r="AF59" s="1370"/>
      <c r="AG59" s="1371"/>
      <c r="AH59" s="1"/>
      <c r="AL59" s="439" t="s">
        <v>567</v>
      </c>
    </row>
    <row r="60" spans="1:39" ht="19.95" customHeight="1">
      <c r="A60" s="455"/>
      <c r="B60" s="1066" t="s">
        <v>25</v>
      </c>
      <c r="C60" s="1066"/>
      <c r="D60" s="1066"/>
      <c r="E60" s="1066"/>
      <c r="F60" s="1066"/>
      <c r="G60" s="1066"/>
      <c r="H60" s="1066"/>
      <c r="I60" s="440"/>
      <c r="J60" s="1393"/>
      <c r="K60" s="1394"/>
      <c r="L60" s="1394"/>
      <c r="M60" s="1394"/>
      <c r="N60" s="1394"/>
      <c r="O60" s="1394"/>
      <c r="P60" s="1394"/>
      <c r="Q60" s="1394"/>
      <c r="R60" s="1395"/>
      <c r="S60" s="1369"/>
      <c r="T60" s="1370"/>
      <c r="U60" s="1370"/>
      <c r="V60" s="1370"/>
      <c r="W60" s="1370"/>
      <c r="X60" s="1370"/>
      <c r="Y60" s="1370"/>
      <c r="Z60" s="1370"/>
      <c r="AA60" s="1370"/>
      <c r="AB60" s="1370"/>
      <c r="AC60" s="1370"/>
      <c r="AD60" s="1370"/>
      <c r="AE60" s="1370"/>
      <c r="AF60" s="1370"/>
      <c r="AG60" s="1371"/>
      <c r="AH60" s="1"/>
      <c r="AL60" s="439" t="s">
        <v>568</v>
      </c>
    </row>
    <row r="61" spans="1:39" ht="19.95" customHeight="1">
      <c r="A61" s="455"/>
      <c r="B61" s="1066" t="s">
        <v>46</v>
      </c>
      <c r="C61" s="1066"/>
      <c r="D61" s="1066"/>
      <c r="E61" s="1066"/>
      <c r="F61" s="1066"/>
      <c r="G61" s="1066"/>
      <c r="H61" s="1066"/>
      <c r="I61" s="440"/>
      <c r="J61" s="1431">
        <f>M26</f>
        <v>0</v>
      </c>
      <c r="K61" s="1432"/>
      <c r="L61" s="1432"/>
      <c r="M61" s="1432"/>
      <c r="N61" s="1432"/>
      <c r="O61" s="1432"/>
      <c r="P61" s="1432"/>
      <c r="Q61" s="1432"/>
      <c r="R61" s="1433"/>
      <c r="S61" s="1369"/>
      <c r="T61" s="1370"/>
      <c r="U61" s="1370"/>
      <c r="V61" s="1370"/>
      <c r="W61" s="1370"/>
      <c r="X61" s="1370"/>
      <c r="Y61" s="1370"/>
      <c r="Z61" s="1370"/>
      <c r="AA61" s="1370"/>
      <c r="AB61" s="1370"/>
      <c r="AC61" s="1370"/>
      <c r="AD61" s="1370"/>
      <c r="AE61" s="1370"/>
      <c r="AF61" s="1370"/>
      <c r="AG61" s="1371"/>
      <c r="AH61" s="1"/>
      <c r="AL61" s="439" t="s">
        <v>569</v>
      </c>
    </row>
    <row r="62" spans="1:39" ht="19.95" customHeight="1">
      <c r="A62" s="455"/>
      <c r="B62" s="1066" t="s">
        <v>47</v>
      </c>
      <c r="C62" s="1066"/>
      <c r="D62" s="1066"/>
      <c r="E62" s="1066"/>
      <c r="F62" s="1066"/>
      <c r="G62" s="1066"/>
      <c r="H62" s="1066"/>
      <c r="I62" s="440"/>
      <c r="J62" s="1393"/>
      <c r="K62" s="1394"/>
      <c r="L62" s="1394"/>
      <c r="M62" s="1394"/>
      <c r="N62" s="1394"/>
      <c r="O62" s="1394"/>
      <c r="P62" s="1394"/>
      <c r="Q62" s="1394"/>
      <c r="R62" s="1395"/>
      <c r="S62" s="1369"/>
      <c r="T62" s="1370"/>
      <c r="U62" s="1370"/>
      <c r="V62" s="1370"/>
      <c r="W62" s="1370"/>
      <c r="X62" s="1370"/>
      <c r="Y62" s="1370"/>
      <c r="Z62" s="1370"/>
      <c r="AA62" s="1370"/>
      <c r="AB62" s="1370"/>
      <c r="AC62" s="1370"/>
      <c r="AD62" s="1370"/>
      <c r="AE62" s="1370"/>
      <c r="AF62" s="1370"/>
      <c r="AG62" s="1371"/>
      <c r="AH62" s="1"/>
      <c r="AL62" s="439" t="s">
        <v>570</v>
      </c>
    </row>
    <row r="63" spans="1:39" ht="19.95" customHeight="1" thickBot="1">
      <c r="A63" s="1332" t="s">
        <v>18</v>
      </c>
      <c r="B63" s="1333"/>
      <c r="C63" s="1333"/>
      <c r="D63" s="1333"/>
      <c r="E63" s="1333"/>
      <c r="F63" s="1333"/>
      <c r="G63" s="1333"/>
      <c r="H63" s="1333"/>
      <c r="I63" s="1333"/>
      <c r="J63" s="1756">
        <f>IF(SUM(J59:R62)=K55,SUM(J59:R62),"収入と支出が不一致")</f>
        <v>0</v>
      </c>
      <c r="K63" s="1756"/>
      <c r="L63" s="1756"/>
      <c r="M63" s="1756"/>
      <c r="N63" s="1756"/>
      <c r="O63" s="1756"/>
      <c r="P63" s="1756"/>
      <c r="Q63" s="1756"/>
      <c r="R63" s="1756"/>
      <c r="S63" s="1680"/>
      <c r="T63" s="1680"/>
      <c r="U63" s="1680"/>
      <c r="V63" s="1680"/>
      <c r="W63" s="1680"/>
      <c r="X63" s="1680"/>
      <c r="Y63" s="1680"/>
      <c r="Z63" s="1680"/>
      <c r="AA63" s="1680"/>
      <c r="AB63" s="1680"/>
      <c r="AC63" s="1680"/>
      <c r="AD63" s="1680"/>
      <c r="AE63" s="1680"/>
      <c r="AF63" s="1680"/>
      <c r="AG63" s="1681"/>
      <c r="AH63" s="1" t="s">
        <v>303</v>
      </c>
      <c r="AL63" s="439" t="s">
        <v>571</v>
      </c>
    </row>
    <row r="64" spans="1:39" ht="10.050000000000001" customHeight="1">
      <c r="A64" s="517"/>
      <c r="B64" s="517"/>
      <c r="C64" s="517"/>
      <c r="D64" s="517"/>
      <c r="E64" s="517"/>
      <c r="F64" s="517"/>
      <c r="G64" s="517"/>
      <c r="H64" s="517"/>
      <c r="I64" s="517"/>
      <c r="J64" s="517"/>
      <c r="K64" s="912"/>
      <c r="L64" s="912"/>
      <c r="M64" s="912"/>
      <c r="N64" s="912"/>
      <c r="O64" s="912"/>
      <c r="P64" s="912"/>
      <c r="Q64" s="912"/>
      <c r="R64" s="912"/>
      <c r="S64" s="912"/>
      <c r="T64" s="912"/>
      <c r="U64" s="912"/>
      <c r="V64" s="912"/>
      <c r="W64" s="912"/>
      <c r="X64" s="912"/>
      <c r="Y64" s="517"/>
      <c r="Z64" s="517"/>
      <c r="AA64" s="517"/>
      <c r="AB64" s="517"/>
      <c r="AC64" s="517"/>
      <c r="AD64" s="517"/>
      <c r="AE64" s="517"/>
      <c r="AF64" s="517"/>
      <c r="AG64" s="517"/>
      <c r="AH64" s="1"/>
      <c r="AL64" s="439"/>
      <c r="AM64" s="20"/>
    </row>
    <row r="65" spans="1:70" ht="22.05" customHeight="1" thickBot="1">
      <c r="A65" s="20" t="s">
        <v>631</v>
      </c>
      <c r="B65" s="20"/>
      <c r="C65" s="20"/>
      <c r="D65" s="20"/>
      <c r="E65" s="20"/>
      <c r="F65" s="20"/>
      <c r="G65" s="20"/>
      <c r="H65" s="20"/>
      <c r="I65" s="20"/>
      <c r="J65" s="380"/>
      <c r="K65" s="380"/>
      <c r="L65" s="20"/>
      <c r="M65" s="20"/>
      <c r="N65" s="20"/>
      <c r="O65" s="20"/>
      <c r="P65" s="20"/>
      <c r="Q65" s="20"/>
      <c r="R65" s="20"/>
      <c r="S65" s="20"/>
      <c r="T65" s="20"/>
      <c r="U65" s="20"/>
      <c r="V65" s="20"/>
      <c r="W65" s="20"/>
      <c r="X65" s="20"/>
      <c r="Y65" s="20"/>
      <c r="Z65" s="20"/>
      <c r="AA65" s="20"/>
      <c r="AB65" s="20"/>
      <c r="AC65" s="20"/>
      <c r="AD65" s="20"/>
      <c r="AE65" s="20"/>
      <c r="AF65" s="20"/>
      <c r="AG65" s="20"/>
      <c r="AH65" s="1"/>
      <c r="AI65" s="20"/>
      <c r="AJ65" s="20"/>
      <c r="AK65" s="20"/>
      <c r="AL65" s="439" t="s">
        <v>251</v>
      </c>
      <c r="AM65" s="20"/>
      <c r="AN65" s="20"/>
      <c r="AO65" s="20"/>
      <c r="AP65" s="20"/>
      <c r="AQ65" s="20"/>
      <c r="AR65" s="20"/>
      <c r="AS65" s="20"/>
      <c r="AT65" s="20"/>
    </row>
    <row r="66" spans="1:70" s="20" customFormat="1" ht="19.95" customHeight="1">
      <c r="A66" s="1421" t="s">
        <v>620</v>
      </c>
      <c r="B66" s="1422"/>
      <c r="C66" s="1422"/>
      <c r="D66" s="1422"/>
      <c r="E66" s="1422"/>
      <c r="F66" s="1422"/>
      <c r="G66" s="1422"/>
      <c r="H66" s="1422"/>
      <c r="I66" s="1422"/>
      <c r="J66" s="1422"/>
      <c r="K66" s="1422"/>
      <c r="L66" s="1422"/>
      <c r="M66" s="1422"/>
      <c r="N66" s="1422"/>
      <c r="O66" s="1422"/>
      <c r="P66" s="1422"/>
      <c r="Q66" s="1422"/>
      <c r="R66" s="1422"/>
      <c r="S66" s="1422"/>
      <c r="T66" s="1423"/>
      <c r="U66" s="1622" t="s">
        <v>621</v>
      </c>
      <c r="V66" s="1622"/>
      <c r="W66" s="1622"/>
      <c r="X66" s="1622"/>
      <c r="Y66" s="1622"/>
      <c r="Z66" s="1622"/>
      <c r="AA66" s="1622"/>
      <c r="AB66" s="1622"/>
      <c r="AC66" s="1622"/>
      <c r="AD66" s="1622"/>
      <c r="AE66" s="1622"/>
      <c r="AF66" s="1622"/>
      <c r="AG66" s="1623"/>
    </row>
    <row r="67" spans="1:70" s="20" customFormat="1" ht="19.95" customHeight="1">
      <c r="A67" s="455"/>
      <c r="B67" s="453" t="s">
        <v>619</v>
      </c>
      <c r="C67" s="451"/>
      <c r="D67" s="451"/>
      <c r="E67" s="451"/>
      <c r="F67" s="451"/>
      <c r="G67" s="451"/>
      <c r="H67" s="451"/>
      <c r="I67" s="451"/>
      <c r="J67" s="451"/>
      <c r="K67" s="451"/>
      <c r="L67" s="451"/>
      <c r="M67" s="451"/>
      <c r="N67" s="451"/>
      <c r="O67" s="451"/>
      <c r="P67" s="451"/>
      <c r="Q67" s="451"/>
      <c r="R67" s="451"/>
      <c r="S67" s="451"/>
      <c r="T67" s="452"/>
      <c r="U67" s="1620" t="s">
        <v>577</v>
      </c>
      <c r="V67" s="1620"/>
      <c r="W67" s="1620"/>
      <c r="X67" s="1620"/>
      <c r="Y67" s="1620"/>
      <c r="Z67" s="1620"/>
      <c r="AA67" s="1620"/>
      <c r="AB67" s="1620"/>
      <c r="AC67" s="1620"/>
      <c r="AD67" s="1620"/>
      <c r="AE67" s="1620"/>
      <c r="AF67" s="1620"/>
      <c r="AG67" s="1621"/>
      <c r="AU67" s="1"/>
      <c r="AV67" s="1"/>
      <c r="AW67" s="1"/>
      <c r="AX67" s="1"/>
      <c r="AY67" s="1"/>
      <c r="AZ67" s="1"/>
      <c r="BA67" s="1"/>
      <c r="BB67" s="1"/>
      <c r="BC67" s="1"/>
      <c r="BD67" s="1"/>
      <c r="BE67" s="1"/>
    </row>
    <row r="68" spans="1:70" s="20" customFormat="1" ht="19.95" customHeight="1">
      <c r="A68" s="455"/>
      <c r="B68" s="1319" t="s">
        <v>572</v>
      </c>
      <c r="C68" s="1319"/>
      <c r="D68" s="1319"/>
      <c r="E68" s="1319"/>
      <c r="F68" s="1319"/>
      <c r="G68" s="1319"/>
      <c r="H68" s="1319"/>
      <c r="I68" s="1319"/>
      <c r="J68" s="1319"/>
      <c r="K68" s="1319"/>
      <c r="L68" s="1319"/>
      <c r="M68" s="1319"/>
      <c r="N68" s="1319"/>
      <c r="O68" s="1319"/>
      <c r="P68" s="1319"/>
      <c r="Q68" s="1319"/>
      <c r="R68" s="1319"/>
      <c r="S68" s="1319"/>
      <c r="T68" s="1654"/>
      <c r="U68" s="1620" t="s">
        <v>577</v>
      </c>
      <c r="V68" s="1620"/>
      <c r="W68" s="1620"/>
      <c r="X68" s="1620"/>
      <c r="Y68" s="1620"/>
      <c r="Z68" s="1620"/>
      <c r="AA68" s="1620"/>
      <c r="AB68" s="1620"/>
      <c r="AC68" s="1620"/>
      <c r="AD68" s="1620"/>
      <c r="AE68" s="1620"/>
      <c r="AF68" s="1620"/>
      <c r="AG68" s="1621"/>
      <c r="AL68" s="448"/>
      <c r="AM68" s="448"/>
      <c r="AN68" s="448"/>
      <c r="AO68" s="448"/>
      <c r="AP68" s="448"/>
      <c r="AQ68" s="448"/>
      <c r="AR68" s="448"/>
      <c r="AS68" s="448"/>
      <c r="AT68" s="448"/>
      <c r="AU68" s="448"/>
      <c r="AV68" s="448"/>
      <c r="AW68" s="448"/>
      <c r="AX68" s="448"/>
      <c r="AY68" s="448"/>
      <c r="AZ68" s="448"/>
      <c r="BA68" s="448"/>
      <c r="BB68" s="448"/>
      <c r="BC68" s="448"/>
      <c r="BD68" s="448"/>
      <c r="BE68" s="448"/>
    </row>
    <row r="69" spans="1:70" s="20" customFormat="1" ht="19.95" customHeight="1">
      <c r="A69" s="455"/>
      <c r="B69" s="1319" t="s">
        <v>573</v>
      </c>
      <c r="C69" s="1319"/>
      <c r="D69" s="1319"/>
      <c r="E69" s="1319"/>
      <c r="F69" s="1319"/>
      <c r="G69" s="1319"/>
      <c r="H69" s="1319"/>
      <c r="I69" s="1319"/>
      <c r="J69" s="1319"/>
      <c r="K69" s="1319"/>
      <c r="L69" s="1319"/>
      <c r="M69" s="1319"/>
      <c r="N69" s="1319"/>
      <c r="O69" s="1319"/>
      <c r="P69" s="1319"/>
      <c r="Q69" s="1319"/>
      <c r="R69" s="1319"/>
      <c r="S69" s="1319"/>
      <c r="T69" s="1654"/>
      <c r="U69" s="1620" t="s">
        <v>577</v>
      </c>
      <c r="V69" s="1620"/>
      <c r="W69" s="1620"/>
      <c r="X69" s="1620"/>
      <c r="Y69" s="1620"/>
      <c r="Z69" s="1620"/>
      <c r="AA69" s="1620"/>
      <c r="AB69" s="1620"/>
      <c r="AC69" s="1620"/>
      <c r="AD69" s="1620"/>
      <c r="AE69" s="1620"/>
      <c r="AF69" s="1620"/>
      <c r="AG69" s="1621"/>
      <c r="AL69" s="448"/>
      <c r="AM69" s="448"/>
      <c r="AN69" s="448"/>
      <c r="AO69" s="448"/>
      <c r="AP69" s="448"/>
      <c r="AQ69" s="448"/>
      <c r="AR69" s="448"/>
      <c r="AS69" s="448"/>
      <c r="AT69" s="448"/>
      <c r="AU69" s="448"/>
      <c r="AV69" s="448"/>
      <c r="AW69" s="448"/>
      <c r="AX69" s="448"/>
      <c r="AY69" s="448"/>
      <c r="AZ69" s="448"/>
      <c r="BA69" s="448"/>
      <c r="BB69" s="448"/>
      <c r="BC69" s="448"/>
      <c r="BD69" s="448"/>
      <c r="BE69" s="448"/>
    </row>
    <row r="70" spans="1:70" s="20" customFormat="1" ht="19.95" customHeight="1">
      <c r="A70" s="455"/>
      <c r="B70" s="1319" t="s">
        <v>578</v>
      </c>
      <c r="C70" s="1319"/>
      <c r="D70" s="1319"/>
      <c r="E70" s="1319"/>
      <c r="F70" s="1319"/>
      <c r="G70" s="1319"/>
      <c r="H70" s="1319"/>
      <c r="I70" s="1319"/>
      <c r="J70" s="1319"/>
      <c r="K70" s="1319"/>
      <c r="L70" s="1319"/>
      <c r="M70" s="1319"/>
      <c r="N70" s="1319"/>
      <c r="O70" s="1319"/>
      <c r="P70" s="1319"/>
      <c r="Q70" s="1319"/>
      <c r="R70" s="1319"/>
      <c r="S70" s="1319"/>
      <c r="T70" s="1654"/>
      <c r="U70" s="1620" t="s">
        <v>577</v>
      </c>
      <c r="V70" s="1620"/>
      <c r="W70" s="1620"/>
      <c r="X70" s="1620"/>
      <c r="Y70" s="1620"/>
      <c r="Z70" s="1620"/>
      <c r="AA70" s="1620"/>
      <c r="AB70" s="1620"/>
      <c r="AC70" s="1620"/>
      <c r="AD70" s="1620"/>
      <c r="AE70" s="1620"/>
      <c r="AF70" s="1620"/>
      <c r="AG70" s="1621"/>
      <c r="AL70" s="448"/>
      <c r="AM70" s="448"/>
      <c r="AN70" s="448"/>
      <c r="AO70" s="448"/>
      <c r="AP70" s="448"/>
      <c r="AQ70" s="448"/>
      <c r="AR70" s="448"/>
      <c r="AS70" s="448"/>
      <c r="AT70" s="448"/>
      <c r="AU70" s="448"/>
      <c r="AV70" s="448"/>
      <c r="AW70" s="448"/>
      <c r="AX70" s="448"/>
      <c r="AY70" s="448"/>
      <c r="AZ70" s="448"/>
      <c r="BA70" s="448"/>
      <c r="BB70" s="448"/>
      <c r="BC70" s="448"/>
      <c r="BD70" s="448"/>
      <c r="BE70" s="448"/>
    </row>
    <row r="71" spans="1:70" customFormat="1" ht="19.95" customHeight="1">
      <c r="A71" s="455"/>
      <c r="B71" s="702" t="s">
        <v>584</v>
      </c>
      <c r="C71" s="640"/>
      <c r="D71" s="640"/>
      <c r="E71" s="640"/>
      <c r="F71" s="640"/>
      <c r="G71" s="640"/>
      <c r="H71" s="640"/>
      <c r="I71" s="640"/>
      <c r="J71" s="640"/>
      <c r="K71" s="640"/>
      <c r="L71" s="640"/>
      <c r="M71" s="640"/>
      <c r="N71" s="640"/>
      <c r="O71" s="640"/>
      <c r="P71" s="640"/>
      <c r="Q71" s="640"/>
      <c r="R71" s="640"/>
      <c r="S71" s="640"/>
      <c r="T71" s="640"/>
      <c r="U71" s="1620" t="s">
        <v>577</v>
      </c>
      <c r="V71" s="1620"/>
      <c r="W71" s="1620"/>
      <c r="X71" s="1620"/>
      <c r="Y71" s="1620"/>
      <c r="Z71" s="1620"/>
      <c r="AA71" s="1620"/>
      <c r="AB71" s="1620"/>
      <c r="AC71" s="1620"/>
      <c r="AD71" s="1620"/>
      <c r="AE71" s="1620"/>
      <c r="AF71" s="1620"/>
      <c r="AG71" s="1621"/>
    </row>
    <row r="72" spans="1:70" s="20" customFormat="1" ht="19.95" customHeight="1">
      <c r="A72" s="455"/>
      <c r="B72" s="1319" t="s">
        <v>574</v>
      </c>
      <c r="C72" s="1319"/>
      <c r="D72" s="1319"/>
      <c r="E72" s="1319"/>
      <c r="F72" s="1319"/>
      <c r="G72" s="1319"/>
      <c r="H72" s="1319"/>
      <c r="I72" s="1319"/>
      <c r="J72" s="1319"/>
      <c r="K72" s="1319"/>
      <c r="L72" s="1319"/>
      <c r="M72" s="1319"/>
      <c r="N72" s="1319"/>
      <c r="O72" s="1319"/>
      <c r="P72" s="1319"/>
      <c r="Q72" s="1319"/>
      <c r="R72" s="1319"/>
      <c r="S72" s="1319"/>
      <c r="T72" s="1654"/>
      <c r="U72" s="1620" t="s">
        <v>577</v>
      </c>
      <c r="V72" s="1620"/>
      <c r="W72" s="1620"/>
      <c r="X72" s="1620"/>
      <c r="Y72" s="1620"/>
      <c r="Z72" s="1620"/>
      <c r="AA72" s="1620"/>
      <c r="AB72" s="1620"/>
      <c r="AC72" s="1620"/>
      <c r="AD72" s="1620"/>
      <c r="AE72" s="1620"/>
      <c r="AF72" s="1620"/>
      <c r="AG72" s="1621"/>
      <c r="AH72" s="448"/>
      <c r="AL72" s="448"/>
      <c r="AM72" s="448"/>
      <c r="AN72" s="448"/>
      <c r="AO72" s="448"/>
      <c r="AP72" s="448"/>
      <c r="AQ72" s="448"/>
      <c r="AR72" s="448"/>
      <c r="AS72" s="448"/>
      <c r="AT72" s="448"/>
      <c r="AU72" s="448"/>
      <c r="AV72" s="448"/>
      <c r="AW72" s="448"/>
      <c r="AX72" s="448"/>
      <c r="AY72" s="448"/>
      <c r="AZ72" s="448"/>
      <c r="BA72" s="448"/>
      <c r="BB72" s="448"/>
      <c r="BC72" s="448"/>
      <c r="BD72" s="448"/>
      <c r="BE72" s="448"/>
    </row>
    <row r="73" spans="1:70" ht="19.95" customHeight="1">
      <c r="A73" s="572"/>
      <c r="B73" s="1319" t="s">
        <v>582</v>
      </c>
      <c r="C73" s="1319"/>
      <c r="D73" s="1319"/>
      <c r="E73" s="1319"/>
      <c r="F73" s="1319"/>
      <c r="G73" s="1319"/>
      <c r="H73" s="1319"/>
      <c r="I73" s="1319"/>
      <c r="J73" s="1319"/>
      <c r="K73" s="1319"/>
      <c r="L73" s="1319"/>
      <c r="M73" s="1319"/>
      <c r="N73" s="1319"/>
      <c r="O73" s="1319"/>
      <c r="P73" s="1319"/>
      <c r="Q73" s="1319"/>
      <c r="R73" s="1319"/>
      <c r="S73" s="1319"/>
      <c r="T73" s="1654"/>
      <c r="U73" s="1750" t="s">
        <v>583</v>
      </c>
      <c r="V73" s="1750"/>
      <c r="W73" s="1750"/>
      <c r="X73" s="1750"/>
      <c r="Y73" s="1750"/>
      <c r="Z73" s="1750"/>
      <c r="AA73" s="1750"/>
      <c r="AB73" s="1750"/>
      <c r="AC73" s="1750"/>
      <c r="AD73" s="1750"/>
      <c r="AE73" s="1750"/>
      <c r="AF73" s="1750"/>
      <c r="AG73" s="1751"/>
      <c r="AH73" s="1"/>
      <c r="AI73" s="20"/>
      <c r="AJ73" s="20"/>
      <c r="AK73" s="20"/>
      <c r="AL73" s="448"/>
      <c r="AM73" s="448"/>
      <c r="AN73" s="448"/>
      <c r="AO73" s="448"/>
      <c r="AP73" s="448"/>
      <c r="AQ73" s="448"/>
      <c r="AR73" s="448"/>
      <c r="AS73" s="448"/>
      <c r="AT73" s="448"/>
      <c r="AU73" s="448"/>
      <c r="AV73" s="448"/>
      <c r="AW73" s="448"/>
      <c r="AX73" s="448"/>
      <c r="AY73" s="448"/>
      <c r="AZ73" s="448"/>
      <c r="BA73" s="448"/>
      <c r="BB73" s="448"/>
      <c r="BC73" s="448"/>
      <c r="BD73" s="448"/>
      <c r="BE73" s="448"/>
    </row>
    <row r="74" spans="1:70" ht="19.95" customHeight="1" thickBot="1">
      <c r="A74" s="456"/>
      <c r="B74" s="1752" t="s">
        <v>588</v>
      </c>
      <c r="C74" s="1752"/>
      <c r="D74" s="1752"/>
      <c r="E74" s="1752"/>
      <c r="F74" s="1752"/>
      <c r="G74" s="1752"/>
      <c r="H74" s="1752"/>
      <c r="I74" s="1752"/>
      <c r="J74" s="1752"/>
      <c r="K74" s="1752"/>
      <c r="L74" s="1752"/>
      <c r="M74" s="1752"/>
      <c r="N74" s="1752"/>
      <c r="O74" s="1752"/>
      <c r="P74" s="1752"/>
      <c r="Q74" s="1752"/>
      <c r="R74" s="1752"/>
      <c r="S74" s="1752"/>
      <c r="T74" s="1753"/>
      <c r="U74" s="1754" t="s">
        <v>589</v>
      </c>
      <c r="V74" s="1754"/>
      <c r="W74" s="1754"/>
      <c r="X74" s="1754"/>
      <c r="Y74" s="1754"/>
      <c r="Z74" s="1754"/>
      <c r="AA74" s="1754"/>
      <c r="AB74" s="1754"/>
      <c r="AC74" s="1754"/>
      <c r="AD74" s="1754"/>
      <c r="AE74" s="1754"/>
      <c r="AF74" s="1754"/>
      <c r="AG74" s="1755"/>
      <c r="AH74" s="1"/>
      <c r="AI74" s="20"/>
      <c r="AJ74" s="20"/>
      <c r="AK74" s="20"/>
      <c r="AL74" s="448"/>
      <c r="AM74" s="448"/>
      <c r="AN74" s="448"/>
      <c r="AO74" s="448"/>
      <c r="AP74" s="448"/>
      <c r="AQ74" s="448"/>
      <c r="AR74" s="448"/>
      <c r="AS74" s="448"/>
      <c r="AT74" s="448"/>
      <c r="AU74" s="448"/>
      <c r="AV74" s="448"/>
      <c r="AW74" s="448"/>
      <c r="AX74" s="448"/>
      <c r="AY74" s="448"/>
      <c r="AZ74" s="448"/>
      <c r="BA74" s="448"/>
      <c r="BB74" s="448"/>
      <c r="BC74" s="448"/>
      <c r="BD74" s="448"/>
      <c r="BE74" s="448"/>
    </row>
    <row r="75" spans="1:70" ht="26.4" customHeight="1">
      <c r="A75" s="454"/>
      <c r="AU75" s="12"/>
      <c r="AV75" s="12"/>
      <c r="AW75" s="12"/>
      <c r="AX75" s="12"/>
      <c r="AY75" s="20"/>
      <c r="AZ75" s="20"/>
      <c r="BA75" s="20"/>
      <c r="BB75" s="20"/>
      <c r="BC75" s="20"/>
      <c r="BD75" s="20"/>
      <c r="BE75" s="20"/>
      <c r="BF75" s="20"/>
      <c r="BG75" s="20"/>
      <c r="BH75" s="20"/>
      <c r="BI75" s="20"/>
      <c r="BJ75" s="20"/>
      <c r="BK75" s="20"/>
      <c r="BL75" s="20"/>
      <c r="BM75" s="20"/>
      <c r="BN75" s="20"/>
      <c r="BO75" s="20"/>
      <c r="BP75" s="20"/>
      <c r="BQ75" s="20"/>
      <c r="BR75" s="20"/>
    </row>
    <row r="76" spans="1:70" ht="26.4" customHeight="1">
      <c r="B76" s="1749"/>
      <c r="C76" s="1749"/>
      <c r="D76" s="1749"/>
      <c r="E76" s="1749"/>
      <c r="F76" s="1749"/>
      <c r="G76" s="1749"/>
      <c r="H76" s="1749"/>
      <c r="I76" s="1749"/>
      <c r="J76" s="1749"/>
      <c r="K76" s="1749"/>
      <c r="L76" s="1749"/>
      <c r="M76" s="1749"/>
      <c r="N76" s="1749"/>
      <c r="O76" s="1749"/>
      <c r="P76" s="1749"/>
      <c r="Q76" s="1749"/>
      <c r="R76" s="1749"/>
      <c r="S76" s="1749"/>
      <c r="T76" s="1749"/>
    </row>
    <row r="77" spans="1:70" ht="26.4" customHeight="1"/>
    <row r="78" spans="1:70" ht="26.4" customHeight="1"/>
    <row r="79" spans="1:70" ht="26.4" customHeight="1"/>
    <row r="80" spans="1:70" ht="26.4" customHeight="1"/>
  </sheetData>
  <sheetProtection sheet="1" formatCells="0" insertRows="0" selectLockedCells="1"/>
  <mergeCells count="135">
    <mergeCell ref="A1:AG1"/>
    <mergeCell ref="A2:AG2"/>
    <mergeCell ref="A3:E3"/>
    <mergeCell ref="F3:AG3"/>
    <mergeCell ref="A4:AG4"/>
    <mergeCell ref="B6:J6"/>
    <mergeCell ref="M6:P6"/>
    <mergeCell ref="B7:J7"/>
    <mergeCell ref="L7:AG7"/>
    <mergeCell ref="Q6:R6"/>
    <mergeCell ref="S6:AG6"/>
    <mergeCell ref="B8:J8"/>
    <mergeCell ref="L8:AG8"/>
    <mergeCell ref="B9:J12"/>
    <mergeCell ref="L9:M9"/>
    <mergeCell ref="L10:M10"/>
    <mergeCell ref="T11:AG11"/>
    <mergeCell ref="T12:AG12"/>
    <mergeCell ref="A20:I20"/>
    <mergeCell ref="A21:I21"/>
    <mergeCell ref="B13:J16"/>
    <mergeCell ref="L13:M13"/>
    <mergeCell ref="L14:M14"/>
    <mergeCell ref="T15:AG15"/>
    <mergeCell ref="T16:AG16"/>
    <mergeCell ref="A19:I19"/>
    <mergeCell ref="J19:AG19"/>
    <mergeCell ref="B24:K24"/>
    <mergeCell ref="M24:AC24"/>
    <mergeCell ref="AD24:AG24"/>
    <mergeCell ref="B25:K25"/>
    <mergeCell ref="M25:AC25"/>
    <mergeCell ref="AD25:AG25"/>
    <mergeCell ref="A22:F23"/>
    <mergeCell ref="G22:L22"/>
    <mergeCell ref="M22:AG22"/>
    <mergeCell ref="G23:L23"/>
    <mergeCell ref="M23:AG23"/>
    <mergeCell ref="K28:M28"/>
    <mergeCell ref="O28:P28"/>
    <mergeCell ref="R28:S28"/>
    <mergeCell ref="U28:AG28"/>
    <mergeCell ref="A29:L29"/>
    <mergeCell ref="A30:AG31"/>
    <mergeCell ref="B26:K26"/>
    <mergeCell ref="M26:AC26"/>
    <mergeCell ref="AD26:AG26"/>
    <mergeCell ref="A27:F28"/>
    <mergeCell ref="G27:J27"/>
    <mergeCell ref="K27:M27"/>
    <mergeCell ref="O27:P27"/>
    <mergeCell ref="R27:S27"/>
    <mergeCell ref="U27:AG27"/>
    <mergeCell ref="G28:J28"/>
    <mergeCell ref="B40:AF40"/>
    <mergeCell ref="A41:AG42"/>
    <mergeCell ref="A44:B44"/>
    <mergeCell ref="F44:G44"/>
    <mergeCell ref="B45:G45"/>
    <mergeCell ref="I45:AG45"/>
    <mergeCell ref="A32:V32"/>
    <mergeCell ref="A33:AG34"/>
    <mergeCell ref="A35:AF35"/>
    <mergeCell ref="B36:AF36"/>
    <mergeCell ref="A37:AG38"/>
    <mergeCell ref="A39:Z39"/>
    <mergeCell ref="A47:V47"/>
    <mergeCell ref="A58:I58"/>
    <mergeCell ref="J58:R58"/>
    <mergeCell ref="S58:AG58"/>
    <mergeCell ref="B59:H59"/>
    <mergeCell ref="J59:R59"/>
    <mergeCell ref="S59:AG59"/>
    <mergeCell ref="A49:E49"/>
    <mergeCell ref="F49:J49"/>
    <mergeCell ref="K49:Q49"/>
    <mergeCell ref="R49:X49"/>
    <mergeCell ref="Y49:AG49"/>
    <mergeCell ref="A50:E50"/>
    <mergeCell ref="F50:J50"/>
    <mergeCell ref="K50:Q50"/>
    <mergeCell ref="R50:X50"/>
    <mergeCell ref="Y50:AG50"/>
    <mergeCell ref="A51:E51"/>
    <mergeCell ref="F51:J51"/>
    <mergeCell ref="K51:Q51"/>
    <mergeCell ref="R51:X51"/>
    <mergeCell ref="Y51:AG51"/>
    <mergeCell ref="A52:E52"/>
    <mergeCell ref="F52:J52"/>
    <mergeCell ref="K52:Q52"/>
    <mergeCell ref="R52:X52"/>
    <mergeCell ref="Y52:AG52"/>
    <mergeCell ref="A66:T66"/>
    <mergeCell ref="U66:AG66"/>
    <mergeCell ref="S60:AG60"/>
    <mergeCell ref="B61:H61"/>
    <mergeCell ref="J61:R61"/>
    <mergeCell ref="S61:AG61"/>
    <mergeCell ref="R54:X54"/>
    <mergeCell ref="Y54:AG54"/>
    <mergeCell ref="U67:AG67"/>
    <mergeCell ref="B68:T68"/>
    <mergeCell ref="U68:AG68"/>
    <mergeCell ref="B69:T69"/>
    <mergeCell ref="U69:AG69"/>
    <mergeCell ref="A53:E53"/>
    <mergeCell ref="F53:J53"/>
    <mergeCell ref="K53:Q53"/>
    <mergeCell ref="R53:X53"/>
    <mergeCell ref="Y53:AG53"/>
    <mergeCell ref="A55:J55"/>
    <mergeCell ref="K55:Q55"/>
    <mergeCell ref="R55:X55"/>
    <mergeCell ref="Y55:AG55"/>
    <mergeCell ref="B62:H62"/>
    <mergeCell ref="J62:R62"/>
    <mergeCell ref="S62:AG62"/>
    <mergeCell ref="A63:I63"/>
    <mergeCell ref="J63:R63"/>
    <mergeCell ref="S63:AG63"/>
    <mergeCell ref="B60:H60"/>
    <mergeCell ref="J60:R60"/>
    <mergeCell ref="A54:E54"/>
    <mergeCell ref="F54:Q54"/>
    <mergeCell ref="B76:T76"/>
    <mergeCell ref="U71:AG71"/>
    <mergeCell ref="B73:T73"/>
    <mergeCell ref="U73:AG73"/>
    <mergeCell ref="B70:T70"/>
    <mergeCell ref="U70:AG70"/>
    <mergeCell ref="B72:T72"/>
    <mergeCell ref="U72:AG72"/>
    <mergeCell ref="B74:T74"/>
    <mergeCell ref="U74:AG74"/>
  </mergeCells>
  <phoneticPr fontId="9"/>
  <dataValidations count="2">
    <dataValidation type="list" allowBlank="1" showInputMessage="1" showErrorMessage="1" sqref="I45:AG45" xr:uid="{109DBFFA-C662-485D-85D9-0CFC8B3DB1F3}">
      <formula1>$AL$41:$AL$48</formula1>
    </dataValidation>
    <dataValidation type="list" allowBlank="1" showInputMessage="1" showErrorMessage="1" sqref="A50:E53" xr:uid="{B41F8490-53B3-479E-83AF-027F0A27C22B}">
      <formula1>$AL$60:$AL$65</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2" manualBreakCount="2">
    <brk id="34" max="32" man="1"/>
    <brk id="7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0</xdr:col>
                    <xdr:colOff>99060</xdr:colOff>
                    <xdr:row>43</xdr:row>
                    <xdr:rowOff>22860</xdr:rowOff>
                  </from>
                  <to>
                    <xdr:col>2</xdr:col>
                    <xdr:colOff>22860</xdr:colOff>
                    <xdr:row>43</xdr:row>
                    <xdr:rowOff>297180</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5</xdr:col>
                    <xdr:colOff>99060</xdr:colOff>
                    <xdr:row>43</xdr:row>
                    <xdr:rowOff>22860</xdr:rowOff>
                  </from>
                  <to>
                    <xdr:col>7</xdr:col>
                    <xdr:colOff>22860</xdr:colOff>
                    <xdr:row>43</xdr:row>
                    <xdr:rowOff>297180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sizeWithCells="1">
                  <from>
                    <xdr:col>11</xdr:col>
                    <xdr:colOff>106680</xdr:colOff>
                    <xdr:row>12</xdr:row>
                    <xdr:rowOff>30480</xdr:rowOff>
                  </from>
                  <to>
                    <xdr:col>13</xdr:col>
                    <xdr:colOff>45720</xdr:colOff>
                    <xdr:row>12</xdr:row>
                    <xdr:rowOff>289560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sizeWithCells="1">
                  <from>
                    <xdr:col>11</xdr:col>
                    <xdr:colOff>106680</xdr:colOff>
                    <xdr:row>13</xdr:row>
                    <xdr:rowOff>53340</xdr:rowOff>
                  </from>
                  <to>
                    <xdr:col>13</xdr:col>
                    <xdr:colOff>60960</xdr:colOff>
                    <xdr:row>13</xdr:row>
                    <xdr:rowOff>297180</xdr:rowOff>
                  </to>
                </anchor>
              </controlPr>
            </control>
          </mc:Choice>
        </mc:AlternateContent>
        <mc:AlternateContent xmlns:mc="http://schemas.openxmlformats.org/markup-compatibility/2006">
          <mc:Choice Requires="x14">
            <control shapeId="376854" r:id="rId10" name="Check Box 22">
              <controlPr defaultSize="0" autoFill="0" autoLine="0" autoPict="0">
                <anchor moveWithCells="1">
                  <from>
                    <xdr:col>0</xdr:col>
                    <xdr:colOff>0</xdr:colOff>
                    <xdr:row>72</xdr:row>
                    <xdr:rowOff>243840</xdr:rowOff>
                  </from>
                  <to>
                    <xdr:col>1</xdr:col>
                    <xdr:colOff>106680</xdr:colOff>
                    <xdr:row>74</xdr:row>
                    <xdr:rowOff>22860</xdr:rowOff>
                  </to>
                </anchor>
              </controlPr>
            </control>
          </mc:Choice>
        </mc:AlternateContent>
        <mc:AlternateContent xmlns:mc="http://schemas.openxmlformats.org/markup-compatibility/2006">
          <mc:Choice Requires="x14">
            <control shapeId="376856" r:id="rId11" name="Check Box 24">
              <controlPr defaultSize="0" autoFill="0" autoLine="0" autoPict="0">
                <anchor moveWithCells="1">
                  <from>
                    <xdr:col>0</xdr:col>
                    <xdr:colOff>0</xdr:colOff>
                    <xdr:row>65</xdr:row>
                    <xdr:rowOff>243840</xdr:rowOff>
                  </from>
                  <to>
                    <xdr:col>1</xdr:col>
                    <xdr:colOff>106680</xdr:colOff>
                    <xdr:row>67</xdr:row>
                    <xdr:rowOff>22860</xdr:rowOff>
                  </to>
                </anchor>
              </controlPr>
            </control>
          </mc:Choice>
        </mc:AlternateContent>
        <mc:AlternateContent xmlns:mc="http://schemas.openxmlformats.org/markup-compatibility/2006">
          <mc:Choice Requires="x14">
            <control shapeId="376857" r:id="rId12" name="Check Box 25">
              <controlPr defaultSize="0" autoFill="0" autoLine="0" autoPict="0">
                <anchor moveWithCells="1">
                  <from>
                    <xdr:col>0</xdr:col>
                    <xdr:colOff>0</xdr:colOff>
                    <xdr:row>66</xdr:row>
                    <xdr:rowOff>243840</xdr:rowOff>
                  </from>
                  <to>
                    <xdr:col>1</xdr:col>
                    <xdr:colOff>106680</xdr:colOff>
                    <xdr:row>68</xdr:row>
                    <xdr:rowOff>22860</xdr:rowOff>
                  </to>
                </anchor>
              </controlPr>
            </control>
          </mc:Choice>
        </mc:AlternateContent>
        <mc:AlternateContent xmlns:mc="http://schemas.openxmlformats.org/markup-compatibility/2006">
          <mc:Choice Requires="x14">
            <control shapeId="376858" r:id="rId13" name="Check Box 26">
              <controlPr defaultSize="0" autoFill="0" autoLine="0" autoPict="0">
                <anchor moveWithCells="1">
                  <from>
                    <xdr:col>0</xdr:col>
                    <xdr:colOff>0</xdr:colOff>
                    <xdr:row>67</xdr:row>
                    <xdr:rowOff>243840</xdr:rowOff>
                  </from>
                  <to>
                    <xdr:col>1</xdr:col>
                    <xdr:colOff>106680</xdr:colOff>
                    <xdr:row>69</xdr:row>
                    <xdr:rowOff>22860</xdr:rowOff>
                  </to>
                </anchor>
              </controlPr>
            </control>
          </mc:Choice>
        </mc:AlternateContent>
        <mc:AlternateContent xmlns:mc="http://schemas.openxmlformats.org/markup-compatibility/2006">
          <mc:Choice Requires="x14">
            <control shapeId="376859" r:id="rId14" name="Check Box 27">
              <controlPr defaultSize="0" autoFill="0" autoLine="0" autoPict="0">
                <anchor moveWithCells="1">
                  <from>
                    <xdr:col>0</xdr:col>
                    <xdr:colOff>0</xdr:colOff>
                    <xdr:row>68</xdr:row>
                    <xdr:rowOff>243840</xdr:rowOff>
                  </from>
                  <to>
                    <xdr:col>1</xdr:col>
                    <xdr:colOff>106680</xdr:colOff>
                    <xdr:row>70</xdr:row>
                    <xdr:rowOff>22860</xdr:rowOff>
                  </to>
                </anchor>
              </controlPr>
            </control>
          </mc:Choice>
        </mc:AlternateContent>
        <mc:AlternateContent xmlns:mc="http://schemas.openxmlformats.org/markup-compatibility/2006">
          <mc:Choice Requires="x14">
            <control shapeId="376860" r:id="rId15" name="Check Box 28">
              <controlPr defaultSize="0" autoFill="0" autoLine="0" autoPict="0">
                <anchor moveWithCells="1">
                  <from>
                    <xdr:col>0</xdr:col>
                    <xdr:colOff>0</xdr:colOff>
                    <xdr:row>69</xdr:row>
                    <xdr:rowOff>243840</xdr:rowOff>
                  </from>
                  <to>
                    <xdr:col>1</xdr:col>
                    <xdr:colOff>106680</xdr:colOff>
                    <xdr:row>71</xdr:row>
                    <xdr:rowOff>22860</xdr:rowOff>
                  </to>
                </anchor>
              </controlPr>
            </control>
          </mc:Choice>
        </mc:AlternateContent>
        <mc:AlternateContent xmlns:mc="http://schemas.openxmlformats.org/markup-compatibility/2006">
          <mc:Choice Requires="x14">
            <control shapeId="376861" r:id="rId16" name="Check Box 29">
              <controlPr defaultSize="0" autoFill="0" autoLine="0" autoPict="0">
                <anchor moveWithCells="1">
                  <from>
                    <xdr:col>0</xdr:col>
                    <xdr:colOff>0</xdr:colOff>
                    <xdr:row>70</xdr:row>
                    <xdr:rowOff>243840</xdr:rowOff>
                  </from>
                  <to>
                    <xdr:col>1</xdr:col>
                    <xdr:colOff>106680</xdr:colOff>
                    <xdr:row>72</xdr:row>
                    <xdr:rowOff>22860</xdr:rowOff>
                  </to>
                </anchor>
              </controlPr>
            </control>
          </mc:Choice>
        </mc:AlternateContent>
        <mc:AlternateContent xmlns:mc="http://schemas.openxmlformats.org/markup-compatibility/2006">
          <mc:Choice Requires="x14">
            <control shapeId="376862" r:id="rId17" name="Check Box 30">
              <controlPr defaultSize="0" autoFill="0" autoLine="0" autoPict="0">
                <anchor moveWithCells="1">
                  <from>
                    <xdr:col>0</xdr:col>
                    <xdr:colOff>0</xdr:colOff>
                    <xdr:row>71</xdr:row>
                    <xdr:rowOff>243840</xdr:rowOff>
                  </from>
                  <to>
                    <xdr:col>1</xdr:col>
                    <xdr:colOff>106680</xdr:colOff>
                    <xdr:row>73</xdr:row>
                    <xdr:rowOff>22860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0" customWidth="1"/>
    <col min="10" max="11" width="3.125" style="21" customWidth="1"/>
    <col min="12" max="33" width="3.125" style="20" customWidth="1"/>
    <col min="34" max="16384" width="3.125" style="20"/>
  </cols>
  <sheetData>
    <row r="1" spans="1:33" ht="25.5" customHeight="1">
      <c r="A1" s="1" t="s">
        <v>375</v>
      </c>
      <c r="B1" s="1"/>
      <c r="C1" s="1"/>
      <c r="D1" s="1"/>
      <c r="E1" s="1"/>
      <c r="F1" s="1"/>
      <c r="G1" s="1"/>
      <c r="H1" s="1"/>
      <c r="I1" s="1"/>
      <c r="J1" s="191"/>
      <c r="K1" s="191"/>
      <c r="L1" s="1"/>
      <c r="M1" s="1"/>
      <c r="N1" s="1">
        <f>'1-1省ｴﾈ'!N1</f>
        <v>0</v>
      </c>
      <c r="O1" s="1">
        <f>'1-1省ｴﾈ'!O1</f>
        <v>0</v>
      </c>
      <c r="P1" s="1">
        <f>'1-1省ｴﾈ'!P1</f>
        <v>0</v>
      </c>
      <c r="Q1" s="1">
        <f>'1-1省ｴﾈ'!Q1</f>
        <v>0</v>
      </c>
      <c r="R1" s="1">
        <f>'1-1省ｴﾈ'!R1</f>
        <v>0</v>
      </c>
      <c r="S1" s="1">
        <f>'1-1省ｴﾈ'!S1</f>
        <v>0</v>
      </c>
      <c r="T1" s="1">
        <f>'1-1省ｴﾈ'!T1</f>
        <v>0</v>
      </c>
      <c r="U1" s="1">
        <f>'1-1省ｴﾈ'!U1</f>
        <v>0</v>
      </c>
      <c r="V1" s="1">
        <f>'1-1省ｴﾈ'!V1</f>
        <v>0</v>
      </c>
      <c r="W1" s="1">
        <f>'1-1省ｴﾈ'!W1</f>
        <v>0</v>
      </c>
      <c r="X1" s="1">
        <f>'1-1省ｴﾈ'!X1</f>
        <v>0</v>
      </c>
      <c r="Y1" s="1">
        <f>'1-1省ｴﾈ'!Y1</f>
        <v>0</v>
      </c>
      <c r="Z1" s="1">
        <f>'1-1省ｴﾈ'!Z1</f>
        <v>0</v>
      </c>
      <c r="AA1" s="1">
        <f>'1-1省ｴﾈ'!AA1</f>
        <v>0</v>
      </c>
      <c r="AB1" s="1">
        <f>'1-1省ｴﾈ'!AB1</f>
        <v>0</v>
      </c>
      <c r="AC1" s="1">
        <f>'1-1省ｴﾈ'!AC1</f>
        <v>0</v>
      </c>
      <c r="AD1" s="1">
        <f>'1-1省ｴﾈ'!AD1</f>
        <v>0</v>
      </c>
      <c r="AE1" s="1">
        <f>'1-1省ｴﾈ'!AE1</f>
        <v>0</v>
      </c>
      <c r="AF1" s="1">
        <f>'1-1省ｴﾈ'!AF1</f>
        <v>0</v>
      </c>
      <c r="AG1" s="1">
        <f>'1-1省ｴﾈ'!AG1</f>
        <v>0</v>
      </c>
    </row>
    <row r="2" spans="1:33" ht="25.5" customHeight="1">
      <c r="A2" s="1767" t="str">
        <f>'1-1省ｴﾈ'!A2</f>
        <v>事 業 計 画 書</v>
      </c>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row>
    <row r="3" spans="1:33" ht="25.5" customHeight="1" thickBot="1">
      <c r="A3" s="6">
        <f>'1-1省ｴﾈ'!A3</f>
        <v>0</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3" ht="25.5" customHeight="1">
      <c r="A4" s="1768" t="e">
        <f>'1-1省ｴﾈ'!#REF!</f>
        <v>#REF!</v>
      </c>
      <c r="B4" s="1769"/>
      <c r="C4" s="1769"/>
      <c r="D4" s="1769"/>
      <c r="E4" s="1770"/>
      <c r="F4" s="1771" t="e">
        <f>'1-1省ｴﾈ'!#REF!</f>
        <v>#REF!</v>
      </c>
      <c r="G4" s="1772"/>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3"/>
    </row>
    <row r="5" spans="1:33" ht="25.5" customHeight="1">
      <c r="A5" s="1774" t="e">
        <f>'1-1省ｴﾈ'!#REF!</f>
        <v>#REF!</v>
      </c>
      <c r="B5" s="1775"/>
      <c r="C5" s="1775"/>
      <c r="D5" s="1775"/>
      <c r="E5" s="1776"/>
      <c r="F5" s="1777" t="e">
        <f>'1-1省ｴﾈ'!#REF!</f>
        <v>#REF!</v>
      </c>
      <c r="G5" s="1778"/>
      <c r="H5" s="1778"/>
      <c r="I5" s="1778"/>
      <c r="J5" s="1778"/>
      <c r="K5" s="1778"/>
      <c r="L5" s="1778"/>
      <c r="M5" s="1778"/>
      <c r="N5" s="1778"/>
      <c r="O5" s="1778"/>
      <c r="P5" s="1778"/>
      <c r="Q5" s="1778"/>
      <c r="R5" s="1778"/>
      <c r="S5" s="1778"/>
      <c r="T5" s="1778"/>
      <c r="U5" s="1778"/>
      <c r="V5" s="1778"/>
      <c r="W5" s="1778"/>
      <c r="X5" s="1778"/>
      <c r="Y5" s="1778"/>
      <c r="Z5" s="1778"/>
      <c r="AA5" s="1778"/>
      <c r="AB5" s="1778"/>
      <c r="AC5" s="1778"/>
      <c r="AD5" s="1778"/>
      <c r="AE5" s="1778"/>
      <c r="AF5" s="1778"/>
      <c r="AG5" s="1779"/>
    </row>
    <row r="6" spans="1:33" ht="25.5" customHeight="1">
      <c r="A6" s="1774" t="e">
        <f>'1-1省ｴﾈ'!#REF!</f>
        <v>#REF!</v>
      </c>
      <c r="B6" s="1775"/>
      <c r="C6" s="1775"/>
      <c r="D6" s="1775"/>
      <c r="E6" s="1776"/>
      <c r="F6" s="193" t="e">
        <f>'1-1省ｴﾈ'!#REF!</f>
        <v>#REF!</v>
      </c>
      <c r="G6" s="1086" t="e">
        <f>'1-1省ｴﾈ'!#REF!</f>
        <v>#REF!</v>
      </c>
      <c r="H6" s="1086"/>
      <c r="I6" s="1086"/>
      <c r="J6" s="1086"/>
      <c r="K6" s="1088" t="e">
        <f>'1-1省ｴﾈ'!#REF!</f>
        <v>#REF!</v>
      </c>
      <c r="L6" s="1088"/>
      <c r="M6" s="1088"/>
      <c r="N6" s="1088"/>
      <c r="O6" s="1088"/>
      <c r="P6" s="1088"/>
      <c r="Q6" s="1088"/>
      <c r="R6" s="1088"/>
      <c r="S6" s="1088"/>
      <c r="T6" s="1088"/>
      <c r="U6" s="1088"/>
      <c r="V6" s="1088"/>
      <c r="W6" s="1088"/>
      <c r="X6" s="1088"/>
      <c r="Y6" s="1088"/>
      <c r="Z6" s="1088"/>
      <c r="AA6" s="1088"/>
      <c r="AB6" s="1088"/>
      <c r="AC6" s="1088"/>
      <c r="AD6" s="1088"/>
      <c r="AE6" s="1088"/>
      <c r="AF6" s="1088"/>
      <c r="AG6" s="1089"/>
    </row>
    <row r="7" spans="1:33" ht="25.5" customHeight="1">
      <c r="A7" s="1774" t="e">
        <f>'1-1省ｴﾈ'!#REF!</f>
        <v>#REF!</v>
      </c>
      <c r="B7" s="1775"/>
      <c r="C7" s="1775"/>
      <c r="D7" s="1775"/>
      <c r="E7" s="1776"/>
      <c r="F7" s="1782" t="e">
        <f>'1-1省ｴﾈ'!#REF!</f>
        <v>#REF!</v>
      </c>
      <c r="G7" s="1783"/>
      <c r="H7" s="1783"/>
      <c r="I7" s="1783"/>
      <c r="J7" s="1783"/>
      <c r="K7" s="1783"/>
      <c r="L7" s="1785"/>
      <c r="M7" s="1790" t="e">
        <f>'1-1省ｴﾈ'!#REF!</f>
        <v>#REF!</v>
      </c>
      <c r="N7" s="1775"/>
      <c r="O7" s="1776"/>
      <c r="P7" s="1791" t="e">
        <f>'1-1省ｴﾈ'!#REF!</f>
        <v>#REF!</v>
      </c>
      <c r="Q7" s="1792"/>
      <c r="R7" s="1792"/>
      <c r="S7" s="1792"/>
      <c r="T7" s="1792"/>
      <c r="U7" s="1793" t="e">
        <f>'1-1省ｴﾈ'!#REF!</f>
        <v>#REF!</v>
      </c>
      <c r="V7" s="1794"/>
      <c r="W7" s="1795" t="e">
        <f>'1-1省ｴﾈ'!#REF!</f>
        <v>#REF!</v>
      </c>
      <c r="X7" s="1796"/>
      <c r="Y7" s="1796"/>
      <c r="Z7" s="1796"/>
      <c r="AA7" s="1797"/>
      <c r="AB7" s="1780" t="e">
        <f>'1-1省ｴﾈ'!#REF!</f>
        <v>#REF!</v>
      </c>
      <c r="AC7" s="1781"/>
      <c r="AD7" s="1781"/>
      <c r="AE7" s="1781"/>
      <c r="AF7" s="1781"/>
      <c r="AG7" s="194" t="e">
        <f>'1-1省ｴﾈ'!#REF!</f>
        <v>#REF!</v>
      </c>
    </row>
    <row r="8" spans="1:33" ht="25.5" customHeight="1">
      <c r="A8" s="1774" t="e">
        <f>'1-1省ｴﾈ'!#REF!</f>
        <v>#REF!</v>
      </c>
      <c r="B8" s="1775"/>
      <c r="C8" s="1775"/>
      <c r="D8" s="1775"/>
      <c r="E8" s="1776"/>
      <c r="F8" s="1782" t="e">
        <f>'1-1省ｴﾈ'!#REF!</f>
        <v>#REF!</v>
      </c>
      <c r="G8" s="1783"/>
      <c r="H8" s="1783"/>
      <c r="I8" s="1783"/>
      <c r="J8" s="1783"/>
      <c r="K8" s="1783"/>
      <c r="L8" s="1783"/>
      <c r="M8" s="1783"/>
      <c r="N8" s="1783"/>
      <c r="O8" s="1783"/>
      <c r="P8" s="1783"/>
      <c r="Q8" s="1783"/>
      <c r="R8" s="1783"/>
      <c r="S8" s="1783"/>
      <c r="T8" s="1783"/>
      <c r="U8" s="1783"/>
      <c r="V8" s="1783"/>
      <c r="W8" s="1783"/>
      <c r="X8" s="1783"/>
      <c r="Y8" s="1783"/>
      <c r="Z8" s="1783"/>
      <c r="AA8" s="1783"/>
      <c r="AB8" s="1783"/>
      <c r="AC8" s="1783"/>
      <c r="AD8" s="1783"/>
      <c r="AE8" s="1783"/>
      <c r="AF8" s="1783"/>
      <c r="AG8" s="1784"/>
    </row>
    <row r="9" spans="1:33" ht="25.5" customHeight="1">
      <c r="A9" s="1774" t="e">
        <f>'1-1省ｴﾈ'!#REF!</f>
        <v>#REF!</v>
      </c>
      <c r="B9" s="1775"/>
      <c r="C9" s="1775"/>
      <c r="D9" s="1775"/>
      <c r="E9" s="1776"/>
      <c r="F9" s="1782" t="e">
        <f>'1-1省ｴﾈ'!#REF!</f>
        <v>#REF!</v>
      </c>
      <c r="G9" s="1783"/>
      <c r="H9" s="1783"/>
      <c r="I9" s="1783"/>
      <c r="J9" s="1783"/>
      <c r="K9" s="1783"/>
      <c r="L9" s="1783"/>
      <c r="M9" s="1783"/>
      <c r="N9" s="1783"/>
      <c r="O9" s="1783"/>
      <c r="P9" s="1785"/>
      <c r="Q9" s="1786" t="e">
        <f>'1-1省ｴﾈ'!#REF!</f>
        <v>#REF!</v>
      </c>
      <c r="R9" s="1786"/>
      <c r="S9" s="1786"/>
      <c r="T9" s="1786"/>
      <c r="U9" s="1786"/>
      <c r="V9" s="1787" t="e">
        <f>'1-1省ｴﾈ'!#REF!</f>
        <v>#REF!</v>
      </c>
      <c r="W9" s="1788"/>
      <c r="X9" s="1788"/>
      <c r="Y9" s="1788"/>
      <c r="Z9" s="1788"/>
      <c r="AA9" s="1788"/>
      <c r="AB9" s="1788"/>
      <c r="AC9" s="1788"/>
      <c r="AD9" s="1788"/>
      <c r="AE9" s="1788"/>
      <c r="AF9" s="1788"/>
      <c r="AG9" s="1789"/>
    </row>
    <row r="10" spans="1:33" ht="25.5" customHeight="1">
      <c r="A10" s="1774" t="e">
        <f>'1-1省ｴﾈ'!#REF!</f>
        <v>#REF!</v>
      </c>
      <c r="B10" s="1775"/>
      <c r="C10" s="1775"/>
      <c r="D10" s="1775"/>
      <c r="E10" s="1776"/>
      <c r="F10" s="1782" t="e">
        <f>'1-1省ｴﾈ'!#REF!</f>
        <v>#REF!</v>
      </c>
      <c r="G10" s="1783"/>
      <c r="H10" s="1783"/>
      <c r="I10" s="1783"/>
      <c r="J10" s="1783"/>
      <c r="K10" s="1783"/>
      <c r="L10" s="1783"/>
      <c r="M10" s="1783"/>
      <c r="N10" s="1783"/>
      <c r="O10" s="1783"/>
      <c r="P10" s="1785"/>
      <c r="Q10" s="1786" t="e">
        <f>'1-1省ｴﾈ'!#REF!</f>
        <v>#REF!</v>
      </c>
      <c r="R10" s="1786"/>
      <c r="S10" s="1786"/>
      <c r="T10" s="1786"/>
      <c r="U10" s="1786"/>
      <c r="V10" s="1782" t="e">
        <f>'1-1省ｴﾈ'!#REF!</f>
        <v>#REF!</v>
      </c>
      <c r="W10" s="1783"/>
      <c r="X10" s="1783"/>
      <c r="Y10" s="1783"/>
      <c r="Z10" s="1783"/>
      <c r="AA10" s="1783"/>
      <c r="AB10" s="1783"/>
      <c r="AC10" s="1783"/>
      <c r="AD10" s="1783"/>
      <c r="AE10" s="1783"/>
      <c r="AF10" s="1783"/>
      <c r="AG10" s="1784"/>
    </row>
    <row r="11" spans="1:33" ht="25.5" customHeight="1">
      <c r="A11" s="1808" t="e">
        <f>'1-1省ｴﾈ'!#REF!</f>
        <v>#REF!</v>
      </c>
      <c r="B11" s="1809"/>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10"/>
    </row>
    <row r="12" spans="1:33" ht="25.5" customHeight="1">
      <c r="A12" s="1811" t="e">
        <f>'1-1省ｴﾈ'!#REF!</f>
        <v>#REF!</v>
      </c>
      <c r="B12" s="1812"/>
      <c r="C12" s="1" t="e">
        <f>'1-1省ｴﾈ'!#REF!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195"/>
    </row>
    <row r="13" spans="1:33" ht="25.5" customHeight="1" thickBot="1">
      <c r="A13" s="1798" t="e">
        <f>'1-1省ｴﾈ'!#REF!</f>
        <v>#REF!</v>
      </c>
      <c r="B13" s="1799"/>
      <c r="C13" s="196" t="e">
        <f>'1-1省ｴﾈ'!#REF!</f>
        <v>#REF!</v>
      </c>
      <c r="D13" s="197"/>
      <c r="E13" s="197"/>
      <c r="F13" s="197"/>
      <c r="G13" s="197"/>
      <c r="H13" s="197"/>
      <c r="I13" s="197"/>
      <c r="J13" s="198"/>
      <c r="K13" s="198"/>
      <c r="L13" s="197"/>
      <c r="M13" s="197"/>
      <c r="N13" s="197"/>
      <c r="O13" s="197"/>
      <c r="P13" s="197"/>
      <c r="Q13" s="197"/>
      <c r="R13" s="197"/>
      <c r="S13" s="197"/>
      <c r="T13" s="197"/>
      <c r="U13" s="197"/>
      <c r="V13" s="197"/>
      <c r="W13" s="199"/>
      <c r="X13" s="199"/>
      <c r="Y13" s="199"/>
      <c r="Z13" s="199"/>
      <c r="AA13" s="199"/>
      <c r="AB13" s="199"/>
      <c r="AC13" s="199"/>
      <c r="AD13" s="199"/>
      <c r="AE13" s="199"/>
      <c r="AF13" s="199"/>
      <c r="AG13" s="200"/>
    </row>
    <row r="14" spans="1:33" ht="25.5" customHeight="1">
      <c r="A14" s="1" t="e">
        <f>'1-1省ｴﾈ'!#REF!</f>
        <v>#REF!</v>
      </c>
      <c r="B14" s="1" t="e">
        <f>'1-1省ｴﾈ'!#REF!</f>
        <v>#REF!</v>
      </c>
      <c r="C14" s="1" t="e">
        <f>'1-1省ｴﾈ'!#REF!</f>
        <v>#REF!</v>
      </c>
      <c r="D14" s="1" t="e">
        <f>'1-1省ｴﾈ'!#REF!</f>
        <v>#REF!</v>
      </c>
      <c r="E14" s="1" t="e">
        <f>'1-1省ｴﾈ'!#REF!</f>
        <v>#REF!</v>
      </c>
      <c r="F14" s="1" t="e">
        <f>'1-1省ｴﾈ'!#REF!</f>
        <v>#REF!</v>
      </c>
      <c r="G14" s="1" t="e">
        <f>'1-1省ｴﾈ'!#REF!</f>
        <v>#REF!</v>
      </c>
      <c r="H14" s="1" t="e">
        <f>'1-1省ｴﾈ'!#REF!</f>
        <v>#REF!</v>
      </c>
      <c r="I14" s="1" t="e">
        <f>'1-1省ｴﾈ'!#REF!</f>
        <v>#REF!</v>
      </c>
      <c r="J14" s="238" t="e">
        <f>'1-1省ｴﾈ'!#REF!</f>
        <v>#REF!</v>
      </c>
      <c r="K14" s="238" t="e">
        <f>'1-1省ｴﾈ'!#REF!</f>
        <v>#REF!</v>
      </c>
      <c r="L14" s="1" t="e">
        <f>'1-1省ｴﾈ'!#REF!</f>
        <v>#REF!</v>
      </c>
      <c r="M14" s="1" t="e">
        <f>'1-1省ｴﾈ'!#REF!</f>
        <v>#REF!</v>
      </c>
      <c r="N14" s="1" t="e">
        <f>'1-1省ｴﾈ'!#REF!</f>
        <v>#REF!</v>
      </c>
      <c r="O14" s="1" t="e">
        <f>'1-1省ｴﾈ'!#REF!</f>
        <v>#REF!</v>
      </c>
      <c r="P14" s="1" t="e">
        <f>'1-1省ｴﾈ'!#REF!</f>
        <v>#REF!</v>
      </c>
      <c r="Q14" s="1" t="e">
        <f>'1-1省ｴﾈ'!#REF!</f>
        <v>#REF!</v>
      </c>
      <c r="R14" s="1" t="e">
        <f>'1-1省ｴﾈ'!#REF!</f>
        <v>#REF!</v>
      </c>
      <c r="S14" s="1" t="e">
        <f>'1-1省ｴﾈ'!#REF!</f>
        <v>#REF!</v>
      </c>
      <c r="T14" s="1" t="e">
        <f>'1-1省ｴﾈ'!#REF!</f>
        <v>#REF!</v>
      </c>
      <c r="U14" s="1" t="e">
        <f>'1-1省ｴﾈ'!#REF!</f>
        <v>#REF!</v>
      </c>
      <c r="V14" s="1" t="e">
        <f>'1-1省ｴﾈ'!#REF!</f>
        <v>#REF!</v>
      </c>
      <c r="W14" s="17" t="e">
        <f>'1-1省ｴﾈ'!#REF!</f>
        <v>#REF!</v>
      </c>
      <c r="X14" s="17" t="e">
        <f>'1-1省ｴﾈ'!#REF!</f>
        <v>#REF!</v>
      </c>
      <c r="Y14" s="17" t="e">
        <f>'1-1省ｴﾈ'!#REF!</f>
        <v>#REF!</v>
      </c>
      <c r="Z14" s="17" t="e">
        <f>'1-1省ｴﾈ'!#REF!</f>
        <v>#REF!</v>
      </c>
      <c r="AA14" s="17" t="e">
        <f>'1-1省ｴﾈ'!#REF!</f>
        <v>#REF!</v>
      </c>
      <c r="AB14" s="17" t="e">
        <f>'1-1省ｴﾈ'!#REF!</f>
        <v>#REF!</v>
      </c>
      <c r="AC14" s="17" t="e">
        <f>'1-1省ｴﾈ'!#REF!</f>
        <v>#REF!</v>
      </c>
      <c r="AD14" s="17" t="e">
        <f>'1-1省ｴﾈ'!#REF!</f>
        <v>#REF!</v>
      </c>
      <c r="AE14" s="17" t="e">
        <f>'1-1省ｴﾈ'!#REF!</f>
        <v>#REF!</v>
      </c>
      <c r="AF14" s="17" t="e">
        <f>'1-1省ｴﾈ'!#REF!</f>
        <v>#REF!</v>
      </c>
      <c r="AG14" s="17" t="e">
        <f>'1-1省ｴﾈ'!#REF!</f>
        <v>#REF!</v>
      </c>
    </row>
    <row r="15" spans="1:33" ht="25.5" customHeight="1" thickBot="1">
      <c r="A15" s="1" t="e">
        <f>'1-1省ｴﾈ'!#REF!</f>
        <v>#REF!</v>
      </c>
      <c r="B15" s="1"/>
      <c r="C15" s="1"/>
      <c r="D15" s="1"/>
      <c r="E15" s="1"/>
      <c r="F15" s="1"/>
      <c r="G15" s="1"/>
      <c r="H15" s="1"/>
      <c r="I15" s="1"/>
      <c r="J15" s="239"/>
      <c r="K15" s="239"/>
      <c r="L15" s="1"/>
      <c r="M15" s="1"/>
      <c r="N15" s="1"/>
      <c r="O15" s="1"/>
      <c r="P15" s="1"/>
      <c r="Q15" s="1"/>
      <c r="R15" s="1"/>
      <c r="S15" s="1"/>
      <c r="T15" s="1"/>
      <c r="U15" s="1"/>
      <c r="V15" s="1"/>
      <c r="W15" s="17"/>
      <c r="X15" s="17"/>
      <c r="Y15" s="17"/>
      <c r="Z15" s="17"/>
      <c r="AA15" s="17"/>
      <c r="AB15" s="17"/>
      <c r="AC15" s="17"/>
      <c r="AD15" s="17"/>
      <c r="AE15" s="17"/>
      <c r="AF15" s="17"/>
      <c r="AG15" s="17"/>
    </row>
    <row r="16" spans="1:33" ht="25.5" customHeight="1">
      <c r="A16" s="201">
        <f>'1-1省ｴﾈ'!A7</f>
        <v>0</v>
      </c>
      <c r="B16" s="1800" t="str">
        <f>'1-1省ｴﾈ'!B7</f>
        <v>事業を実施する事業所名</v>
      </c>
      <c r="C16" s="1800"/>
      <c r="D16" s="1800"/>
      <c r="E16" s="1800"/>
      <c r="F16" s="1800"/>
      <c r="G16" s="1800"/>
      <c r="H16" s="1800"/>
      <c r="I16" s="1800"/>
      <c r="J16" s="1800"/>
      <c r="K16" s="1800"/>
      <c r="L16" s="202">
        <f>'1-1省ｴﾈ'!L7</f>
        <v>0</v>
      </c>
      <c r="M16" s="1801">
        <f>'1-1省ｴﾈ'!M7</f>
        <v>0</v>
      </c>
      <c r="N16" s="1802"/>
      <c r="O16" s="1802"/>
      <c r="P16" s="1802"/>
      <c r="Q16" s="1802"/>
      <c r="R16" s="1802"/>
      <c r="S16" s="1802"/>
      <c r="T16" s="1802"/>
      <c r="U16" s="1802"/>
      <c r="V16" s="1802"/>
      <c r="W16" s="1802"/>
      <c r="X16" s="1802"/>
      <c r="Y16" s="1802"/>
      <c r="Z16" s="1802"/>
      <c r="AA16" s="1802"/>
      <c r="AB16" s="1802"/>
      <c r="AC16" s="1802"/>
      <c r="AD16" s="1802"/>
      <c r="AE16" s="1802"/>
      <c r="AF16" s="1802"/>
      <c r="AG16" s="1803"/>
    </row>
    <row r="17" spans="1:47" ht="25.5" customHeight="1">
      <c r="A17" s="203">
        <f>'1-1省ｴﾈ'!A8</f>
        <v>0</v>
      </c>
      <c r="B17" s="1804" t="str">
        <f>'1-1省ｴﾈ'!B8</f>
        <v>所在地</v>
      </c>
      <c r="C17" s="1804"/>
      <c r="D17" s="1804"/>
      <c r="E17" s="1804"/>
      <c r="F17" s="1804"/>
      <c r="G17" s="1804"/>
      <c r="H17" s="1804"/>
      <c r="I17" s="1804"/>
      <c r="J17" s="1804"/>
      <c r="K17" s="1804"/>
      <c r="L17" s="204">
        <f>'1-1省ｴﾈ'!L8</f>
        <v>0</v>
      </c>
      <c r="M17" s="193" t="str">
        <f>'1-1省ｴﾈ'!M8</f>
        <v>〒</v>
      </c>
      <c r="N17" s="1805">
        <f>'1-1省ｴﾈ'!N8</f>
        <v>0</v>
      </c>
      <c r="O17" s="1805"/>
      <c r="P17" s="1805"/>
      <c r="Q17" s="1805"/>
      <c r="R17" s="1806">
        <f>'1-1省ｴﾈ'!R8</f>
        <v>0</v>
      </c>
      <c r="S17" s="1806"/>
      <c r="T17" s="1806"/>
      <c r="U17" s="1806"/>
      <c r="V17" s="1806"/>
      <c r="W17" s="1806"/>
      <c r="X17" s="1806"/>
      <c r="Y17" s="1806"/>
      <c r="Z17" s="1806"/>
      <c r="AA17" s="1806"/>
      <c r="AB17" s="1806"/>
      <c r="AC17" s="1806"/>
      <c r="AD17" s="1806"/>
      <c r="AE17" s="1806"/>
      <c r="AF17" s="1806"/>
      <c r="AG17" s="1807"/>
    </row>
    <row r="18" spans="1:47" ht="25.5" customHeight="1">
      <c r="A18" s="1813" t="e">
        <f>'1-1省ｴﾈ'!#REF!</f>
        <v>#REF!</v>
      </c>
      <c r="B18" s="1814"/>
      <c r="C18" s="1814"/>
      <c r="D18" s="1814"/>
      <c r="E18" s="1814"/>
      <c r="F18" s="1815"/>
      <c r="G18" s="1821" t="e">
        <f>'1-1省ｴﾈ'!#REF!</f>
        <v>#REF!</v>
      </c>
      <c r="H18" s="1822"/>
      <c r="I18" s="1822"/>
      <c r="J18" s="1822"/>
      <c r="K18" s="1822"/>
      <c r="L18" s="1823"/>
      <c r="M18" s="1824" t="e">
        <f>'1-1省ｴﾈ'!#REF!</f>
        <v>#REF!</v>
      </c>
      <c r="N18" s="1824"/>
      <c r="O18" s="1824"/>
      <c r="P18" s="1824"/>
      <c r="Q18" s="1824"/>
      <c r="R18" s="1824"/>
      <c r="S18" s="1824"/>
      <c r="T18" s="1824"/>
      <c r="U18" s="1824"/>
      <c r="V18" s="1824"/>
      <c r="W18" s="1824"/>
      <c r="X18" s="205" t="e">
        <f>'1-1省ｴﾈ'!#REF!</f>
        <v>#REF!</v>
      </c>
      <c r="Y18" s="206"/>
      <c r="Z18" s="206"/>
      <c r="AA18" s="206"/>
      <c r="AB18" s="206"/>
      <c r="AC18" s="206"/>
      <c r="AD18" s="206"/>
      <c r="AE18" s="206"/>
      <c r="AF18" s="206"/>
      <c r="AG18" s="207"/>
    </row>
    <row r="19" spans="1:47" ht="25.5" customHeight="1">
      <c r="A19" s="1816"/>
      <c r="B19" s="1047"/>
      <c r="C19" s="1047"/>
      <c r="D19" s="1047"/>
      <c r="E19" s="1047"/>
      <c r="F19" s="1817"/>
      <c r="G19" s="1825" t="e">
        <f>'1-1省ｴﾈ'!#REF!</f>
        <v>#REF!</v>
      </c>
      <c r="H19" s="1826"/>
      <c r="I19" s="1826"/>
      <c r="J19" s="1826"/>
      <c r="K19" s="1826"/>
      <c r="L19" s="1827"/>
      <c r="M19" s="1782" t="e">
        <f>'1-1省ｴﾈ'!#REF!</f>
        <v>#REF!</v>
      </c>
      <c r="N19" s="1783"/>
      <c r="O19" s="1783"/>
      <c r="P19" s="1783"/>
      <c r="Q19" s="1783"/>
      <c r="R19" s="1783"/>
      <c r="S19" s="1783"/>
      <c r="T19" s="1783"/>
      <c r="U19" s="1783"/>
      <c r="V19" s="1783"/>
      <c r="W19" s="1783"/>
      <c r="X19" s="1783"/>
      <c r="Y19" s="1783"/>
      <c r="Z19" s="1783"/>
      <c r="AA19" s="1783"/>
      <c r="AB19" s="1783"/>
      <c r="AC19" s="1783"/>
      <c r="AD19" s="1783"/>
      <c r="AE19" s="1783"/>
      <c r="AF19" s="1783"/>
      <c r="AG19" s="1784"/>
      <c r="AK19" s="1166"/>
      <c r="AL19" s="1166"/>
      <c r="AM19" s="1166"/>
      <c r="AN19" s="1166"/>
      <c r="AO19" s="1166"/>
      <c r="AP19" s="1166"/>
      <c r="AQ19" s="1166"/>
      <c r="AR19" s="1166"/>
      <c r="AS19" s="1166"/>
      <c r="AT19" s="1166"/>
      <c r="AU19" s="1166"/>
    </row>
    <row r="20" spans="1:47" ht="25.5" customHeight="1">
      <c r="A20" s="1816"/>
      <c r="B20" s="1047"/>
      <c r="C20" s="1047"/>
      <c r="D20" s="1047"/>
      <c r="E20" s="1047"/>
      <c r="F20" s="1817"/>
      <c r="G20" s="1821" t="e">
        <f>'1-1省ｴﾈ'!#REF!</f>
        <v>#REF!</v>
      </c>
      <c r="H20" s="1822"/>
      <c r="I20" s="1822"/>
      <c r="J20" s="1822"/>
      <c r="K20" s="1822"/>
      <c r="L20" s="1823"/>
      <c r="M20" s="1782" t="e">
        <f>'1-1省ｴﾈ'!#REF!</f>
        <v>#REF!</v>
      </c>
      <c r="N20" s="1783"/>
      <c r="O20" s="1783"/>
      <c r="P20" s="1783"/>
      <c r="Q20" s="1783"/>
      <c r="R20" s="1783"/>
      <c r="S20" s="1783"/>
      <c r="T20" s="1783"/>
      <c r="U20" s="1783"/>
      <c r="V20" s="1783"/>
      <c r="W20" s="1783"/>
      <c r="X20" s="1783"/>
      <c r="Y20" s="1783"/>
      <c r="Z20" s="1783"/>
      <c r="AA20" s="1783"/>
      <c r="AB20" s="1783"/>
      <c r="AC20" s="1783"/>
      <c r="AD20" s="1783"/>
      <c r="AE20" s="1783"/>
      <c r="AF20" s="1783"/>
      <c r="AG20" s="1784"/>
      <c r="AK20" s="1166"/>
      <c r="AL20" s="1166"/>
      <c r="AM20" s="1166"/>
      <c r="AN20" s="1166"/>
      <c r="AO20" s="1166"/>
      <c r="AP20" s="1166"/>
      <c r="AQ20" s="1166"/>
      <c r="AR20" s="1166"/>
      <c r="AS20" s="1166"/>
      <c r="AT20" s="1166"/>
      <c r="AU20" s="1166"/>
    </row>
    <row r="21" spans="1:47" ht="25.5" customHeight="1">
      <c r="A21" s="1818"/>
      <c r="B21" s="1819"/>
      <c r="C21" s="1819"/>
      <c r="D21" s="1819"/>
      <c r="E21" s="1819"/>
      <c r="F21" s="1820"/>
      <c r="G21" s="1828" t="e">
        <f>'1-1省ｴﾈ'!#REF!</f>
        <v>#REF!</v>
      </c>
      <c r="H21" s="1826"/>
      <c r="I21" s="1826"/>
      <c r="J21" s="1826"/>
      <c r="K21" s="1826"/>
      <c r="L21" s="1827"/>
      <c r="M21" s="1782" t="e">
        <f>'1-1省ｴﾈ'!#REF!</f>
        <v>#REF!</v>
      </c>
      <c r="N21" s="1783"/>
      <c r="O21" s="1783"/>
      <c r="P21" s="1783"/>
      <c r="Q21" s="1783"/>
      <c r="R21" s="1783"/>
      <c r="S21" s="1783"/>
      <c r="T21" s="1783"/>
      <c r="U21" s="1783"/>
      <c r="V21" s="1783"/>
      <c r="W21" s="1783"/>
      <c r="X21" s="1783"/>
      <c r="Y21" s="1783"/>
      <c r="Z21" s="1783"/>
      <c r="AA21" s="1783"/>
      <c r="AB21" s="1783"/>
      <c r="AC21" s="1783"/>
      <c r="AD21" s="1783"/>
      <c r="AE21" s="1783"/>
      <c r="AF21" s="1783"/>
      <c r="AG21" s="1784"/>
    </row>
    <row r="22" spans="1:47" ht="25.5" customHeight="1">
      <c r="A22" s="1813" t="str">
        <f>'1-1省ｴﾈ'!A27</f>
        <v>発注先業者
（予定）</v>
      </c>
      <c r="B22" s="1814"/>
      <c r="C22" s="1814"/>
      <c r="D22" s="1814"/>
      <c r="E22" s="1814"/>
      <c r="F22" s="1815"/>
      <c r="G22" s="1825" t="str">
        <f>'1-1省ｴﾈ'!G27</f>
        <v>会　 社 　名</v>
      </c>
      <c r="H22" s="1826"/>
      <c r="I22" s="1826"/>
      <c r="J22" s="1826"/>
      <c r="K22" s="1826"/>
      <c r="L22" s="1827"/>
      <c r="M22" s="1782">
        <f>'1-1省ｴﾈ'!M27</f>
        <v>0</v>
      </c>
      <c r="N22" s="1783"/>
      <c r="O22" s="1783"/>
      <c r="P22" s="1783"/>
      <c r="Q22" s="1783"/>
      <c r="R22" s="1783"/>
      <c r="S22" s="1783"/>
      <c r="T22" s="1783"/>
      <c r="U22" s="1783"/>
      <c r="V22" s="1783"/>
      <c r="W22" s="1783"/>
      <c r="X22" s="1783"/>
      <c r="Y22" s="1783"/>
      <c r="Z22" s="1783"/>
      <c r="AA22" s="1783"/>
      <c r="AB22" s="1783"/>
      <c r="AC22" s="1783"/>
      <c r="AD22" s="1783"/>
      <c r="AE22" s="1783"/>
      <c r="AF22" s="1783"/>
      <c r="AG22" s="1784"/>
    </row>
    <row r="23" spans="1:47" ht="25.5" customHeight="1">
      <c r="A23" s="1818"/>
      <c r="B23" s="1819"/>
      <c r="C23" s="1819"/>
      <c r="D23" s="1819"/>
      <c r="E23" s="1819"/>
      <c r="F23" s="1820"/>
      <c r="G23" s="1790" t="str">
        <f>'1-1省ｴﾈ'!G28</f>
        <v>所   在   地</v>
      </c>
      <c r="H23" s="1775"/>
      <c r="I23" s="1775"/>
      <c r="J23" s="1775"/>
      <c r="K23" s="1775"/>
      <c r="L23" s="1776"/>
      <c r="M23" s="1782">
        <f>'1-1省ｴﾈ'!M28</f>
        <v>0</v>
      </c>
      <c r="N23" s="1783"/>
      <c r="O23" s="1783"/>
      <c r="P23" s="1783"/>
      <c r="Q23" s="1783"/>
      <c r="R23" s="1783"/>
      <c r="S23" s="1783"/>
      <c r="T23" s="1783"/>
      <c r="U23" s="1783"/>
      <c r="V23" s="1783"/>
      <c r="W23" s="1783"/>
      <c r="X23" s="1783"/>
      <c r="Y23" s="1783"/>
      <c r="Z23" s="1783"/>
      <c r="AA23" s="1783"/>
      <c r="AB23" s="1783"/>
      <c r="AC23" s="1783"/>
      <c r="AD23" s="1783"/>
      <c r="AE23" s="1783"/>
      <c r="AF23" s="1783"/>
      <c r="AG23" s="1784"/>
    </row>
    <row r="24" spans="1:47" ht="25.5" customHeight="1">
      <c r="A24" s="203">
        <f>'1-1省ｴﾈ'!A29</f>
        <v>0</v>
      </c>
      <c r="B24" s="1829" t="str">
        <f>'1-1省ｴﾈ'!B29</f>
        <v>事業に要する費用</v>
      </c>
      <c r="C24" s="1829"/>
      <c r="D24" s="1829"/>
      <c r="E24" s="1829"/>
      <c r="F24" s="1829"/>
      <c r="G24" s="1829"/>
      <c r="H24" s="1829"/>
      <c r="I24" s="1829"/>
      <c r="J24" s="1829"/>
      <c r="K24" s="1829"/>
      <c r="L24" s="208">
        <f>'1-1省ｴﾈ'!L29</f>
        <v>0</v>
      </c>
      <c r="M24" s="1323">
        <f>'1-1省ｴﾈ'!M29</f>
        <v>0</v>
      </c>
      <c r="N24" s="1324"/>
      <c r="O24" s="1324"/>
      <c r="P24" s="1324"/>
      <c r="Q24" s="1324"/>
      <c r="R24" s="1324"/>
      <c r="S24" s="1324"/>
      <c r="T24" s="1324"/>
      <c r="U24" s="1324"/>
      <c r="V24" s="1324"/>
      <c r="W24" s="1324"/>
      <c r="X24" s="1324"/>
      <c r="Y24" s="1324"/>
      <c r="Z24" s="1324"/>
      <c r="AA24" s="1324"/>
      <c r="AB24" s="1324"/>
      <c r="AC24" s="1324"/>
      <c r="AD24" s="209" t="str">
        <f>'1-1省ｴﾈ'!AD29</f>
        <v>円(税抜き)</v>
      </c>
      <c r="AE24" s="209">
        <f>'1-1省ｴﾈ'!AE29</f>
        <v>0</v>
      </c>
      <c r="AF24" s="209">
        <f>'1-1省ｴﾈ'!AF29</f>
        <v>0</v>
      </c>
      <c r="AG24" s="210">
        <f>'1-1省ｴﾈ'!AG29</f>
        <v>0</v>
      </c>
    </row>
    <row r="25" spans="1:47" ht="25.5" customHeight="1">
      <c r="A25" s="203">
        <f>'1-1省ｴﾈ'!A30</f>
        <v>0</v>
      </c>
      <c r="B25" s="1829" t="str">
        <f>'1-1省ｴﾈ'!B30</f>
        <v>補 助 対 象 経 費</v>
      </c>
      <c r="C25" s="1829"/>
      <c r="D25" s="1829"/>
      <c r="E25" s="1829"/>
      <c r="F25" s="1829"/>
      <c r="G25" s="1829"/>
      <c r="H25" s="1829"/>
      <c r="I25" s="1829"/>
      <c r="J25" s="1829"/>
      <c r="K25" s="1829"/>
      <c r="L25" s="208">
        <f>'1-1省ｴﾈ'!L30</f>
        <v>0</v>
      </c>
      <c r="M25" s="1323">
        <f>'1-1省ｴﾈ'!M30</f>
        <v>0</v>
      </c>
      <c r="N25" s="1324"/>
      <c r="O25" s="1324"/>
      <c r="P25" s="1324"/>
      <c r="Q25" s="1324"/>
      <c r="R25" s="1324"/>
      <c r="S25" s="1324"/>
      <c r="T25" s="1324"/>
      <c r="U25" s="1324"/>
      <c r="V25" s="1324"/>
      <c r="W25" s="1324"/>
      <c r="X25" s="1324"/>
      <c r="Y25" s="1324"/>
      <c r="Z25" s="1324"/>
      <c r="AA25" s="1324"/>
      <c r="AB25" s="1324"/>
      <c r="AC25" s="1324"/>
      <c r="AD25" s="209" t="str">
        <f>'1-1省ｴﾈ'!AD30</f>
        <v>円(税抜き)</v>
      </c>
      <c r="AE25" s="209">
        <f>'1-1省ｴﾈ'!AE30</f>
        <v>0</v>
      </c>
      <c r="AF25" s="209">
        <f>'1-1省ｴﾈ'!AF30</f>
        <v>0</v>
      </c>
      <c r="AG25" s="210">
        <f>'1-1省ｴﾈ'!AG30</f>
        <v>0</v>
      </c>
    </row>
    <row r="26" spans="1:47" ht="25.5" customHeight="1">
      <c r="A26" s="203">
        <f>'1-1省ｴﾈ'!A31</f>
        <v>0</v>
      </c>
      <c r="B26" s="1829" t="str">
        <f>'1-1省ｴﾈ'!B31</f>
        <v>補 助 金 申 請 額</v>
      </c>
      <c r="C26" s="1829"/>
      <c r="D26" s="1829"/>
      <c r="E26" s="1829"/>
      <c r="F26" s="1829"/>
      <c r="G26" s="1829"/>
      <c r="H26" s="1829"/>
      <c r="I26" s="1829"/>
      <c r="J26" s="1829"/>
      <c r="K26" s="1829"/>
      <c r="L26" s="208">
        <f>'1-1省ｴﾈ'!L31</f>
        <v>0</v>
      </c>
      <c r="M26" s="1323">
        <f>'1-1省ｴﾈ'!M31</f>
        <v>0</v>
      </c>
      <c r="N26" s="1324"/>
      <c r="O26" s="1324"/>
      <c r="P26" s="1324"/>
      <c r="Q26" s="1324"/>
      <c r="R26" s="1324"/>
      <c r="S26" s="1324"/>
      <c r="T26" s="1324"/>
      <c r="U26" s="1324"/>
      <c r="V26" s="1324"/>
      <c r="W26" s="1324"/>
      <c r="X26" s="1324"/>
      <c r="Y26" s="1324"/>
      <c r="Z26" s="1324"/>
      <c r="AA26" s="1324"/>
      <c r="AB26" s="1324"/>
      <c r="AC26" s="1324"/>
      <c r="AD26" s="209" t="str">
        <f>'1-1省ｴﾈ'!AD31</f>
        <v>円</v>
      </c>
      <c r="AE26" s="209">
        <f>'1-1省ｴﾈ'!AE31</f>
        <v>0</v>
      </c>
      <c r="AF26" s="209">
        <f>'1-1省ｴﾈ'!AF31</f>
        <v>0</v>
      </c>
      <c r="AG26" s="210">
        <f>'1-1省ｴﾈ'!AG31</f>
        <v>0</v>
      </c>
    </row>
    <row r="27" spans="1:47" s="1" customFormat="1" ht="25.5" customHeight="1">
      <c r="A27" s="1830" t="e">
        <f>'1-1省ｴﾈ'!#REF!</f>
        <v>#REF!</v>
      </c>
      <c r="B27" s="1831"/>
      <c r="C27" s="1831"/>
      <c r="D27" s="1831"/>
      <c r="E27" s="1831"/>
      <c r="F27" s="1831"/>
      <c r="G27" s="1831"/>
      <c r="H27" s="1831"/>
      <c r="I27" s="1831"/>
      <c r="J27" s="1831"/>
      <c r="K27" s="1831"/>
      <c r="L27" s="1831"/>
      <c r="M27" s="1831"/>
      <c r="N27" s="1831"/>
      <c r="O27" s="1831"/>
      <c r="P27" s="1831"/>
      <c r="Q27" s="1831"/>
      <c r="R27" s="1831"/>
      <c r="S27" s="1831"/>
      <c r="T27" s="1831"/>
      <c r="U27" s="1831"/>
      <c r="V27" s="1831"/>
      <c r="W27" s="370" t="e">
        <f>'1-1省ｴﾈ'!#REF!</f>
        <v>#REF!</v>
      </c>
      <c r="X27" s="370" t="e">
        <f>'1-1省ｴﾈ'!#REF!</f>
        <v>#REF!</v>
      </c>
      <c r="Y27" s="370" t="e">
        <f>'1-1省ｴﾈ'!#REF!</f>
        <v>#REF!</v>
      </c>
      <c r="Z27" s="370" t="e">
        <f>'1-1省ｴﾈ'!#REF!</f>
        <v>#REF!</v>
      </c>
      <c r="AA27" s="370" t="e">
        <f>'1-1省ｴﾈ'!#REF!</f>
        <v>#REF!</v>
      </c>
      <c r="AB27" s="217" t="e">
        <f>'1-1省ｴﾈ'!#REF!</f>
        <v>#REF!</v>
      </c>
      <c r="AC27" s="217" t="e">
        <f>'1-1省ｴﾈ'!#REF!</f>
        <v>#REF!</v>
      </c>
      <c r="AD27" s="217" t="e">
        <f>'1-1省ｴﾈ'!#REF!</f>
        <v>#REF!</v>
      </c>
      <c r="AE27" s="217" t="e">
        <f>'1-1省ｴﾈ'!#REF!</f>
        <v>#REF!</v>
      </c>
      <c r="AF27" s="217" t="e">
        <f>'1-1省ｴﾈ'!#REF!</f>
        <v>#REF!</v>
      </c>
      <c r="AG27" s="289" t="e">
        <f>'1-1省ｴﾈ'!#REF!</f>
        <v>#REF!</v>
      </c>
    </row>
    <row r="28" spans="1:47" s="1" customFormat="1" ht="25.5" customHeight="1">
      <c r="A28" s="250" t="e">
        <f>'1-1省ｴﾈ'!#REF!</f>
        <v>#REF!</v>
      </c>
      <c r="B28" s="290" t="e">
        <f>'1-1省ｴﾈ'!#REF!</f>
        <v>#REF!</v>
      </c>
      <c r="C28" s="291" t="e">
        <f>'1-1省ｴﾈ'!#REF!</f>
        <v>#REF!</v>
      </c>
      <c r="D28" s="1832" t="e">
        <f>'1-1省ｴﾈ'!#REF!</f>
        <v>#REF!</v>
      </c>
      <c r="E28" s="1833"/>
      <c r="F28" s="1833"/>
      <c r="G28" s="1833"/>
      <c r="H28" s="1833"/>
      <c r="I28" s="1833"/>
      <c r="J28" s="1833"/>
      <c r="K28" s="1833"/>
      <c r="L28" s="1833"/>
      <c r="M28" s="1833"/>
      <c r="N28" s="1833"/>
      <c r="O28" s="1833"/>
      <c r="P28" s="1833"/>
      <c r="Q28" s="1833"/>
      <c r="R28" s="1833"/>
      <c r="S28" s="1833"/>
      <c r="T28" s="1833"/>
      <c r="U28" s="1834"/>
      <c r="V28" s="1835" t="e">
        <f>'1-1省ｴﾈ'!#REF!</f>
        <v>#REF!</v>
      </c>
      <c r="W28" s="1836"/>
      <c r="X28" s="1836"/>
      <c r="Y28" s="1836"/>
      <c r="Z28" s="1836"/>
      <c r="AA28" s="1837"/>
      <c r="AB28" s="364" t="e">
        <f>'1-1省ｴﾈ'!#REF!</f>
        <v>#REF!</v>
      </c>
      <c r="AC28" s="1" t="e">
        <f>'1-1省ｴﾈ'!#REF!</f>
        <v>#REF!</v>
      </c>
      <c r="AD28" s="1" t="e">
        <f>'1-1省ｴﾈ'!#REF!</f>
        <v>#REF!</v>
      </c>
      <c r="AE28" s="1" t="e">
        <f>'1-1省ｴﾈ'!#REF!</f>
        <v>#REF!</v>
      </c>
      <c r="AF28" s="1" t="e">
        <f>'1-1省ｴﾈ'!#REF!</f>
        <v>#REF!</v>
      </c>
      <c r="AG28" s="1" t="e">
        <f>'1-1省ｴﾈ'!#REF!</f>
        <v>#REF!</v>
      </c>
    </row>
    <row r="29" spans="1:47" s="1" customFormat="1" ht="25.5" customHeight="1">
      <c r="A29" s="250" t="e">
        <f>'1-1省ｴﾈ'!#REF!</f>
        <v>#REF!</v>
      </c>
      <c r="B29" s="290" t="e">
        <f>'1-1省ｴﾈ'!#REF!</f>
        <v>#REF!</v>
      </c>
      <c r="C29" s="291" t="e">
        <f>'1-1省ｴﾈ'!#REF!</f>
        <v>#REF!</v>
      </c>
      <c r="D29" s="1832" t="e">
        <f>'1-1省ｴﾈ'!#REF!</f>
        <v>#REF!</v>
      </c>
      <c r="E29" s="1834"/>
      <c r="F29" s="1832" t="e">
        <f>'1-1省ｴﾈ'!#REF!</f>
        <v>#REF!</v>
      </c>
      <c r="G29" s="1834"/>
      <c r="H29" s="1832" t="e">
        <f>'1-1省ｴﾈ'!#REF!</f>
        <v>#REF!</v>
      </c>
      <c r="I29" s="1834"/>
      <c r="J29" s="1832" t="e">
        <f>'1-1省ｴﾈ'!#REF!</f>
        <v>#REF!</v>
      </c>
      <c r="K29" s="1834"/>
      <c r="L29" s="1832" t="e">
        <f>'1-1省ｴﾈ'!#REF!</f>
        <v>#REF!</v>
      </c>
      <c r="M29" s="1834"/>
      <c r="N29" s="1832" t="e">
        <f>'1-1省ｴﾈ'!#REF!</f>
        <v>#REF!</v>
      </c>
      <c r="O29" s="1834"/>
      <c r="P29" s="1835" t="e">
        <f>'1-1省ｴﾈ'!#REF!</f>
        <v>#REF!</v>
      </c>
      <c r="Q29" s="1837"/>
      <c r="R29" s="1835" t="e">
        <f>'1-1省ｴﾈ'!#REF!</f>
        <v>#REF!</v>
      </c>
      <c r="S29" s="1837"/>
      <c r="T29" s="1835" t="e">
        <f>'1-1省ｴﾈ'!#REF!</f>
        <v>#REF!</v>
      </c>
      <c r="U29" s="1837"/>
      <c r="V29" s="1835" t="e">
        <f>'1-1省ｴﾈ'!#REF!</f>
        <v>#REF!</v>
      </c>
      <c r="W29" s="1837"/>
      <c r="X29" s="1832" t="e">
        <f>'1-1省ｴﾈ'!#REF!</f>
        <v>#REF!</v>
      </c>
      <c r="Y29" s="1834"/>
      <c r="Z29" s="1832" t="e">
        <f>'1-1省ｴﾈ'!#REF!</f>
        <v>#REF!</v>
      </c>
      <c r="AA29" s="1834"/>
      <c r="AB29" s="364" t="e">
        <f>'1-1省ｴﾈ'!#REF!</f>
        <v>#REF!</v>
      </c>
      <c r="AC29" s="1" t="e">
        <f>'1-1省ｴﾈ'!#REF!</f>
        <v>#REF!</v>
      </c>
      <c r="AD29" s="1" t="e">
        <f>'1-1省ｴﾈ'!#REF!</f>
        <v>#REF!</v>
      </c>
      <c r="AE29" s="1" t="e">
        <f>'1-1省ｴﾈ'!#REF!</f>
        <v>#REF!</v>
      </c>
      <c r="AF29" s="1" t="e">
        <f>'1-1省ｴﾈ'!#REF!</f>
        <v>#REF!</v>
      </c>
      <c r="AG29" s="1" t="e">
        <f>'1-1省ｴﾈ'!#REF!</f>
        <v>#REF!</v>
      </c>
    </row>
    <row r="30" spans="1:47" s="1" customFormat="1" ht="25.5" customHeight="1">
      <c r="A30" s="250" t="e">
        <f>'1-1省ｴﾈ'!#REF!</f>
        <v>#REF!</v>
      </c>
      <c r="B30" s="290" t="e">
        <f>'1-1省ｴﾈ'!#REF!</f>
        <v>#REF!</v>
      </c>
      <c r="C30" s="291" t="e">
        <f>'1-1省ｴﾈ'!#REF!</f>
        <v>#REF!</v>
      </c>
      <c r="D30" s="1838" t="e">
        <f>'1-1省ｴﾈ'!#REF!</f>
        <v>#REF!</v>
      </c>
      <c r="E30" s="1839"/>
      <c r="F30" s="1838" t="e">
        <f>'1-1省ｴﾈ'!#REF!</f>
        <v>#REF!</v>
      </c>
      <c r="G30" s="1839"/>
      <c r="H30" s="1838" t="e">
        <f>'1-1省ｴﾈ'!#REF!</f>
        <v>#REF!</v>
      </c>
      <c r="I30" s="1839"/>
      <c r="J30" s="1838" t="e">
        <f>'1-1省ｴﾈ'!#REF!</f>
        <v>#REF!</v>
      </c>
      <c r="K30" s="1839"/>
      <c r="L30" s="1838" t="e">
        <f>'1-1省ｴﾈ'!#REF!</f>
        <v>#REF!</v>
      </c>
      <c r="M30" s="1839"/>
      <c r="N30" s="1838" t="e">
        <f>'1-1省ｴﾈ'!#REF!</f>
        <v>#REF!</v>
      </c>
      <c r="O30" s="1839"/>
      <c r="P30" s="1838" t="e">
        <f>'1-1省ｴﾈ'!#REF!</f>
        <v>#REF!</v>
      </c>
      <c r="Q30" s="1839"/>
      <c r="R30" s="1838" t="e">
        <f>'1-1省ｴﾈ'!#REF!</f>
        <v>#REF!</v>
      </c>
      <c r="S30" s="1839"/>
      <c r="T30" s="1838" t="e">
        <f>'1-1省ｴﾈ'!#REF!</f>
        <v>#REF!</v>
      </c>
      <c r="U30" s="1839"/>
      <c r="V30" s="1838" t="e">
        <f>'1-1省ｴﾈ'!#REF!</f>
        <v>#REF!</v>
      </c>
      <c r="W30" s="1839"/>
      <c r="X30" s="1838" t="e">
        <f>'1-1省ｴﾈ'!#REF!</f>
        <v>#REF!</v>
      </c>
      <c r="Y30" s="1839"/>
      <c r="Z30" s="1838" t="e">
        <f>'1-1省ｴﾈ'!#REF!</f>
        <v>#REF!</v>
      </c>
      <c r="AA30" s="1839"/>
      <c r="AB30" s="364" t="e">
        <f>'1-1省ｴﾈ'!#REF!</f>
        <v>#REF!</v>
      </c>
      <c r="AC30" s="1" t="e">
        <f>'1-1省ｴﾈ'!#REF!</f>
        <v>#REF!</v>
      </c>
      <c r="AD30" s="1" t="e">
        <f>'1-1省ｴﾈ'!#REF!</f>
        <v>#REF!</v>
      </c>
      <c r="AE30" s="1" t="e">
        <f>'1-1省ｴﾈ'!#REF!</f>
        <v>#REF!</v>
      </c>
      <c r="AF30" s="1" t="e">
        <f>'1-1省ｴﾈ'!#REF!</f>
        <v>#REF!</v>
      </c>
      <c r="AG30" s="1" t="e">
        <f>'1-1省ｴﾈ'!#REF!</f>
        <v>#REF!</v>
      </c>
    </row>
    <row r="31" spans="1:47" s="1" customFormat="1" ht="25.5" customHeight="1">
      <c r="A31" s="250" t="e">
        <f>'1-1省ｴﾈ'!#REF!</f>
        <v>#REF!</v>
      </c>
      <c r="B31" s="290" t="e">
        <f>'1-1省ｴﾈ'!#REF!</f>
        <v>#REF!</v>
      </c>
      <c r="C31" s="291" t="e">
        <f>'1-1省ｴﾈ'!#REF!</f>
        <v>#REF!</v>
      </c>
      <c r="D31" s="1840"/>
      <c r="E31" s="1841"/>
      <c r="F31" s="1840"/>
      <c r="G31" s="1841"/>
      <c r="H31" s="1840"/>
      <c r="I31" s="1841"/>
      <c r="J31" s="1840"/>
      <c r="K31" s="1841"/>
      <c r="L31" s="1840"/>
      <c r="M31" s="1841"/>
      <c r="N31" s="1840"/>
      <c r="O31" s="1841"/>
      <c r="P31" s="1840"/>
      <c r="Q31" s="1841"/>
      <c r="R31" s="1840"/>
      <c r="S31" s="1841"/>
      <c r="T31" s="1840"/>
      <c r="U31" s="1841"/>
      <c r="V31" s="1840"/>
      <c r="W31" s="1841"/>
      <c r="X31" s="1840"/>
      <c r="Y31" s="1841"/>
      <c r="Z31" s="1840"/>
      <c r="AA31" s="1841"/>
      <c r="AB31" s="364" t="e">
        <f>'1-1省ｴﾈ'!#REF!</f>
        <v>#REF!</v>
      </c>
      <c r="AC31" s="1" t="e">
        <f>'1-1省ｴﾈ'!#REF!</f>
        <v>#REF!</v>
      </c>
      <c r="AD31" s="1" t="e">
        <f>'1-1省ｴﾈ'!#REF!</f>
        <v>#REF!</v>
      </c>
      <c r="AE31" s="1" t="e">
        <f>'1-1省ｴﾈ'!#REF!</f>
        <v>#REF!</v>
      </c>
      <c r="AF31" s="1" t="e">
        <f>'1-1省ｴﾈ'!#REF!</f>
        <v>#REF!</v>
      </c>
      <c r="AG31" s="1" t="e">
        <f>'1-1省ｴﾈ'!#REF!</f>
        <v>#REF!</v>
      </c>
    </row>
    <row r="32" spans="1:47" s="1" customFormat="1" ht="25.5" customHeight="1">
      <c r="A32" s="250" t="e">
        <f>'1-1省ｴﾈ'!#REF!</f>
        <v>#REF!</v>
      </c>
      <c r="B32" s="290" t="e">
        <f>'1-1省ｴﾈ'!#REF!</f>
        <v>#REF!</v>
      </c>
      <c r="C32" s="291" t="e">
        <f>'1-1省ｴﾈ'!#REF!</f>
        <v>#REF!</v>
      </c>
      <c r="D32" s="1842"/>
      <c r="E32" s="1843"/>
      <c r="F32" s="1842"/>
      <c r="G32" s="1843"/>
      <c r="H32" s="1842"/>
      <c r="I32" s="1843"/>
      <c r="J32" s="1842"/>
      <c r="K32" s="1843"/>
      <c r="L32" s="1842"/>
      <c r="M32" s="1843"/>
      <c r="N32" s="1842"/>
      <c r="O32" s="1843"/>
      <c r="P32" s="1842"/>
      <c r="Q32" s="1843"/>
      <c r="R32" s="1842"/>
      <c r="S32" s="1843"/>
      <c r="T32" s="1842"/>
      <c r="U32" s="1843"/>
      <c r="V32" s="1842"/>
      <c r="W32" s="1843"/>
      <c r="X32" s="1842"/>
      <c r="Y32" s="1843"/>
      <c r="Z32" s="1842"/>
      <c r="AA32" s="1843"/>
      <c r="AB32" s="364" t="e">
        <f>'1-1省ｴﾈ'!#REF!</f>
        <v>#REF!</v>
      </c>
      <c r="AC32" s="1" t="e">
        <f>'1-1省ｴﾈ'!#REF!</f>
        <v>#REF!</v>
      </c>
      <c r="AD32" s="1" t="e">
        <f>'1-1省ｴﾈ'!#REF!</f>
        <v>#REF!</v>
      </c>
      <c r="AE32" s="1" t="e">
        <f>'1-1省ｴﾈ'!#REF!</f>
        <v>#REF!</v>
      </c>
      <c r="AF32" s="1" t="e">
        <f>'1-1省ｴﾈ'!#REF!</f>
        <v>#REF!</v>
      </c>
      <c r="AG32" s="1" t="e">
        <f>'1-1省ｴﾈ'!#REF!</f>
        <v>#REF!</v>
      </c>
    </row>
    <row r="33" spans="1:33" s="1" customFormat="1" ht="25.5" customHeight="1">
      <c r="A33" s="247" t="e">
        <f>'1-1省ｴﾈ'!#REF!</f>
        <v>#REF!</v>
      </c>
      <c r="B33" s="363" t="e">
        <f>'1-1省ｴﾈ'!#REF!</f>
        <v>#REF!</v>
      </c>
      <c r="C33" s="363" t="e">
        <f>'1-1省ｴﾈ'!#REF!</f>
        <v>#REF!</v>
      </c>
      <c r="D33" s="363" t="e">
        <f>'1-1省ｴﾈ'!#REF!</f>
        <v>#REF!</v>
      </c>
      <c r="E33" s="363" t="e">
        <f>'1-1省ｴﾈ'!#REF!</f>
        <v>#REF!</v>
      </c>
      <c r="F33" s="363" t="e">
        <f>'1-1省ｴﾈ'!#REF!</f>
        <v>#REF!</v>
      </c>
      <c r="G33" s="363" t="e">
        <f>'1-1省ｴﾈ'!#REF!</f>
        <v>#REF!</v>
      </c>
      <c r="H33" s="363" t="e">
        <f>'1-1省ｴﾈ'!#REF!</f>
        <v>#REF!</v>
      </c>
      <c r="I33" s="363" t="e">
        <f>'1-1省ｴﾈ'!#REF!</f>
        <v>#REF!</v>
      </c>
      <c r="J33" s="363" t="e">
        <f>'1-1省ｴﾈ'!#REF!</f>
        <v>#REF!</v>
      </c>
      <c r="K33" s="363" t="e">
        <f>'1-1省ｴﾈ'!#REF!</f>
        <v>#REF!</v>
      </c>
      <c r="L33" s="363" t="e">
        <f>'1-1省ｴﾈ'!#REF!</f>
        <v>#REF!</v>
      </c>
      <c r="M33" s="363" t="e">
        <f>'1-1省ｴﾈ'!#REF!</f>
        <v>#REF!</v>
      </c>
      <c r="N33" s="363" t="e">
        <f>'1-1省ｴﾈ'!#REF!</f>
        <v>#REF!</v>
      </c>
      <c r="O33" s="363" t="e">
        <f>'1-1省ｴﾈ'!#REF!</f>
        <v>#REF!</v>
      </c>
      <c r="P33" s="368" t="e">
        <f>'1-1省ｴﾈ'!#REF!</f>
        <v>#REF!</v>
      </c>
      <c r="Q33" s="368" t="e">
        <f>'1-1省ｴﾈ'!#REF!</f>
        <v>#REF!</v>
      </c>
      <c r="R33" s="368" t="e">
        <f>'1-1省ｴﾈ'!#REF!</f>
        <v>#REF!</v>
      </c>
      <c r="S33" s="368" t="e">
        <f>'1-1省ｴﾈ'!#REF!</f>
        <v>#REF!</v>
      </c>
      <c r="T33" s="369" t="e">
        <f>'1-1省ｴﾈ'!#REF!</f>
        <v>#REF!</v>
      </c>
      <c r="U33" s="369" t="e">
        <f>'1-1省ｴﾈ'!#REF!</f>
        <v>#REF!</v>
      </c>
      <c r="V33" s="369" t="e">
        <f>'1-1省ｴﾈ'!#REF!</f>
        <v>#REF!</v>
      </c>
      <c r="W33" s="369" t="e">
        <f>'1-1省ｴﾈ'!#REF!</f>
        <v>#REF!</v>
      </c>
      <c r="X33" s="369" t="e">
        <f>'1-1省ｴﾈ'!#REF!</f>
        <v>#REF!</v>
      </c>
      <c r="Y33" s="369" t="e">
        <f>'1-1省ｴﾈ'!#REF!</f>
        <v>#REF!</v>
      </c>
      <c r="Z33" s="369" t="e">
        <f>'1-1省ｴﾈ'!#REF!</f>
        <v>#REF!</v>
      </c>
      <c r="AA33" s="369" t="e">
        <f>'1-1省ｴﾈ'!#REF!</f>
        <v>#REF!</v>
      </c>
      <c r="AB33" s="368" t="e">
        <f>'1-1省ｴﾈ'!#REF!</f>
        <v>#REF!</v>
      </c>
      <c r="AC33" s="368" t="e">
        <f>'1-1省ｴﾈ'!#REF!</f>
        <v>#REF!</v>
      </c>
      <c r="AD33" s="368" t="e">
        <f>'1-1省ｴﾈ'!#REF!</f>
        <v>#REF!</v>
      </c>
      <c r="AE33" s="368" t="e">
        <f>'1-1省ｴﾈ'!#REF!</f>
        <v>#REF!</v>
      </c>
      <c r="AF33" s="368" t="e">
        <f>'1-1省ｴﾈ'!#REF!</f>
        <v>#REF!</v>
      </c>
      <c r="AG33" s="314" t="e">
        <f>'1-1省ｴﾈ'!#REF!</f>
        <v>#REF!</v>
      </c>
    </row>
    <row r="34" spans="1:33" ht="25.5" customHeight="1">
      <c r="A34" s="247">
        <f>'1-1省ｴﾈ'!L32</f>
        <v>0</v>
      </c>
      <c r="B34" s="1847">
        <f>'1-1省ｴﾈ'!M32</f>
        <v>0</v>
      </c>
      <c r="C34" s="1847"/>
      <c r="D34" s="1847"/>
      <c r="E34" s="1847"/>
      <c r="F34" s="1847"/>
      <c r="G34" s="1847"/>
      <c r="H34" s="1847"/>
      <c r="I34" s="1847"/>
      <c r="J34" s="1847"/>
      <c r="K34" s="1847"/>
      <c r="L34" s="315" t="e">
        <f>'1-1省ｴﾈ'!#REF!</f>
        <v>#REF!</v>
      </c>
      <c r="M34" s="1848" t="e">
        <f>'1-1省ｴﾈ'!#REF!</f>
        <v>#REF!</v>
      </c>
      <c r="N34" s="1849"/>
      <c r="O34" s="1849"/>
      <c r="P34" s="1849"/>
      <c r="Q34" s="1849"/>
      <c r="R34" s="1849"/>
      <c r="S34" s="1849"/>
      <c r="T34" s="1849"/>
      <c r="U34" s="1849"/>
      <c r="V34" s="1849"/>
      <c r="W34" s="1849"/>
      <c r="X34" s="365" t="str">
        <f>'1-1省ｴﾈ'!U32</f>
        <v>※発注日（契約日）</v>
      </c>
      <c r="Y34" s="366"/>
      <c r="Z34" s="366"/>
      <c r="AA34" s="366"/>
      <c r="AB34" s="366"/>
      <c r="AC34" s="366"/>
      <c r="AD34" s="366"/>
      <c r="AE34" s="366"/>
      <c r="AF34" s="366"/>
      <c r="AG34" s="367"/>
    </row>
    <row r="35" spans="1:33" ht="25.5" customHeight="1" thickBot="1">
      <c r="A35" s="211">
        <f>'1-1省ｴﾈ'!L33</f>
        <v>0</v>
      </c>
      <c r="B35" s="1850">
        <f>'1-1省ｴﾈ'!M33</f>
        <v>0</v>
      </c>
      <c r="C35" s="1850"/>
      <c r="D35" s="1850"/>
      <c r="E35" s="1850"/>
      <c r="F35" s="1850"/>
      <c r="G35" s="1850"/>
      <c r="H35" s="1850"/>
      <c r="I35" s="1850"/>
      <c r="J35" s="1850"/>
      <c r="K35" s="1850"/>
      <c r="L35" s="212" t="e">
        <f>'1-1省ｴﾈ'!#REF!</f>
        <v>#REF!</v>
      </c>
      <c r="M35" s="1851" t="e">
        <f>'1-1省ｴﾈ'!#REF!</f>
        <v>#REF!</v>
      </c>
      <c r="N35" s="1852"/>
      <c r="O35" s="1852"/>
      <c r="P35" s="1852"/>
      <c r="Q35" s="1852"/>
      <c r="R35" s="1852"/>
      <c r="S35" s="1852"/>
      <c r="T35" s="1852"/>
      <c r="U35" s="1852"/>
      <c r="V35" s="1852"/>
      <c r="W35" s="1852"/>
      <c r="X35" s="213" t="str">
        <f>'1-1省ｴﾈ'!U33</f>
        <v>※精算の完了日等</v>
      </c>
      <c r="Y35" s="214"/>
      <c r="Z35" s="214"/>
      <c r="AA35" s="214"/>
      <c r="AB35" s="214"/>
      <c r="AC35" s="214"/>
      <c r="AD35" s="214"/>
      <c r="AE35" s="214"/>
      <c r="AF35" s="214"/>
      <c r="AG35" s="215"/>
    </row>
    <row r="36" spans="1:33" ht="25.5" customHeight="1">
      <c r="A36" s="1">
        <f>'1-1省ｴﾈ'!A34</f>
        <v>0</v>
      </c>
      <c r="B36" s="216">
        <f>'1-1省ｴﾈ'!B34</f>
        <v>0</v>
      </c>
      <c r="C36" s="216">
        <f>'1-1省ｴﾈ'!C34</f>
        <v>0</v>
      </c>
      <c r="D36" s="216">
        <f>'1-1省ｴﾈ'!D34</f>
        <v>0</v>
      </c>
      <c r="E36" s="216">
        <f>'1-1省ｴﾈ'!E34</f>
        <v>0</v>
      </c>
      <c r="F36" s="216">
        <f>'1-1省ｴﾈ'!F34</f>
        <v>0</v>
      </c>
      <c r="G36" s="216">
        <f>'1-1省ｴﾈ'!G34</f>
        <v>0</v>
      </c>
      <c r="H36" s="216">
        <f>'1-1省ｴﾈ'!H34</f>
        <v>0</v>
      </c>
      <c r="I36" s="216">
        <f>'1-1省ｴﾈ'!I34</f>
        <v>0</v>
      </c>
      <c r="J36" s="216">
        <f>'1-1省ｴﾈ'!J34</f>
        <v>0</v>
      </c>
      <c r="K36" s="216">
        <f>'1-1省ｴﾈ'!K34</f>
        <v>0</v>
      </c>
      <c r="L36" s="217">
        <f>'1-1省ｴﾈ'!L34</f>
        <v>0</v>
      </c>
      <c r="M36" s="1">
        <f>'1-1省ｴﾈ'!M34</f>
        <v>0</v>
      </c>
      <c r="N36" s="1">
        <f>'1-1省ｴﾈ'!N34</f>
        <v>0</v>
      </c>
      <c r="O36" s="1">
        <f>'1-1省ｴﾈ'!O34</f>
        <v>0</v>
      </c>
      <c r="P36" s="1">
        <f>'1-1省ｴﾈ'!P34</f>
        <v>0</v>
      </c>
      <c r="Q36" s="1">
        <f>'1-1省ｴﾈ'!Q34</f>
        <v>0</v>
      </c>
      <c r="R36" s="192">
        <f>'1-1省ｴﾈ'!R34</f>
        <v>0</v>
      </c>
      <c r="S36" s="192">
        <f>'1-1省ｴﾈ'!S34</f>
        <v>0</v>
      </c>
      <c r="T36" s="192">
        <f>'1-1省ｴﾈ'!T34</f>
        <v>0</v>
      </c>
      <c r="U36" s="1">
        <f>'1-1省ｴﾈ'!U34</f>
        <v>0</v>
      </c>
      <c r="V36" s="192">
        <f>'1-1省ｴﾈ'!V34</f>
        <v>0</v>
      </c>
      <c r="W36" s="192">
        <f>'1-1省ｴﾈ'!W34</f>
        <v>0</v>
      </c>
      <c r="X36" s="192">
        <f>'1-1省ｴﾈ'!X34</f>
        <v>0</v>
      </c>
      <c r="Y36" s="1">
        <f>'1-1省ｴﾈ'!Y34</f>
        <v>0</v>
      </c>
      <c r="Z36" s="192">
        <f>'1-1省ｴﾈ'!Z34</f>
        <v>0</v>
      </c>
      <c r="AA36" s="192">
        <f>'1-1省ｴﾈ'!AA34</f>
        <v>0</v>
      </c>
      <c r="AB36" s="192">
        <f>'1-1省ｴﾈ'!AB34</f>
        <v>0</v>
      </c>
      <c r="AC36" s="1">
        <f>'1-1省ｴﾈ'!AC34</f>
        <v>0</v>
      </c>
      <c r="AD36" s="1">
        <f>'1-1省ｴﾈ'!AD34</f>
        <v>0</v>
      </c>
      <c r="AE36" s="1">
        <f>'1-1省ｴﾈ'!AE34</f>
        <v>0</v>
      </c>
      <c r="AF36" s="1">
        <f>'1-1省ｴﾈ'!AF34</f>
        <v>0</v>
      </c>
      <c r="AG36" s="1">
        <f>'1-1省ｴﾈ'!AG34</f>
        <v>0</v>
      </c>
    </row>
    <row r="37" spans="1:33" ht="25.5" customHeight="1" thickBot="1">
      <c r="A37" s="1" t="str">
        <f>'1-1省ｴﾈ'!A35</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1768" t="e">
        <f>'1-1省ｴﾈ'!#REF!</f>
        <v>#REF!</v>
      </c>
      <c r="B38" s="1769"/>
      <c r="C38" s="1769"/>
      <c r="D38" s="1769"/>
      <c r="E38" s="1769"/>
      <c r="F38" s="1769"/>
      <c r="G38" s="1769"/>
      <c r="H38" s="1769"/>
      <c r="I38" s="1769"/>
      <c r="J38" s="1769"/>
      <c r="K38" s="1769"/>
      <c r="L38" s="1769"/>
      <c r="M38" s="1769"/>
      <c r="N38" s="1770"/>
      <c r="O38" s="1853" t="e">
        <f>'1-1省ｴﾈ'!#REF!</f>
        <v>#REF!</v>
      </c>
      <c r="P38" s="1854"/>
      <c r="Q38" s="1854"/>
      <c r="R38" s="1854"/>
      <c r="S38" s="1854"/>
      <c r="T38" s="1854"/>
      <c r="U38" s="1854"/>
      <c r="V38" s="1854"/>
      <c r="W38" s="1854"/>
      <c r="X38" s="1854"/>
      <c r="Y38" s="1854"/>
      <c r="Z38" s="1854"/>
      <c r="AA38" s="1854"/>
      <c r="AB38" s="1854"/>
      <c r="AC38" s="1854"/>
      <c r="AD38" s="1854"/>
      <c r="AE38" s="1854"/>
      <c r="AF38" s="1854"/>
      <c r="AG38" s="1855"/>
    </row>
    <row r="39" spans="1:33" ht="25.5" customHeight="1">
      <c r="A39" s="1774" t="str">
        <f>'1-1省ｴﾈ'!A36</f>
        <v>補助事業実施前のエネルギー使用量</v>
      </c>
      <c r="B39" s="1775"/>
      <c r="C39" s="1775"/>
      <c r="D39" s="1775"/>
      <c r="E39" s="1775"/>
      <c r="F39" s="1775"/>
      <c r="G39" s="1775"/>
      <c r="H39" s="1775"/>
      <c r="I39" s="1775"/>
      <c r="J39" s="1775"/>
      <c r="K39" s="1775"/>
      <c r="L39" s="1775"/>
      <c r="M39" s="1775"/>
      <c r="N39" s="1776"/>
      <c r="O39" s="218" t="str">
        <f>'1-1省ｴﾈ'!O36</f>
        <v>(Ａ)</v>
      </c>
      <c r="P39" s="219"/>
      <c r="Q39" s="219"/>
      <c r="R39" s="219"/>
      <c r="S39" s="219"/>
      <c r="T39" s="219"/>
      <c r="U39" s="219"/>
      <c r="V39" s="1326">
        <f>'1-1省ｴﾈ'!V36</f>
        <v>0</v>
      </c>
      <c r="W39" s="1326"/>
      <c r="X39" s="1326"/>
      <c r="Y39" s="1326"/>
      <c r="Z39" s="1326"/>
      <c r="AA39" s="1326"/>
      <c r="AB39" s="1326"/>
      <c r="AC39" s="220">
        <f>'1-1省ｴﾈ'!AC36</f>
        <v>0</v>
      </c>
      <c r="AD39" s="219" t="str">
        <f>'1-1省ｴﾈ'!AD36</f>
        <v>GJ</v>
      </c>
      <c r="AE39" s="221">
        <f>'1-1省ｴﾈ'!AE36</f>
        <v>0</v>
      </c>
      <c r="AF39" s="222">
        <f>'1-1省ｴﾈ'!AF36</f>
        <v>0</v>
      </c>
      <c r="AG39" s="223">
        <f>'1-1省ｴﾈ'!AG36</f>
        <v>0</v>
      </c>
    </row>
    <row r="40" spans="1:33" ht="25.5" customHeight="1">
      <c r="A40" s="1774" t="str">
        <f>'1-1省ｴﾈ'!A37</f>
        <v>補助事業による削減量</v>
      </c>
      <c r="B40" s="1775"/>
      <c r="C40" s="1775"/>
      <c r="D40" s="1775"/>
      <c r="E40" s="1775"/>
      <c r="F40" s="1775"/>
      <c r="G40" s="1775"/>
      <c r="H40" s="1775"/>
      <c r="I40" s="1775"/>
      <c r="J40" s="1775"/>
      <c r="K40" s="1775"/>
      <c r="L40" s="1775"/>
      <c r="M40" s="1775"/>
      <c r="N40" s="1776"/>
      <c r="O40" s="218" t="str">
        <f>'1-1省ｴﾈ'!O37</f>
        <v>(Ｂ)</v>
      </c>
      <c r="P40" s="219"/>
      <c r="Q40" s="219"/>
      <c r="R40" s="219"/>
      <c r="S40" s="219"/>
      <c r="T40" s="219"/>
      <c r="U40" s="219"/>
      <c r="V40" s="1326">
        <f>'1-1省ｴﾈ'!V37</f>
        <v>0</v>
      </c>
      <c r="W40" s="1326"/>
      <c r="X40" s="1326"/>
      <c r="Y40" s="1326"/>
      <c r="Z40" s="1326"/>
      <c r="AA40" s="1326"/>
      <c r="AB40" s="1326"/>
      <c r="AC40" s="220">
        <f>'1-1省ｴﾈ'!AC37</f>
        <v>0</v>
      </c>
      <c r="AD40" s="219" t="str">
        <f>'1-1省ｴﾈ'!AD37</f>
        <v>GJ</v>
      </c>
      <c r="AE40" s="18">
        <f>'1-1省ｴﾈ'!AE37</f>
        <v>0</v>
      </c>
      <c r="AF40" s="222">
        <f>'1-1省ｴﾈ'!AF37</f>
        <v>0</v>
      </c>
      <c r="AG40" s="223">
        <f>'1-1省ｴﾈ'!AG37</f>
        <v>0</v>
      </c>
    </row>
    <row r="41" spans="1:33" ht="25.5" customHeight="1" thickBot="1">
      <c r="A41" s="1844" t="str">
        <f>'1-1省ｴﾈ'!A38</f>
        <v>削減率</v>
      </c>
      <c r="B41" s="1845"/>
      <c r="C41" s="1845"/>
      <c r="D41" s="1845"/>
      <c r="E41" s="1845"/>
      <c r="F41" s="1845"/>
      <c r="G41" s="1845"/>
      <c r="H41" s="1845"/>
      <c r="I41" s="1845"/>
      <c r="J41" s="1845"/>
      <c r="K41" s="1845"/>
      <c r="L41" s="1845"/>
      <c r="M41" s="1845"/>
      <c r="N41" s="1846"/>
      <c r="O41" s="224" t="str">
        <f>'1-1省ｴﾈ'!O38</f>
        <v>(Ｂ)/(Ａ)</v>
      </c>
      <c r="P41" s="225"/>
      <c r="Q41" s="225"/>
      <c r="R41" s="225"/>
      <c r="S41" s="225"/>
      <c r="T41" s="225"/>
      <c r="U41" s="225"/>
      <c r="V41" s="1381" t="str">
        <f>'1-1省ｴﾈ'!V38</f>
        <v/>
      </c>
      <c r="W41" s="1381"/>
      <c r="X41" s="1381"/>
      <c r="Y41" s="1381"/>
      <c r="Z41" s="1381"/>
      <c r="AA41" s="1381"/>
      <c r="AB41" s="1381"/>
      <c r="AC41" s="226">
        <f>'1-1省ｴﾈ'!AC38</f>
        <v>0</v>
      </c>
      <c r="AD41" s="225" t="str">
        <f>'1-1省ｴﾈ'!AD38</f>
        <v>％</v>
      </c>
      <c r="AE41" s="226">
        <f>'1-1省ｴﾈ'!AE38</f>
        <v>0</v>
      </c>
      <c r="AF41" s="226">
        <f>'1-1省ｴﾈ'!AF38</f>
        <v>0</v>
      </c>
      <c r="AG41" s="227">
        <f>'1-1省ｴﾈ'!AG38</f>
        <v>0</v>
      </c>
    </row>
    <row r="42" spans="1:33" ht="18" customHeight="1">
      <c r="A42" s="12" t="str">
        <f>'1-1省ｴﾈ'!A39</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'1-1省ｴﾈ'!AF39</f>
        <v>0</v>
      </c>
      <c r="AG42" s="1">
        <f>'1-1省ｴﾈ'!AG39</f>
        <v>0</v>
      </c>
    </row>
    <row r="43" spans="1:33" ht="26.25" customHeight="1">
      <c r="A43" s="1062" t="str">
        <f>'1-1省ｴﾈ'!A40</f>
        <v>※複数の事業所への導入の場合は、この様式には事業全体の内容を記載し、各事業所ごとの内容は別葉に記載してください。</v>
      </c>
      <c r="B43" s="1062"/>
      <c r="C43" s="1062"/>
      <c r="D43" s="1062"/>
      <c r="E43" s="1062"/>
      <c r="F43" s="1062"/>
      <c r="G43" s="1062"/>
      <c r="H43" s="1062"/>
      <c r="I43" s="1062"/>
      <c r="J43" s="1062"/>
      <c r="K43" s="1062"/>
      <c r="L43" s="1062"/>
      <c r="M43" s="1062"/>
      <c r="N43" s="1062"/>
      <c r="O43" s="1062"/>
      <c r="P43" s="1062"/>
      <c r="Q43" s="1062"/>
      <c r="R43" s="1062"/>
      <c r="S43" s="1062"/>
      <c r="T43" s="1062"/>
      <c r="U43" s="1062"/>
      <c r="V43" s="1062"/>
      <c r="W43" s="1062"/>
      <c r="X43" s="1062"/>
      <c r="Y43" s="1062"/>
      <c r="Z43" s="1062"/>
      <c r="AA43" s="1062"/>
      <c r="AB43" s="1062"/>
      <c r="AC43" s="1062"/>
      <c r="AD43" s="1062"/>
      <c r="AE43" s="1062"/>
      <c r="AF43" s="1062"/>
      <c r="AG43" s="1062"/>
    </row>
    <row r="44" spans="1:33" ht="25.5" customHeight="1">
      <c r="A44" s="12">
        <f>'1-1省ｴﾈ'!A41</f>
        <v>0</v>
      </c>
      <c r="B44" s="1">
        <f>'1-1省ｴﾈ'!B41</f>
        <v>0</v>
      </c>
      <c r="C44" s="5">
        <f>'1-1省ｴﾈ'!C41</f>
        <v>0</v>
      </c>
      <c r="D44" s="5">
        <f>'1-1省ｴﾈ'!D41</f>
        <v>0</v>
      </c>
      <c r="E44" s="5">
        <f>'1-1省ｴﾈ'!E41</f>
        <v>0</v>
      </c>
      <c r="F44" s="5">
        <f>'1-1省ｴﾈ'!F41</f>
        <v>0</v>
      </c>
      <c r="G44" s="5">
        <f>'1-1省ｴﾈ'!G41</f>
        <v>0</v>
      </c>
      <c r="H44" s="5">
        <f>'1-1省ｴﾈ'!H41</f>
        <v>0</v>
      </c>
      <c r="I44" s="5">
        <f>'1-1省ｴﾈ'!I41</f>
        <v>0</v>
      </c>
      <c r="J44" s="5">
        <f>'1-1省ｴﾈ'!J41</f>
        <v>0</v>
      </c>
      <c r="K44" s="5">
        <f>'1-1省ｴﾈ'!K41</f>
        <v>0</v>
      </c>
      <c r="L44" s="5">
        <f>'1-1省ｴﾈ'!L41</f>
        <v>0</v>
      </c>
      <c r="M44" s="5">
        <f>'1-1省ｴﾈ'!M41</f>
        <v>0</v>
      </c>
      <c r="N44" s="5">
        <f>'1-1省ｴﾈ'!N41</f>
        <v>0</v>
      </c>
      <c r="O44" s="5">
        <f>'1-1省ｴﾈ'!O41</f>
        <v>0</v>
      </c>
      <c r="P44" s="5">
        <f>'1-1省ｴﾈ'!P41</f>
        <v>0</v>
      </c>
      <c r="Q44" s="5">
        <f>'1-1省ｴﾈ'!Q41</f>
        <v>0</v>
      </c>
      <c r="R44" s="5">
        <f>'1-1省ｴﾈ'!R41</f>
        <v>0</v>
      </c>
      <c r="S44" s="5">
        <f>'1-1省ｴﾈ'!S41</f>
        <v>0</v>
      </c>
      <c r="T44" s="5">
        <f>'1-1省ｴﾈ'!T41</f>
        <v>0</v>
      </c>
      <c r="U44" s="5">
        <f>'1-1省ｴﾈ'!U41</f>
        <v>0</v>
      </c>
      <c r="V44" s="5">
        <f>'1-1省ｴﾈ'!V41</f>
        <v>0</v>
      </c>
      <c r="W44" s="5">
        <f>'1-1省ｴﾈ'!W41</f>
        <v>0</v>
      </c>
      <c r="X44" s="5">
        <f>'1-1省ｴﾈ'!X41</f>
        <v>0</v>
      </c>
      <c r="Y44" s="5">
        <f>'1-1省ｴﾈ'!Y41</f>
        <v>0</v>
      </c>
      <c r="Z44" s="5">
        <f>'1-1省ｴﾈ'!Z41</f>
        <v>0</v>
      </c>
      <c r="AA44" s="5">
        <f>'1-1省ｴﾈ'!AA41</f>
        <v>0</v>
      </c>
      <c r="AB44" s="5">
        <f>'1-1省ｴﾈ'!AB41</f>
        <v>0</v>
      </c>
      <c r="AC44" s="5">
        <f>'1-1省ｴﾈ'!AC41</f>
        <v>0</v>
      </c>
      <c r="AD44" s="5">
        <f>'1-1省ｴﾈ'!AD41</f>
        <v>0</v>
      </c>
      <c r="AE44" s="5">
        <f>'1-1省ｴﾈ'!AE41</f>
        <v>0</v>
      </c>
      <c r="AF44" s="5">
        <f>'1-1省ｴﾈ'!AF41</f>
        <v>0</v>
      </c>
      <c r="AG44" s="1">
        <f>'1-1省ｴﾈ'!AG41</f>
        <v>0</v>
      </c>
    </row>
    <row r="45" spans="1:33" ht="25.5" customHeight="1">
      <c r="A45" s="1" t="str">
        <f>'1-1省ｴﾈ'!A42</f>
        <v>４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'1-1省ｴﾈ'!A54</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6"/>
    </row>
    <row r="47" spans="1:33" ht="19.5" customHeight="1">
      <c r="A47" s="1862" t="str">
        <f>'1-1省ｴﾈ'!A55</f>
        <v>区　分</v>
      </c>
      <c r="B47" s="1863"/>
      <c r="C47" s="1863"/>
      <c r="D47" s="1863"/>
      <c r="E47" s="1863"/>
      <c r="F47" s="1863"/>
      <c r="G47" s="1863"/>
      <c r="H47" s="1863"/>
      <c r="I47" s="1864"/>
      <c r="J47" s="1865" t="str">
        <f>'1-1省ｴﾈ'!J55</f>
        <v>予　算　額</v>
      </c>
      <c r="K47" s="1863"/>
      <c r="L47" s="1863"/>
      <c r="M47" s="1863"/>
      <c r="N47" s="1863"/>
      <c r="O47" s="1863"/>
      <c r="P47" s="1863"/>
      <c r="Q47" s="1863"/>
      <c r="R47" s="1864"/>
      <c r="S47" s="1865" t="str">
        <f>'1-1省ｴﾈ'!S55</f>
        <v>摘要（算出根拠等）</v>
      </c>
      <c r="T47" s="1863"/>
      <c r="U47" s="1863"/>
      <c r="V47" s="1863"/>
      <c r="W47" s="1863"/>
      <c r="X47" s="1863"/>
      <c r="Y47" s="1863"/>
      <c r="Z47" s="1863"/>
      <c r="AA47" s="1863"/>
      <c r="AB47" s="1863"/>
      <c r="AC47" s="1863"/>
      <c r="AD47" s="1863"/>
      <c r="AE47" s="1863"/>
      <c r="AF47" s="1863"/>
      <c r="AG47" s="1866"/>
    </row>
    <row r="48" spans="1:33" ht="19.5" customHeight="1">
      <c r="A48" s="203">
        <f>'1-1省ｴﾈ'!A56</f>
        <v>0</v>
      </c>
      <c r="B48" s="1775" t="str">
        <f>'1-1省ｴﾈ'!B56</f>
        <v>自己資金</v>
      </c>
      <c r="C48" s="1775"/>
      <c r="D48" s="1775"/>
      <c r="E48" s="1775"/>
      <c r="F48" s="1775"/>
      <c r="G48" s="1775"/>
      <c r="H48" s="1775"/>
      <c r="I48" s="204">
        <f>'1-1省ｴﾈ'!I56</f>
        <v>0</v>
      </c>
      <c r="J48" s="1856">
        <f>'1-1省ｴﾈ'!J56</f>
        <v>0</v>
      </c>
      <c r="K48" s="1857"/>
      <c r="L48" s="1857"/>
      <c r="M48" s="1857"/>
      <c r="N48" s="1857"/>
      <c r="O48" s="1857"/>
      <c r="P48" s="1857"/>
      <c r="Q48" s="1857"/>
      <c r="R48" s="1858"/>
      <c r="S48" s="1859">
        <f>'1-1省ｴﾈ'!S56</f>
        <v>0</v>
      </c>
      <c r="T48" s="1860"/>
      <c r="U48" s="1860"/>
      <c r="V48" s="1860"/>
      <c r="W48" s="1860"/>
      <c r="X48" s="1860"/>
      <c r="Y48" s="1860"/>
      <c r="Z48" s="1860"/>
      <c r="AA48" s="1860"/>
      <c r="AB48" s="1860"/>
      <c r="AC48" s="1860"/>
      <c r="AD48" s="1860"/>
      <c r="AE48" s="1860"/>
      <c r="AF48" s="1860"/>
      <c r="AG48" s="1861"/>
    </row>
    <row r="49" spans="1:33" ht="19.5" customHeight="1">
      <c r="A49" s="203">
        <f>'1-1省ｴﾈ'!A57</f>
        <v>0</v>
      </c>
      <c r="B49" s="1775" t="str">
        <f>'1-1省ｴﾈ'!B57</f>
        <v>借 入 金</v>
      </c>
      <c r="C49" s="1775"/>
      <c r="D49" s="1775"/>
      <c r="E49" s="1775"/>
      <c r="F49" s="1775"/>
      <c r="G49" s="1775"/>
      <c r="H49" s="1775"/>
      <c r="I49" s="204">
        <f>'1-1省ｴﾈ'!I57</f>
        <v>0</v>
      </c>
      <c r="J49" s="1856">
        <f>'1-1省ｴﾈ'!J57</f>
        <v>0</v>
      </c>
      <c r="K49" s="1857"/>
      <c r="L49" s="1857"/>
      <c r="M49" s="1857"/>
      <c r="N49" s="1857"/>
      <c r="O49" s="1857"/>
      <c r="P49" s="1857"/>
      <c r="Q49" s="1857"/>
      <c r="R49" s="1858"/>
      <c r="S49" s="1859">
        <f>'1-1省ｴﾈ'!S57</f>
        <v>0</v>
      </c>
      <c r="T49" s="1860"/>
      <c r="U49" s="1860"/>
      <c r="V49" s="1860"/>
      <c r="W49" s="1860"/>
      <c r="X49" s="1860"/>
      <c r="Y49" s="1860"/>
      <c r="Z49" s="1860"/>
      <c r="AA49" s="1860"/>
      <c r="AB49" s="1860"/>
      <c r="AC49" s="1860"/>
      <c r="AD49" s="1860"/>
      <c r="AE49" s="1860"/>
      <c r="AF49" s="1860"/>
      <c r="AG49" s="1861"/>
    </row>
    <row r="50" spans="1:33" ht="19.5" customHeight="1">
      <c r="A50" s="203">
        <f>'1-1省ｴﾈ'!A58</f>
        <v>0</v>
      </c>
      <c r="B50" s="1775" t="str">
        <f>'1-1省ｴﾈ'!B58</f>
        <v>県補助金</v>
      </c>
      <c r="C50" s="1775"/>
      <c r="D50" s="1775"/>
      <c r="E50" s="1775"/>
      <c r="F50" s="1775"/>
      <c r="G50" s="1775"/>
      <c r="H50" s="1775"/>
      <c r="I50" s="204">
        <f>'1-1省ｴﾈ'!I58</f>
        <v>0</v>
      </c>
      <c r="J50" s="1431">
        <f>'1-1省ｴﾈ'!J58</f>
        <v>0</v>
      </c>
      <c r="K50" s="1432"/>
      <c r="L50" s="1432"/>
      <c r="M50" s="1432"/>
      <c r="N50" s="1432"/>
      <c r="O50" s="1432"/>
      <c r="P50" s="1432"/>
      <c r="Q50" s="1432"/>
      <c r="R50" s="1433"/>
      <c r="S50" s="1859">
        <f>'1-1省ｴﾈ'!S58</f>
        <v>0</v>
      </c>
      <c r="T50" s="1860"/>
      <c r="U50" s="1860"/>
      <c r="V50" s="1860"/>
      <c r="W50" s="1860"/>
      <c r="X50" s="1860"/>
      <c r="Y50" s="1860"/>
      <c r="Z50" s="1860"/>
      <c r="AA50" s="1860"/>
      <c r="AB50" s="1860"/>
      <c r="AC50" s="1860"/>
      <c r="AD50" s="1860"/>
      <c r="AE50" s="1860"/>
      <c r="AF50" s="1860"/>
      <c r="AG50" s="1861"/>
    </row>
    <row r="51" spans="1:33" ht="19.5" customHeight="1">
      <c r="A51" s="203">
        <f>'1-1省ｴﾈ'!A59</f>
        <v>0</v>
      </c>
      <c r="B51" s="1775" t="str">
        <f>'1-1省ｴﾈ'!B59</f>
        <v>国・市町など補助金</v>
      </c>
      <c r="C51" s="1775"/>
      <c r="D51" s="1775"/>
      <c r="E51" s="1775"/>
      <c r="F51" s="1775"/>
      <c r="G51" s="1775"/>
      <c r="H51" s="1775"/>
      <c r="I51" s="204">
        <f>'1-1省ｴﾈ'!I59</f>
        <v>0</v>
      </c>
      <c r="J51" s="1856">
        <f>'1-1省ｴﾈ'!J59</f>
        <v>0</v>
      </c>
      <c r="K51" s="1857"/>
      <c r="L51" s="1857"/>
      <c r="M51" s="1857"/>
      <c r="N51" s="1857"/>
      <c r="O51" s="1857"/>
      <c r="P51" s="1857"/>
      <c r="Q51" s="1857"/>
      <c r="R51" s="1858"/>
      <c r="S51" s="1859">
        <f>'1-1省ｴﾈ'!S59</f>
        <v>0</v>
      </c>
      <c r="T51" s="1860"/>
      <c r="U51" s="1860"/>
      <c r="V51" s="1860"/>
      <c r="W51" s="1860"/>
      <c r="X51" s="1860"/>
      <c r="Y51" s="1860"/>
      <c r="Z51" s="1860"/>
      <c r="AA51" s="1860"/>
      <c r="AB51" s="1860"/>
      <c r="AC51" s="1860"/>
      <c r="AD51" s="1860"/>
      <c r="AE51" s="1860"/>
      <c r="AF51" s="1860"/>
      <c r="AG51" s="1861"/>
    </row>
    <row r="52" spans="1:33" ht="19.5" customHeight="1">
      <c r="A52" s="203" t="e">
        <f>'1-1省ｴﾈ'!#REF!</f>
        <v>#REF!</v>
      </c>
      <c r="B52" s="1775" t="e">
        <f>'1-1省ｴﾈ'!#REF!</f>
        <v>#REF!</v>
      </c>
      <c r="C52" s="1775"/>
      <c r="D52" s="1775"/>
      <c r="E52" s="1775"/>
      <c r="F52" s="1775"/>
      <c r="G52" s="1775"/>
      <c r="H52" s="1775"/>
      <c r="I52" s="204" t="e">
        <f>'1-1省ｴﾈ'!#REF!</f>
        <v>#REF!</v>
      </c>
      <c r="J52" s="1431" t="e">
        <f>'1-1省ｴﾈ'!#REF!</f>
        <v>#REF!</v>
      </c>
      <c r="K52" s="1432"/>
      <c r="L52" s="1432"/>
      <c r="M52" s="1432"/>
      <c r="N52" s="1432"/>
      <c r="O52" s="1432"/>
      <c r="P52" s="1432"/>
      <c r="Q52" s="1432"/>
      <c r="R52" s="1433"/>
      <c r="S52" s="1859" t="e">
        <f>'1-1省ｴﾈ'!#REF!</f>
        <v>#REF!</v>
      </c>
      <c r="T52" s="1860"/>
      <c r="U52" s="1860"/>
      <c r="V52" s="1860"/>
      <c r="W52" s="1860"/>
      <c r="X52" s="1860"/>
      <c r="Y52" s="1860"/>
      <c r="Z52" s="1860"/>
      <c r="AA52" s="1860"/>
      <c r="AB52" s="1860"/>
      <c r="AC52" s="1860"/>
      <c r="AD52" s="1860"/>
      <c r="AE52" s="1860"/>
      <c r="AF52" s="1860"/>
      <c r="AG52" s="1861"/>
    </row>
    <row r="53" spans="1:33" ht="19.5" customHeight="1" thickBot="1">
      <c r="A53" s="1844" t="str">
        <f>'1-1省ｴﾈ'!A60</f>
        <v>計</v>
      </c>
      <c r="B53" s="1845"/>
      <c r="C53" s="1845"/>
      <c r="D53" s="1845"/>
      <c r="E53" s="1845"/>
      <c r="F53" s="1845"/>
      <c r="G53" s="1845"/>
      <c r="H53" s="1845"/>
      <c r="I53" s="1846"/>
      <c r="J53" s="1437">
        <f>'1-1省ｴﾈ'!J60</f>
        <v>0</v>
      </c>
      <c r="K53" s="1438"/>
      <c r="L53" s="1438"/>
      <c r="M53" s="1438"/>
      <c r="N53" s="1438"/>
      <c r="O53" s="1438"/>
      <c r="P53" s="1438"/>
      <c r="Q53" s="1438"/>
      <c r="R53" s="1439"/>
      <c r="S53" s="1867">
        <f>'1-1省ｴﾈ'!S60</f>
        <v>0</v>
      </c>
      <c r="T53" s="1868"/>
      <c r="U53" s="1868"/>
      <c r="V53" s="1868"/>
      <c r="W53" s="1868"/>
      <c r="X53" s="1868"/>
      <c r="Y53" s="1868"/>
      <c r="Z53" s="1868"/>
      <c r="AA53" s="1868"/>
      <c r="AB53" s="1868"/>
      <c r="AC53" s="1868"/>
      <c r="AD53" s="1868"/>
      <c r="AE53" s="1868"/>
      <c r="AF53" s="1868"/>
      <c r="AG53" s="1869"/>
    </row>
    <row r="54" spans="1:33" ht="7.5" customHeight="1">
      <c r="A54" s="1" t="e">
        <f>'1-1省ｴﾈ'!#REF!</f>
        <v>#REF!</v>
      </c>
      <c r="B54" s="1" t="e">
        <f>'1-1省ｴﾈ'!#REF!</f>
        <v>#REF!</v>
      </c>
      <c r="C54" s="1" t="e">
        <f>'1-1省ｴﾈ'!#REF!</f>
        <v>#REF!</v>
      </c>
      <c r="D54" s="1" t="e">
        <f>'1-1省ｴﾈ'!#REF!</f>
        <v>#REF!</v>
      </c>
      <c r="E54" s="1" t="e">
        <f>'1-1省ｴﾈ'!#REF!</f>
        <v>#REF!</v>
      </c>
      <c r="F54" s="1" t="e">
        <f>'1-1省ｴﾈ'!#REF!</f>
        <v>#REF!</v>
      </c>
      <c r="G54" s="1" t="e">
        <f>'1-1省ｴﾈ'!#REF!</f>
        <v>#REF!</v>
      </c>
      <c r="H54" s="1" t="e">
        <f>'1-1省ｴﾈ'!#REF!</f>
        <v>#REF!</v>
      </c>
      <c r="I54" s="1" t="e">
        <f>'1-1省ｴﾈ'!#REF!</f>
        <v>#REF!</v>
      </c>
      <c r="J54" s="1" t="e">
        <f>'1-1省ｴﾈ'!#REF!</f>
        <v>#REF!</v>
      </c>
      <c r="K54" s="1" t="e">
        <f>'1-1省ｴﾈ'!#REF!</f>
        <v>#REF!</v>
      </c>
      <c r="L54" s="1" t="e">
        <f>'1-1省ｴﾈ'!#REF!</f>
        <v>#REF!</v>
      </c>
      <c r="M54" s="1" t="e">
        <f>'1-1省ｴﾈ'!#REF!</f>
        <v>#REF!</v>
      </c>
      <c r="N54" s="1" t="e">
        <f>'1-1省ｴﾈ'!#REF!</f>
        <v>#REF!</v>
      </c>
      <c r="O54" s="1" t="e">
        <f>'1-1省ｴﾈ'!#REF!</f>
        <v>#REF!</v>
      </c>
      <c r="P54" s="1" t="e">
        <f>'1-1省ｴﾈ'!#REF!</f>
        <v>#REF!</v>
      </c>
      <c r="Q54" s="1" t="e">
        <f>'1-1省ｴﾈ'!#REF!</f>
        <v>#REF!</v>
      </c>
      <c r="R54" s="1" t="e">
        <f>'1-1省ｴﾈ'!#REF!</f>
        <v>#REF!</v>
      </c>
      <c r="S54" s="1" t="e">
        <f>'1-1省ｴﾈ'!#REF!</f>
        <v>#REF!</v>
      </c>
      <c r="T54" s="1" t="e">
        <f>'1-1省ｴﾈ'!#REF!</f>
        <v>#REF!</v>
      </c>
      <c r="U54" s="1" t="e">
        <f>'1-1省ｴﾈ'!#REF!</f>
        <v>#REF!</v>
      </c>
      <c r="V54" s="1" t="e">
        <f>'1-1省ｴﾈ'!#REF!</f>
        <v>#REF!</v>
      </c>
      <c r="W54" s="1" t="e">
        <f>'1-1省ｴﾈ'!#REF!</f>
        <v>#REF!</v>
      </c>
      <c r="X54" s="1" t="e">
        <f>'1-1省ｴﾈ'!#REF!</f>
        <v>#REF!</v>
      </c>
      <c r="Y54" s="1" t="e">
        <f>'1-1省ｴﾈ'!#REF!</f>
        <v>#REF!</v>
      </c>
      <c r="Z54" s="1" t="e">
        <f>'1-1省ｴﾈ'!#REF!</f>
        <v>#REF!</v>
      </c>
      <c r="AA54" s="1" t="e">
        <f>'1-1省ｴﾈ'!#REF!</f>
        <v>#REF!</v>
      </c>
      <c r="AB54" s="1" t="e">
        <f>'1-1省ｴﾈ'!#REF!</f>
        <v>#REF!</v>
      </c>
      <c r="AC54" s="1" t="e">
        <f>'1-1省ｴﾈ'!#REF!</f>
        <v>#REF!</v>
      </c>
      <c r="AD54" s="1" t="e">
        <f>'1-1省ｴﾈ'!#REF!</f>
        <v>#REF!</v>
      </c>
      <c r="AE54" s="1" t="e">
        <f>'1-1省ｴﾈ'!#REF!</f>
        <v>#REF!</v>
      </c>
      <c r="AF54" s="1" t="e">
        <f>'1-1省ｴﾈ'!#REF!</f>
        <v>#REF!</v>
      </c>
      <c r="AG54" s="1" t="e">
        <f>'1-1省ｴﾈ'!#REF!</f>
        <v>#REF!</v>
      </c>
    </row>
    <row r="55" spans="1:33" ht="25.5" customHeight="1" thickBot="1">
      <c r="A55" s="1" t="str">
        <f>'1-1省ｴﾈ'!A43</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6"/>
    </row>
    <row r="56" spans="1:33" ht="19.5" customHeight="1">
      <c r="A56" s="1870" t="str">
        <f>'1-1省ｴﾈ'!A44</f>
        <v>区　分</v>
      </c>
      <c r="B56" s="1871"/>
      <c r="C56" s="1871"/>
      <c r="D56" s="1871"/>
      <c r="E56" s="1871"/>
      <c r="F56" s="1865" t="str">
        <f>'1-1省ｴﾈ'!F44</f>
        <v>細目</v>
      </c>
      <c r="G56" s="1863"/>
      <c r="H56" s="1863"/>
      <c r="I56" s="1863"/>
      <c r="J56" s="1864"/>
      <c r="K56" s="1871" t="str">
        <f>'1-1省ｴﾈ'!K44</f>
        <v>予算額</v>
      </c>
      <c r="L56" s="1871"/>
      <c r="M56" s="1871"/>
      <c r="N56" s="1871"/>
      <c r="O56" s="1871"/>
      <c r="P56" s="1871"/>
      <c r="Q56" s="1871"/>
      <c r="R56" s="1871" t="str">
        <f>'1-1省ｴﾈ'!R44</f>
        <v>うち補助対象経費</v>
      </c>
      <c r="S56" s="1871"/>
      <c r="T56" s="1871"/>
      <c r="U56" s="1871"/>
      <c r="V56" s="1871"/>
      <c r="W56" s="1871"/>
      <c r="X56" s="1871"/>
      <c r="Y56" s="1871" t="str">
        <f>'1-1省ｴﾈ'!Y44</f>
        <v>摘要（算出根拠等）</v>
      </c>
      <c r="Z56" s="1871"/>
      <c r="AA56" s="1871"/>
      <c r="AB56" s="1871"/>
      <c r="AC56" s="1871"/>
      <c r="AD56" s="1871"/>
      <c r="AE56" s="1871"/>
      <c r="AF56" s="1871"/>
      <c r="AG56" s="1872"/>
    </row>
    <row r="57" spans="1:33" ht="19.5" customHeight="1">
      <c r="A57" s="1873">
        <f>'1-1省ｴﾈ'!A45</f>
        <v>0</v>
      </c>
      <c r="B57" s="1874"/>
      <c r="C57" s="1874"/>
      <c r="D57" s="1874"/>
      <c r="E57" s="1874"/>
      <c r="F57" s="1780">
        <f>'1-1省ｴﾈ'!F45</f>
        <v>0</v>
      </c>
      <c r="G57" s="1781"/>
      <c r="H57" s="1781"/>
      <c r="I57" s="1781"/>
      <c r="J57" s="1875"/>
      <c r="K57" s="1876">
        <f>'1-1省ｴﾈ'!K45</f>
        <v>0</v>
      </c>
      <c r="L57" s="1876"/>
      <c r="M57" s="1876"/>
      <c r="N57" s="1876"/>
      <c r="O57" s="1876"/>
      <c r="P57" s="1876"/>
      <c r="Q57" s="1876"/>
      <c r="R57" s="1876">
        <f>'1-1省ｴﾈ'!R45</f>
        <v>0</v>
      </c>
      <c r="S57" s="1876"/>
      <c r="T57" s="1876"/>
      <c r="U57" s="1876"/>
      <c r="V57" s="1876"/>
      <c r="W57" s="1876"/>
      <c r="X57" s="1876"/>
      <c r="Y57" s="1859">
        <f>'1-1省ｴﾈ'!Y45</f>
        <v>0</v>
      </c>
      <c r="Z57" s="1860"/>
      <c r="AA57" s="1860"/>
      <c r="AB57" s="1860"/>
      <c r="AC57" s="1860"/>
      <c r="AD57" s="1860"/>
      <c r="AE57" s="1860"/>
      <c r="AF57" s="1860"/>
      <c r="AG57" s="1861"/>
    </row>
    <row r="58" spans="1:33" ht="19.5" customHeight="1">
      <c r="A58" s="1873">
        <f>'1-1省ｴﾈ'!A46</f>
        <v>0</v>
      </c>
      <c r="B58" s="1874"/>
      <c r="C58" s="1874"/>
      <c r="D58" s="1874"/>
      <c r="E58" s="1874"/>
      <c r="F58" s="1780">
        <f>'1-1省ｴﾈ'!F46</f>
        <v>0</v>
      </c>
      <c r="G58" s="1781"/>
      <c r="H58" s="1781"/>
      <c r="I58" s="1781"/>
      <c r="J58" s="1875"/>
      <c r="K58" s="1876">
        <f>'1-1省ｴﾈ'!K46</f>
        <v>0</v>
      </c>
      <c r="L58" s="1876"/>
      <c r="M58" s="1876"/>
      <c r="N58" s="1876"/>
      <c r="O58" s="1876"/>
      <c r="P58" s="1876"/>
      <c r="Q58" s="1876"/>
      <c r="R58" s="1876">
        <f>'1-1省ｴﾈ'!R46</f>
        <v>0</v>
      </c>
      <c r="S58" s="1876"/>
      <c r="T58" s="1876"/>
      <c r="U58" s="1876"/>
      <c r="V58" s="1876"/>
      <c r="W58" s="1876"/>
      <c r="X58" s="1876"/>
      <c r="Y58" s="1877">
        <f>'1-1省ｴﾈ'!Y46</f>
        <v>0</v>
      </c>
      <c r="Z58" s="1877"/>
      <c r="AA58" s="1877"/>
      <c r="AB58" s="1877"/>
      <c r="AC58" s="1877"/>
      <c r="AD58" s="1877"/>
      <c r="AE58" s="1877"/>
      <c r="AF58" s="1877"/>
      <c r="AG58" s="1878"/>
    </row>
    <row r="59" spans="1:33" ht="19.5" customHeight="1">
      <c r="A59" s="1873">
        <f>'1-1省ｴﾈ'!A49</f>
        <v>0</v>
      </c>
      <c r="B59" s="1874"/>
      <c r="C59" s="1874"/>
      <c r="D59" s="1874"/>
      <c r="E59" s="1874"/>
      <c r="F59" s="1780">
        <f>'1-1省ｴﾈ'!F49</f>
        <v>0</v>
      </c>
      <c r="G59" s="1781"/>
      <c r="H59" s="1781"/>
      <c r="I59" s="1781"/>
      <c r="J59" s="1875"/>
      <c r="K59" s="1876">
        <f>'1-1省ｴﾈ'!K49</f>
        <v>0</v>
      </c>
      <c r="L59" s="1876"/>
      <c r="M59" s="1876"/>
      <c r="N59" s="1876"/>
      <c r="O59" s="1876"/>
      <c r="P59" s="1876"/>
      <c r="Q59" s="1876"/>
      <c r="R59" s="1876">
        <f>'1-1省ｴﾈ'!R49</f>
        <v>0</v>
      </c>
      <c r="S59" s="1876"/>
      <c r="T59" s="1876"/>
      <c r="U59" s="1876"/>
      <c r="V59" s="1876"/>
      <c r="W59" s="1876"/>
      <c r="X59" s="1876"/>
      <c r="Y59" s="1877">
        <f>'1-1省ｴﾈ'!Y49</f>
        <v>0</v>
      </c>
      <c r="Z59" s="1877"/>
      <c r="AA59" s="1877"/>
      <c r="AB59" s="1877"/>
      <c r="AC59" s="1877"/>
      <c r="AD59" s="1877"/>
      <c r="AE59" s="1877"/>
      <c r="AF59" s="1877"/>
      <c r="AG59" s="1878"/>
    </row>
    <row r="60" spans="1:33" ht="19.5" customHeight="1">
      <c r="A60" s="1873">
        <f>'1-1省ｴﾈ'!A50</f>
        <v>0</v>
      </c>
      <c r="B60" s="1874"/>
      <c r="C60" s="1874"/>
      <c r="D60" s="1874"/>
      <c r="E60" s="1874"/>
      <c r="F60" s="1780">
        <f>'1-1省ｴﾈ'!F50</f>
        <v>0</v>
      </c>
      <c r="G60" s="1781"/>
      <c r="H60" s="1781"/>
      <c r="I60" s="1781"/>
      <c r="J60" s="1875"/>
      <c r="K60" s="1876">
        <f>'1-1省ｴﾈ'!K50</f>
        <v>0</v>
      </c>
      <c r="L60" s="1876"/>
      <c r="M60" s="1876"/>
      <c r="N60" s="1876"/>
      <c r="O60" s="1876"/>
      <c r="P60" s="1876"/>
      <c r="Q60" s="1876"/>
      <c r="R60" s="1876">
        <f>'1-1省ｴﾈ'!R50</f>
        <v>0</v>
      </c>
      <c r="S60" s="1876"/>
      <c r="T60" s="1876"/>
      <c r="U60" s="1876"/>
      <c r="V60" s="1876"/>
      <c r="W60" s="1876"/>
      <c r="X60" s="1876"/>
      <c r="Y60" s="1877">
        <f>'1-1省ｴﾈ'!Y50</f>
        <v>0</v>
      </c>
      <c r="Z60" s="1877"/>
      <c r="AA60" s="1877"/>
      <c r="AB60" s="1877"/>
      <c r="AC60" s="1877"/>
      <c r="AD60" s="1877"/>
      <c r="AE60" s="1877"/>
      <c r="AF60" s="1877"/>
      <c r="AG60" s="1878"/>
    </row>
    <row r="61" spans="1:33" ht="19.5" customHeight="1" thickBot="1">
      <c r="A61" s="1844" t="str">
        <f>'1-1省ｴﾈ'!A52</f>
        <v>計</v>
      </c>
      <c r="B61" s="1845"/>
      <c r="C61" s="1845"/>
      <c r="D61" s="1845"/>
      <c r="E61" s="1845"/>
      <c r="F61" s="1845"/>
      <c r="G61" s="1845"/>
      <c r="H61" s="1845"/>
      <c r="I61" s="1845"/>
      <c r="J61" s="1846"/>
      <c r="K61" s="1663">
        <f>'1-1省ｴﾈ'!K52</f>
        <v>0</v>
      </c>
      <c r="L61" s="1663"/>
      <c r="M61" s="1663"/>
      <c r="N61" s="1663"/>
      <c r="O61" s="1663"/>
      <c r="P61" s="1663"/>
      <c r="Q61" s="1663"/>
      <c r="R61" s="1663">
        <f>'1-1省ｴﾈ'!R52</f>
        <v>0</v>
      </c>
      <c r="S61" s="1663"/>
      <c r="T61" s="1663"/>
      <c r="U61" s="1663"/>
      <c r="V61" s="1663"/>
      <c r="W61" s="1663"/>
      <c r="X61" s="1663"/>
      <c r="Y61" s="1879">
        <f>'1-1省ｴﾈ'!Y52</f>
        <v>0</v>
      </c>
      <c r="Z61" s="1879"/>
      <c r="AA61" s="1879"/>
      <c r="AB61" s="1879"/>
      <c r="AC61" s="1879"/>
      <c r="AD61" s="1879"/>
      <c r="AE61" s="1879"/>
      <c r="AF61" s="1879"/>
      <c r="AG61" s="1880"/>
    </row>
    <row r="62" spans="1:33" ht="25.5" customHeight="1">
      <c r="A62" s="192">
        <f>'1-1省ｴﾈ'!A61</f>
        <v>0</v>
      </c>
      <c r="B62" s="192">
        <f>'1-1省ｴﾈ'!B61</f>
        <v>0</v>
      </c>
      <c r="C62" s="192">
        <f>'1-1省ｴﾈ'!C61</f>
        <v>0</v>
      </c>
      <c r="D62" s="192">
        <f>'1-1省ｴﾈ'!D61</f>
        <v>0</v>
      </c>
      <c r="E62" s="192">
        <f>'1-1省ｴﾈ'!E61</f>
        <v>0</v>
      </c>
      <c r="F62" s="192">
        <f>'1-1省ｴﾈ'!F61</f>
        <v>0</v>
      </c>
      <c r="G62" s="192">
        <f>'1-1省ｴﾈ'!G61</f>
        <v>0</v>
      </c>
      <c r="H62" s="192">
        <f>'1-1省ｴﾈ'!H61</f>
        <v>0</v>
      </c>
      <c r="I62" s="192">
        <f>'1-1省ｴﾈ'!I61</f>
        <v>0</v>
      </c>
      <c r="J62" s="192">
        <f>'1-1省ｴﾈ'!J61</f>
        <v>0</v>
      </c>
      <c r="K62" s="192">
        <f>'1-1省ｴﾈ'!K61</f>
        <v>0</v>
      </c>
      <c r="L62" s="192">
        <f>'1-1省ｴﾈ'!L61</f>
        <v>0</v>
      </c>
      <c r="M62" s="192">
        <f>'1-1省ｴﾈ'!M61</f>
        <v>0</v>
      </c>
      <c r="N62" s="192">
        <f>'1-1省ｴﾈ'!N61</f>
        <v>0</v>
      </c>
      <c r="O62" s="228">
        <f>'1-1省ｴﾈ'!O61</f>
        <v>0</v>
      </c>
      <c r="P62" s="228">
        <f>'1-1省ｴﾈ'!P61</f>
        <v>0</v>
      </c>
      <c r="Q62" s="228">
        <f>'1-1省ｴﾈ'!Q61</f>
        <v>0</v>
      </c>
      <c r="R62" s="228">
        <f>'1-1省ｴﾈ'!R61</f>
        <v>0</v>
      </c>
      <c r="S62" s="228">
        <f>'1-1省ｴﾈ'!S61</f>
        <v>0</v>
      </c>
      <c r="T62" s="228">
        <f>'1-1省ｴﾈ'!T61</f>
        <v>0</v>
      </c>
      <c r="U62" s="228">
        <f>'1-1省ｴﾈ'!U61</f>
        <v>0</v>
      </c>
      <c r="V62" s="228">
        <f>'1-1省ｴﾈ'!V61</f>
        <v>0</v>
      </c>
      <c r="W62" s="228">
        <f>'1-1省ｴﾈ'!W61</f>
        <v>0</v>
      </c>
      <c r="X62" s="228">
        <f>'1-1省ｴﾈ'!X61</f>
        <v>0</v>
      </c>
      <c r="Y62" s="1">
        <f>'1-1省ｴﾈ'!Y61</f>
        <v>0</v>
      </c>
      <c r="Z62" s="1">
        <f>'1-1省ｴﾈ'!Z61</f>
        <v>0</v>
      </c>
      <c r="AA62" s="1">
        <f>'1-1省ｴﾈ'!AA61</f>
        <v>0</v>
      </c>
      <c r="AB62" s="1">
        <f>'1-1省ｴﾈ'!AB61</f>
        <v>0</v>
      </c>
      <c r="AC62" s="1">
        <f>'1-1省ｴﾈ'!AC61</f>
        <v>0</v>
      </c>
      <c r="AD62" s="1">
        <f>'1-1省ｴﾈ'!AD61</f>
        <v>0</v>
      </c>
      <c r="AE62" s="1">
        <f>'1-1省ｴﾈ'!AE61</f>
        <v>0</v>
      </c>
      <c r="AF62" s="1">
        <f>'1-1省ｴﾈ'!AF61</f>
        <v>0</v>
      </c>
      <c r="AG62" s="1">
        <f>'1-1省ｴﾈ'!AG61</f>
        <v>0</v>
      </c>
    </row>
    <row r="63" spans="1:33" ht="25.5" customHeight="1" thickBot="1">
      <c r="A63" s="1" t="e">
        <f>'1-1省ｴﾈ'!#REF!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29" t="e">
        <f>'1-1省ｴﾈ'!#REF!</f>
        <v>#REF!</v>
      </c>
      <c r="B64" s="1881" t="e">
        <f>'1-1省ｴﾈ'!#REF!</f>
        <v>#REF!</v>
      </c>
      <c r="C64" s="1881"/>
      <c r="D64" s="1881"/>
      <c r="E64" s="1881"/>
      <c r="F64" s="1881"/>
      <c r="G64" s="1881"/>
      <c r="H64" s="1881"/>
      <c r="I64" s="1881"/>
      <c r="J64" s="1881"/>
      <c r="K64" s="1881"/>
      <c r="L64" s="230" t="e">
        <f>'1-1省ｴﾈ'!#REF!</f>
        <v>#REF!</v>
      </c>
      <c r="M64" s="1882" t="e">
        <f>'1-1省ｴﾈ'!#REF!</f>
        <v>#REF!</v>
      </c>
      <c r="N64" s="1883"/>
      <c r="O64" s="1883"/>
      <c r="P64" s="1883"/>
      <c r="Q64" s="1883"/>
      <c r="R64" s="1883"/>
      <c r="S64" s="1883"/>
      <c r="T64" s="1883"/>
      <c r="U64" s="1883"/>
      <c r="V64" s="1883"/>
      <c r="W64" s="1883"/>
      <c r="X64" s="1883"/>
      <c r="Y64" s="1883"/>
      <c r="Z64" s="1883"/>
      <c r="AA64" s="1883"/>
      <c r="AB64" s="1883"/>
      <c r="AC64" s="1883"/>
      <c r="AD64" s="1883"/>
      <c r="AE64" s="1883"/>
      <c r="AF64" s="1883"/>
      <c r="AG64" s="1884"/>
    </row>
    <row r="65" spans="1:33" ht="19.5" customHeight="1">
      <c r="A65" s="203" t="e">
        <f>'1-1省ｴﾈ'!#REF!</f>
        <v>#REF!</v>
      </c>
      <c r="B65" s="1829" t="e">
        <f>'1-1省ｴﾈ'!#REF!</f>
        <v>#REF!</v>
      </c>
      <c r="C65" s="1829"/>
      <c r="D65" s="1829"/>
      <c r="E65" s="1829"/>
      <c r="F65" s="1829"/>
      <c r="G65" s="1829"/>
      <c r="H65" s="1829"/>
      <c r="I65" s="1829"/>
      <c r="J65" s="1829"/>
      <c r="K65" s="1829"/>
      <c r="L65" s="209" t="e">
        <f>'1-1省ｴﾈ'!#REF!</f>
        <v>#REF!</v>
      </c>
      <c r="M65" s="1894" t="e">
        <f>'1-1省ｴﾈ'!#REF!</f>
        <v>#REF!</v>
      </c>
      <c r="N65" s="1895"/>
      <c r="O65" s="1895"/>
      <c r="P65" s="1895"/>
      <c r="Q65" s="1895"/>
      <c r="R65" s="1895"/>
      <c r="S65" s="1895"/>
      <c r="T65" s="1895"/>
      <c r="U65" s="1895"/>
      <c r="V65" s="1895"/>
      <c r="W65" s="1895"/>
      <c r="X65" s="1895"/>
      <c r="Y65" s="1895"/>
      <c r="Z65" s="1895"/>
      <c r="AA65" s="1895"/>
      <c r="AB65" s="1895"/>
      <c r="AC65" s="1895"/>
      <c r="AD65" s="1895"/>
      <c r="AE65" s="1895"/>
      <c r="AF65" s="1895"/>
      <c r="AG65" s="1896"/>
    </row>
    <row r="66" spans="1:33" ht="19.5" customHeight="1">
      <c r="A66" s="203" t="e">
        <f>'1-1省ｴﾈ'!#REF!</f>
        <v>#REF!</v>
      </c>
      <c r="B66" s="1829" t="e">
        <f>'1-1省ｴﾈ'!#REF!</f>
        <v>#REF!</v>
      </c>
      <c r="C66" s="1829"/>
      <c r="D66" s="1829"/>
      <c r="E66" s="1829"/>
      <c r="F66" s="1829"/>
      <c r="G66" s="1829"/>
      <c r="H66" s="1829"/>
      <c r="I66" s="1829"/>
      <c r="J66" s="1829"/>
      <c r="K66" s="1829"/>
      <c r="L66" s="209" t="e">
        <f>'1-1省ｴﾈ'!#REF!</f>
        <v>#REF!</v>
      </c>
      <c r="M66" s="243" t="e">
        <f>'1-1省ｴﾈ'!#REF!</f>
        <v>#REF!</v>
      </c>
      <c r="N66" s="237" t="e">
        <f>'1-1省ｴﾈ'!#REF!</f>
        <v>#REF!</v>
      </c>
      <c r="O66" s="241" t="e">
        <f>'1-1省ｴﾈ'!#REF!</f>
        <v>#REF!</v>
      </c>
      <c r="P66" s="241"/>
      <c r="Q66" s="241" t="e">
        <f>'1-1省ｴﾈ'!#REF!</f>
        <v>#REF!</v>
      </c>
      <c r="R66" s="241" t="e">
        <f>'1-1省ｴﾈ'!#REF!</f>
        <v>#REF!</v>
      </c>
      <c r="S66" s="237" t="e">
        <f>'1-1省ｴﾈ'!#REF!</f>
        <v>#REF!</v>
      </c>
      <c r="T66" s="1897" t="e">
        <f>'1-1省ｴﾈ'!#REF!</f>
        <v>#REF!</v>
      </c>
      <c r="U66" s="1898"/>
      <c r="V66" s="244" t="e">
        <f>'1-1省ｴﾈ'!#REF!</f>
        <v>#REF!</v>
      </c>
      <c r="W66" s="245"/>
      <c r="X66" s="246"/>
      <c r="Y66" s="246"/>
      <c r="Z66" s="246"/>
      <c r="AA66" s="246"/>
      <c r="AB66" s="246"/>
      <c r="AC66" s="241"/>
      <c r="AD66" s="241"/>
      <c r="AE66" s="241"/>
      <c r="AF66" s="241"/>
      <c r="AG66" s="242"/>
    </row>
    <row r="67" spans="1:33" ht="19.5" customHeight="1">
      <c r="A67" s="203" t="e">
        <f>'1-1省ｴﾈ'!#REF!</f>
        <v>#REF!</v>
      </c>
      <c r="B67" s="1829" t="e">
        <f>'1-1省ｴﾈ'!#REF!</f>
        <v>#REF!</v>
      </c>
      <c r="C67" s="1829"/>
      <c r="D67" s="1829"/>
      <c r="E67" s="1829"/>
      <c r="F67" s="1829"/>
      <c r="G67" s="1829"/>
      <c r="H67" s="1829"/>
      <c r="I67" s="1829"/>
      <c r="J67" s="1829"/>
      <c r="K67" s="1829"/>
      <c r="L67" s="209" t="e">
        <f>'1-1省ｴﾈ'!#REF!</f>
        <v>#REF!</v>
      </c>
      <c r="M67" s="1899" t="e">
        <f>'1-1省ｴﾈ'!#REF!</f>
        <v>#REF!</v>
      </c>
      <c r="N67" s="1900"/>
      <c r="O67" s="1900"/>
      <c r="P67" s="1900"/>
      <c r="Q67" s="1900"/>
      <c r="R67" s="1900"/>
      <c r="S67" s="1900"/>
      <c r="T67" s="1900"/>
      <c r="U67" s="1900"/>
      <c r="V67" s="1900"/>
      <c r="W67" s="1900"/>
      <c r="X67" s="1900"/>
      <c r="Y67" s="1900"/>
      <c r="Z67" s="1900"/>
      <c r="AA67" s="1900"/>
      <c r="AB67" s="1900"/>
      <c r="AC67" s="1900"/>
      <c r="AD67" s="1900"/>
      <c r="AE67" s="1900"/>
      <c r="AF67" s="1900"/>
      <c r="AG67" s="1901"/>
    </row>
    <row r="68" spans="1:33" ht="19.5" customHeight="1">
      <c r="A68" s="231" t="e">
        <f>'1-1省ｴﾈ'!#REF!</f>
        <v>#REF!</v>
      </c>
      <c r="B68" s="1885" t="e">
        <f>'1-1省ｴﾈ'!#REF!</f>
        <v>#REF!</v>
      </c>
      <c r="C68" s="1885"/>
      <c r="D68" s="1885"/>
      <c r="E68" s="1885"/>
      <c r="F68" s="1885"/>
      <c r="G68" s="1885"/>
      <c r="H68" s="1885"/>
      <c r="I68" s="1885"/>
      <c r="J68" s="1885"/>
      <c r="K68" s="1885"/>
      <c r="L68" s="232" t="e">
        <f>'1-1省ｴﾈ'!#REF!</f>
        <v>#REF!</v>
      </c>
      <c r="M68" s="1886" t="e">
        <f>'1-1省ｴﾈ'!#REF!</f>
        <v>#REF!</v>
      </c>
      <c r="N68" s="1887"/>
      <c r="O68" s="1887"/>
      <c r="P68" s="1887"/>
      <c r="Q68" s="1887"/>
      <c r="R68" s="1887"/>
      <c r="S68" s="1887"/>
      <c r="T68" s="1887"/>
      <c r="U68" s="1887"/>
      <c r="V68" s="1887"/>
      <c r="W68" s="1887"/>
      <c r="X68" s="1887"/>
      <c r="Y68" s="1887"/>
      <c r="Z68" s="1887"/>
      <c r="AA68" s="1887"/>
      <c r="AB68" s="1887"/>
      <c r="AC68" s="1887"/>
      <c r="AD68" s="1887"/>
      <c r="AE68" s="1887"/>
      <c r="AF68" s="1887"/>
      <c r="AG68" s="1888"/>
    </row>
    <row r="69" spans="1:33" ht="19.5" customHeight="1" thickBot="1">
      <c r="A69" s="233" t="e">
        <f>'1-1省ｴﾈ'!#REF!</f>
        <v>#REF!</v>
      </c>
      <c r="B69" s="1889" t="e">
        <f>'1-1省ｴﾈ'!#REF!</f>
        <v>#REF!</v>
      </c>
      <c r="C69" s="1889"/>
      <c r="D69" s="1889"/>
      <c r="E69" s="1889"/>
      <c r="F69" s="1889"/>
      <c r="G69" s="1889"/>
      <c r="H69" s="1889"/>
      <c r="I69" s="1889"/>
      <c r="J69" s="1889"/>
      <c r="K69" s="1889"/>
      <c r="L69" s="234" t="e">
        <f>'1-1省ｴﾈ'!#REF!</f>
        <v>#REF!</v>
      </c>
      <c r="M69" s="1890" t="e">
        <f>'1-1省ｴﾈ'!#REF!</f>
        <v>#REF!</v>
      </c>
      <c r="N69" s="1891"/>
      <c r="O69" s="1891"/>
      <c r="P69" s="1891"/>
      <c r="Q69" s="1891"/>
      <c r="R69" s="1891"/>
      <c r="S69" s="1891"/>
      <c r="T69" s="1891"/>
      <c r="U69" s="1891"/>
      <c r="V69" s="1891"/>
      <c r="W69" s="1891"/>
      <c r="X69" s="1891"/>
      <c r="Y69" s="1891"/>
      <c r="Z69" s="1891"/>
      <c r="AA69" s="1891"/>
      <c r="AB69" s="1891"/>
      <c r="AC69" s="1891"/>
      <c r="AD69" s="1891"/>
      <c r="AE69" s="1891"/>
      <c r="AF69" s="1891"/>
      <c r="AG69" s="1892"/>
    </row>
    <row r="70" spans="1:33" ht="9" customHeight="1"/>
    <row r="72" spans="1:33" ht="24.75" customHeight="1">
      <c r="A72" s="20" t="str">
        <f>'1-1省ｴﾈ'!A71</f>
        <v xml:space="preserve">６　添付書類 </v>
      </c>
    </row>
    <row r="73" spans="1:33" ht="45" customHeight="1">
      <c r="A73" s="20" t="e">
        <f>'1-1省ｴﾈ'!#REF!</f>
        <v>#REF!</v>
      </c>
      <c r="B73" s="1893">
        <f>'1-1省ｴﾈ'!A73</f>
        <v>0</v>
      </c>
      <c r="C73" s="1893"/>
      <c r="D73" s="1893"/>
      <c r="E73" s="1893"/>
      <c r="F73" s="1893"/>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row>
    <row r="74" spans="1:33" ht="45" customHeight="1">
      <c r="A74" s="20" t="e">
        <f>'1-1省ｴﾈ'!#REF!</f>
        <v>#REF!</v>
      </c>
      <c r="B74" s="1893"/>
      <c r="C74" s="1893"/>
      <c r="D74" s="1893"/>
      <c r="E74" s="1893"/>
      <c r="F74" s="1893"/>
      <c r="G74" s="1893"/>
      <c r="H74" s="1893"/>
      <c r="I74" s="1893"/>
      <c r="J74" s="1893"/>
      <c r="K74" s="1893"/>
      <c r="L74" s="1893"/>
      <c r="M74" s="1893"/>
      <c r="N74" s="1893"/>
      <c r="O74" s="1893"/>
      <c r="P74" s="1893"/>
      <c r="Q74" s="1893"/>
      <c r="R74" s="1893"/>
      <c r="S74" s="1893"/>
      <c r="T74" s="1893"/>
      <c r="U74" s="1893"/>
      <c r="V74" s="1893"/>
      <c r="W74" s="1893"/>
      <c r="X74" s="1893"/>
      <c r="Y74" s="1893"/>
      <c r="Z74" s="1893"/>
      <c r="AA74" s="1893"/>
      <c r="AB74" s="1893"/>
      <c r="AC74" s="1893"/>
      <c r="AD74" s="1893"/>
      <c r="AE74" s="1893"/>
      <c r="AF74" s="1893"/>
    </row>
  </sheetData>
  <sheetProtection formatRows="0" insertRows="0" deleteRows="0" selectLockedCells="1"/>
  <mergeCells count="157">
    <mergeCell ref="B68:K68"/>
    <mergeCell ref="M68:AG68"/>
    <mergeCell ref="B69:K69"/>
    <mergeCell ref="M69:AG69"/>
    <mergeCell ref="B73:AF74"/>
    <mergeCell ref="B65:K65"/>
    <mergeCell ref="M65:AG65"/>
    <mergeCell ref="B66:K66"/>
    <mergeCell ref="T66:U66"/>
    <mergeCell ref="B67:K67"/>
    <mergeCell ref="M67:AG67"/>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A57:E57"/>
    <mergeCell ref="F57:J57"/>
    <mergeCell ref="K57:Q57"/>
    <mergeCell ref="R57:X57"/>
    <mergeCell ref="Y57:AG57"/>
    <mergeCell ref="A58:E58"/>
    <mergeCell ref="F58:J58"/>
    <mergeCell ref="K58:Q58"/>
    <mergeCell ref="R58:X58"/>
    <mergeCell ref="Y58:AG5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39:N39"/>
    <mergeCell ref="V39:AB39"/>
    <mergeCell ref="A40:N40"/>
    <mergeCell ref="V40:AB40"/>
    <mergeCell ref="A41:N41"/>
    <mergeCell ref="V41:AB41"/>
    <mergeCell ref="B34:K34"/>
    <mergeCell ref="M34:W34"/>
    <mergeCell ref="B35:K35"/>
    <mergeCell ref="M35:W35"/>
    <mergeCell ref="A38:N38"/>
    <mergeCell ref="O38:AG38"/>
    <mergeCell ref="P30:Q32"/>
    <mergeCell ref="R30:S32"/>
    <mergeCell ref="T30:U32"/>
    <mergeCell ref="V30:W32"/>
    <mergeCell ref="X30:Y32"/>
    <mergeCell ref="Z30:AA32"/>
    <mergeCell ref="D30:E32"/>
    <mergeCell ref="F30:G32"/>
    <mergeCell ref="H30:I32"/>
    <mergeCell ref="J30:K32"/>
    <mergeCell ref="L30:M32"/>
    <mergeCell ref="N30:O32"/>
    <mergeCell ref="P29:Q29"/>
    <mergeCell ref="R29:S29"/>
    <mergeCell ref="T29:U29"/>
    <mergeCell ref="V29:W29"/>
    <mergeCell ref="X29:Y29"/>
    <mergeCell ref="Z29:AA29"/>
    <mergeCell ref="D29:E29"/>
    <mergeCell ref="F29:G29"/>
    <mergeCell ref="H29:I29"/>
    <mergeCell ref="J29:K29"/>
    <mergeCell ref="L29:M29"/>
    <mergeCell ref="N29:O29"/>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A18:F21"/>
    <mergeCell ref="G18:L18"/>
    <mergeCell ref="M18:W18"/>
    <mergeCell ref="G19:L19"/>
    <mergeCell ref="M19:AG19"/>
    <mergeCell ref="AK19:AU20"/>
    <mergeCell ref="G20:L20"/>
    <mergeCell ref="M20:AG20"/>
    <mergeCell ref="G21:L21"/>
    <mergeCell ref="M21:AG21"/>
    <mergeCell ref="A13:B13"/>
    <mergeCell ref="B16:K16"/>
    <mergeCell ref="M16:AG16"/>
    <mergeCell ref="B17:K17"/>
    <mergeCell ref="N17:Q17"/>
    <mergeCell ref="R17:AG17"/>
    <mergeCell ref="A10:E10"/>
    <mergeCell ref="F10:P10"/>
    <mergeCell ref="Q10:U10"/>
    <mergeCell ref="V10:AG10"/>
    <mergeCell ref="A11:AG11"/>
    <mergeCell ref="A12:B12"/>
    <mergeCell ref="A8:E8"/>
    <mergeCell ref="F8:AG8"/>
    <mergeCell ref="A9:E9"/>
    <mergeCell ref="F9:P9"/>
    <mergeCell ref="Q9:U9"/>
    <mergeCell ref="V9:AG9"/>
    <mergeCell ref="A7:E7"/>
    <mergeCell ref="F7:L7"/>
    <mergeCell ref="M7:O7"/>
    <mergeCell ref="P7:T7"/>
    <mergeCell ref="U7:V7"/>
    <mergeCell ref="W7:AA7"/>
    <mergeCell ref="A2:AG2"/>
    <mergeCell ref="A4:E4"/>
    <mergeCell ref="F4:AG4"/>
    <mergeCell ref="A5:E5"/>
    <mergeCell ref="F5:AG5"/>
    <mergeCell ref="A6:E6"/>
    <mergeCell ref="G6:J6"/>
    <mergeCell ref="K6:AG6"/>
    <mergeCell ref="AB7:AF7"/>
  </mergeCells>
  <phoneticPr fontId="9"/>
  <conditionalFormatting sqref="V41:AB41">
    <cfRule type="containsErrors" dxfId="19"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374</v>
      </c>
    </row>
    <row r="2" spans="1:33" ht="25.5" customHeight="1">
      <c r="A2" s="1767" t="str">
        <f>'1-1発電'!A2</f>
        <v>事 業 計 画 書</v>
      </c>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row>
    <row r="3" spans="1:33" ht="25.5" customHeight="1" thickBot="1">
      <c r="A3" s="6" t="e">
        <f>'1-1発電'!#REF!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3" ht="25.5" customHeight="1">
      <c r="A4" s="1768" t="e">
        <f>'1-1発電'!#REF!</f>
        <v>#REF!</v>
      </c>
      <c r="B4" s="1769"/>
      <c r="C4" s="1769"/>
      <c r="D4" s="1769"/>
      <c r="E4" s="1770"/>
      <c r="F4" s="1902" t="e">
        <f>'1-1発電'!#REF!</f>
        <v>#REF!</v>
      </c>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4"/>
    </row>
    <row r="5" spans="1:33" ht="25.5" customHeight="1">
      <c r="A5" s="1774" t="e">
        <f>'1-1発電'!#REF!</f>
        <v>#REF!</v>
      </c>
      <c r="B5" s="1775"/>
      <c r="C5" s="1775"/>
      <c r="D5" s="1775"/>
      <c r="E5" s="1776"/>
      <c r="F5" s="1905" t="e">
        <f>'1-1発電'!#REF!</f>
        <v>#REF!</v>
      </c>
      <c r="G5" s="1906"/>
      <c r="H5" s="1906"/>
      <c r="I5" s="1906"/>
      <c r="J5" s="1906"/>
      <c r="K5" s="1906"/>
      <c r="L5" s="1906"/>
      <c r="M5" s="1906"/>
      <c r="N5" s="1906"/>
      <c r="O5" s="1906"/>
      <c r="P5" s="1906"/>
      <c r="Q5" s="1906"/>
      <c r="R5" s="1906"/>
      <c r="S5" s="1906"/>
      <c r="T5" s="1906"/>
      <c r="U5" s="1906"/>
      <c r="V5" s="1906"/>
      <c r="W5" s="1906"/>
      <c r="X5" s="1906"/>
      <c r="Y5" s="1906"/>
      <c r="Z5" s="1906"/>
      <c r="AA5" s="1906"/>
      <c r="AB5" s="1906"/>
      <c r="AC5" s="1906"/>
      <c r="AD5" s="1906"/>
      <c r="AE5" s="1906"/>
      <c r="AF5" s="1906"/>
      <c r="AG5" s="1907"/>
    </row>
    <row r="6" spans="1:33" ht="28.5" customHeight="1">
      <c r="A6" s="1774" t="e">
        <f>'1-1発電'!#REF!</f>
        <v>#REF!</v>
      </c>
      <c r="B6" s="1775"/>
      <c r="C6" s="1775"/>
      <c r="D6" s="1775"/>
      <c r="E6" s="1776"/>
      <c r="F6" s="1908" t="e">
        <f>'1-1発電'!#REF!</f>
        <v>#REF!</v>
      </c>
      <c r="G6" s="1909"/>
      <c r="H6" s="219" t="e">
        <f>'1-1発電'!#REF!</f>
        <v>#REF!</v>
      </c>
      <c r="I6" s="1906" t="e">
        <f>'1-1発電'!#REF!</f>
        <v>#REF!</v>
      </c>
      <c r="J6" s="1906"/>
      <c r="K6" s="1906"/>
      <c r="L6" s="1906"/>
      <c r="M6" s="1906"/>
      <c r="N6" s="1906"/>
      <c r="O6" s="1906"/>
      <c r="P6" s="1906"/>
      <c r="Q6" s="1906"/>
      <c r="R6" s="371" t="e">
        <f>'1-1発電'!#REF!</f>
        <v>#REF!</v>
      </c>
      <c r="S6" s="1906" t="e">
        <f>'1-1発電'!#REF!</f>
        <v>#REF!</v>
      </c>
      <c r="T6" s="1906"/>
      <c r="U6" s="1906"/>
      <c r="V6" s="1906"/>
      <c r="W6" s="1906"/>
      <c r="X6" s="1906"/>
      <c r="Y6" s="1906"/>
      <c r="Z6" s="1906"/>
      <c r="AA6" s="1906"/>
      <c r="AB6" s="1906"/>
      <c r="AC6" s="1906"/>
      <c r="AD6" s="1906"/>
      <c r="AE6" s="1906"/>
      <c r="AF6" s="1906"/>
      <c r="AG6" s="1907"/>
    </row>
    <row r="7" spans="1:33" ht="25.5" customHeight="1">
      <c r="A7" s="1774" t="e">
        <f>'1-1発電'!#REF!</f>
        <v>#REF!</v>
      </c>
      <c r="B7" s="1775"/>
      <c r="C7" s="1775"/>
      <c r="D7" s="1775"/>
      <c r="E7" s="1776"/>
      <c r="F7" s="1913" t="e">
        <f>'1-1発電'!#REF!</f>
        <v>#REF!</v>
      </c>
      <c r="G7" s="1914"/>
      <c r="H7" s="1914"/>
      <c r="I7" s="1914"/>
      <c r="J7" s="1914"/>
      <c r="K7" s="1914"/>
      <c r="L7" s="1914"/>
      <c r="M7" s="1915"/>
      <c r="N7" s="1790" t="e">
        <f>'1-1発電'!#REF!</f>
        <v>#REF!</v>
      </c>
      <c r="O7" s="1775"/>
      <c r="P7" s="1775"/>
      <c r="Q7" s="1776"/>
      <c r="R7" s="1916" t="e">
        <f>'1-1発電'!#REF!</f>
        <v>#REF!</v>
      </c>
      <c r="S7" s="1917"/>
      <c r="T7" s="1917"/>
      <c r="U7" s="1917"/>
      <c r="V7" s="344" t="e">
        <f>'1-1発電'!#REF!</f>
        <v>#REF!</v>
      </c>
      <c r="W7" s="344" t="e">
        <f>'1-1発電'!#REF!</f>
        <v>#REF!</v>
      </c>
      <c r="X7" s="1918" t="e">
        <f>'1-1発電'!#REF!</f>
        <v>#REF!</v>
      </c>
      <c r="Y7" s="1919"/>
      <c r="Z7" s="1919"/>
      <c r="AA7" s="1919"/>
      <c r="AB7" s="1920"/>
      <c r="AC7" s="1921" t="e">
        <f>'1-1発電'!#REF!</f>
        <v>#REF!</v>
      </c>
      <c r="AD7" s="1922"/>
      <c r="AE7" s="1922"/>
      <c r="AF7" s="1922"/>
      <c r="AG7" s="194" t="e">
        <f>'1-1発電'!#REF!</f>
        <v>#REF!</v>
      </c>
    </row>
    <row r="8" spans="1:33" ht="25.5" customHeight="1">
      <c r="A8" s="1774" t="e">
        <f>'1-1発電'!#REF!</f>
        <v>#REF!</v>
      </c>
      <c r="B8" s="1775"/>
      <c r="C8" s="1775"/>
      <c r="D8" s="1775"/>
      <c r="E8" s="1776"/>
      <c r="F8" s="1905" t="e">
        <f>'1-1発電'!#REF!</f>
        <v>#REF!</v>
      </c>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7"/>
    </row>
    <row r="9" spans="1:33" ht="25.5" customHeight="1">
      <c r="A9" s="1910" t="e">
        <f>'1-1発電'!#REF!</f>
        <v>#REF!</v>
      </c>
      <c r="B9" s="1909"/>
      <c r="C9" s="1909"/>
      <c r="D9" s="1909"/>
      <c r="E9" s="1911"/>
      <c r="F9" s="1905" t="e">
        <f>'1-1発電'!#REF!</f>
        <v>#REF!</v>
      </c>
      <c r="G9" s="1906"/>
      <c r="H9" s="1906"/>
      <c r="I9" s="1906"/>
      <c r="J9" s="1906"/>
      <c r="K9" s="1906"/>
      <c r="L9" s="1906"/>
      <c r="M9" s="1906"/>
      <c r="N9" s="1906"/>
      <c r="O9" s="1906"/>
      <c r="P9" s="1912"/>
      <c r="Q9" s="1790" t="e">
        <f>'1-1発電'!#REF!</f>
        <v>#REF!</v>
      </c>
      <c r="R9" s="1775"/>
      <c r="S9" s="1775"/>
      <c r="T9" s="1775"/>
      <c r="U9" s="1776"/>
      <c r="V9" s="1905" t="e">
        <f>'1-1発電'!#REF!</f>
        <v>#REF!</v>
      </c>
      <c r="W9" s="1906"/>
      <c r="X9" s="1906"/>
      <c r="Y9" s="1906"/>
      <c r="Z9" s="1906"/>
      <c r="AA9" s="1906"/>
      <c r="AB9" s="1906"/>
      <c r="AC9" s="1906"/>
      <c r="AD9" s="1906"/>
      <c r="AE9" s="1906"/>
      <c r="AF9" s="1906"/>
      <c r="AG9" s="1907"/>
    </row>
    <row r="10" spans="1:33" ht="25.5" customHeight="1">
      <c r="A10" s="1774" t="e">
        <f>'1-1発電'!#REF!</f>
        <v>#REF!</v>
      </c>
      <c r="B10" s="1775"/>
      <c r="C10" s="1775"/>
      <c r="D10" s="1775"/>
      <c r="E10" s="1776"/>
      <c r="F10" s="1905" t="e">
        <f>'1-1発電'!#REF!</f>
        <v>#REF!</v>
      </c>
      <c r="G10" s="1906"/>
      <c r="H10" s="1906"/>
      <c r="I10" s="1906"/>
      <c r="J10" s="1906"/>
      <c r="K10" s="1906"/>
      <c r="L10" s="1906"/>
      <c r="M10" s="1906"/>
      <c r="N10" s="1906"/>
      <c r="O10" s="1906"/>
      <c r="P10" s="1912"/>
      <c r="Q10" s="1790" t="e">
        <f>'1-1発電'!#REF!</f>
        <v>#REF!</v>
      </c>
      <c r="R10" s="1775"/>
      <c r="S10" s="1775"/>
      <c r="T10" s="1775"/>
      <c r="U10" s="1776"/>
      <c r="V10" s="1905" t="e">
        <f>'1-1発電'!#REF!</f>
        <v>#REF!</v>
      </c>
      <c r="W10" s="1906"/>
      <c r="X10" s="1906"/>
      <c r="Y10" s="1906"/>
      <c r="Z10" s="1906"/>
      <c r="AA10" s="1906"/>
      <c r="AB10" s="1906"/>
      <c r="AC10" s="1906"/>
      <c r="AD10" s="1906"/>
      <c r="AE10" s="1906"/>
      <c r="AF10" s="1906"/>
      <c r="AG10" s="1907"/>
    </row>
    <row r="11" spans="1:33" ht="25.5" customHeight="1" thickBot="1">
      <c r="A11" s="1844" t="e">
        <f>'1-1発電'!#REF!</f>
        <v>#REF!</v>
      </c>
      <c r="B11" s="1845"/>
      <c r="C11" s="1845"/>
      <c r="D11" s="1845"/>
      <c r="E11" s="1846"/>
      <c r="F11" s="1938" t="e">
        <f>'1-1発電'!#REF!</f>
        <v>#REF!</v>
      </c>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40"/>
    </row>
    <row r="12" spans="1:33" ht="15.75" customHeight="1">
      <c r="A12" s="308" t="e">
        <f>'1-1発電'!#REF!</f>
        <v>#REF!</v>
      </c>
      <c r="B12" s="1" t="e">
        <f>'1-1発電'!#REF!</f>
        <v>#REF!</v>
      </c>
      <c r="C12" s="1" t="e">
        <f>'1-1発電'!#REF!</f>
        <v>#REF!</v>
      </c>
      <c r="D12" s="1" t="e">
        <f>'1-1発電'!#REF!</f>
        <v>#REF!</v>
      </c>
      <c r="E12" s="1" t="e">
        <f>'1-1発電'!#REF!</f>
        <v>#REF!</v>
      </c>
      <c r="F12" s="1" t="e">
        <f>'1-1発電'!#REF!</f>
        <v>#REF!</v>
      </c>
      <c r="G12" s="1" t="e">
        <f>'1-1発電'!#REF!</f>
        <v>#REF!</v>
      </c>
      <c r="H12" s="1" t="e">
        <f>'1-1発電'!#REF!</f>
        <v>#REF!</v>
      </c>
      <c r="I12" s="1" t="e">
        <f>'1-1発電'!#REF!</f>
        <v>#REF!</v>
      </c>
      <c r="J12" s="9" t="e">
        <f>'1-1発電'!#REF!</f>
        <v>#REF!</v>
      </c>
      <c r="K12" s="1" t="e">
        <f>'1-1発電'!#REF!</f>
        <v>#REF!</v>
      </c>
      <c r="L12" s="1" t="e">
        <f>'1-1発電'!#REF!</f>
        <v>#REF!</v>
      </c>
      <c r="M12" s="1" t="e">
        <f>'1-1発電'!#REF!</f>
        <v>#REF!</v>
      </c>
      <c r="N12" s="1" t="e">
        <f>'1-1発電'!#REF!</f>
        <v>#REF!</v>
      </c>
      <c r="O12" s="1" t="e">
        <f>'1-1発電'!#REF!</f>
        <v>#REF!</v>
      </c>
      <c r="P12" s="1" t="e">
        <f>'1-1発電'!#REF!</f>
        <v>#REF!</v>
      </c>
      <c r="Q12" s="1" t="e">
        <f>'1-1発電'!#REF!</f>
        <v>#REF!</v>
      </c>
      <c r="R12" s="1" t="e">
        <f>'1-1発電'!#REF!</f>
        <v>#REF!</v>
      </c>
      <c r="S12" s="1" t="e">
        <f>'1-1発電'!#REF!</f>
        <v>#REF!</v>
      </c>
      <c r="T12" s="1" t="e">
        <f>'1-1発電'!#REF!</f>
        <v>#REF!</v>
      </c>
      <c r="U12" s="1" t="e">
        <f>'1-1発電'!#REF!</f>
        <v>#REF!</v>
      </c>
      <c r="V12" s="17" t="e">
        <f>'1-1発電'!#REF!</f>
        <v>#REF!</v>
      </c>
      <c r="W12" s="17" t="e">
        <f>'1-1発電'!#REF!</f>
        <v>#REF!</v>
      </c>
      <c r="X12" s="17" t="e">
        <f>'1-1発電'!#REF!</f>
        <v>#REF!</v>
      </c>
      <c r="Y12" s="17" t="e">
        <f>'1-1発電'!#REF!</f>
        <v>#REF!</v>
      </c>
      <c r="Z12" s="17" t="e">
        <f>'1-1発電'!#REF!</f>
        <v>#REF!</v>
      </c>
      <c r="AA12" s="17" t="e">
        <f>'1-1発電'!#REF!</f>
        <v>#REF!</v>
      </c>
      <c r="AB12" s="17" t="e">
        <f>'1-1発電'!#REF!</f>
        <v>#REF!</v>
      </c>
      <c r="AC12" s="17" t="e">
        <f>'1-1発電'!#REF!</f>
        <v>#REF!</v>
      </c>
      <c r="AD12" s="17" t="e">
        <f>'1-1発電'!#REF!</f>
        <v>#REF!</v>
      </c>
      <c r="AE12" s="17" t="e">
        <f>'1-1発電'!#REF!</f>
        <v>#REF!</v>
      </c>
      <c r="AF12" s="17" t="e">
        <f>'1-1発電'!#REF!</f>
        <v>#REF!</v>
      </c>
      <c r="AG12" s="385" t="e">
        <f>'1-1発電'!#REF!</f>
        <v>#REF!</v>
      </c>
    </row>
    <row r="13" spans="1:33" ht="25.5" customHeight="1" thickBot="1">
      <c r="A13" s="197" t="e">
        <f>'1-1発電'!#REF!</f>
        <v>#REF!</v>
      </c>
      <c r="J13" s="343"/>
      <c r="V13" s="17"/>
      <c r="W13" s="17"/>
      <c r="X13" s="17"/>
      <c r="Y13" s="17"/>
      <c r="Z13" s="17"/>
      <c r="AA13" s="17"/>
      <c r="AB13" s="17"/>
      <c r="AC13" s="17"/>
      <c r="AD13" s="17"/>
      <c r="AE13" s="17"/>
      <c r="AF13" s="17"/>
      <c r="AG13" s="199"/>
    </row>
    <row r="14" spans="1:33" ht="25.5" customHeight="1">
      <c r="A14" s="1923" t="e">
        <f>'1-1発電'!#REF!</f>
        <v>#REF!</v>
      </c>
      <c r="B14" s="1924"/>
      <c r="C14" s="1924"/>
      <c r="D14" s="1924"/>
      <c r="E14" s="1924"/>
      <c r="F14" s="1924"/>
      <c r="G14" s="1924"/>
      <c r="H14" s="1924"/>
      <c r="I14" s="1924"/>
      <c r="J14" s="1924"/>
      <c r="K14" s="253" t="e">
        <f>'1-1発電'!#REF!</f>
        <v>#REF!</v>
      </c>
      <c r="L14" s="253" t="e">
        <f>'1-1発電'!#REF!</f>
        <v>#REF!</v>
      </c>
      <c r="M14" s="253" t="e">
        <f>'1-1発電'!#REF!</f>
        <v>#REF!</v>
      </c>
      <c r="N14" s="253" t="e">
        <f>'1-1発電'!#REF!</f>
        <v>#REF!</v>
      </c>
      <c r="O14" s="253" t="e">
        <f>'1-1発電'!#REF!</f>
        <v>#REF!</v>
      </c>
      <c r="P14" s="253" t="e">
        <f>'1-1発電'!#REF!</f>
        <v>#REF!</v>
      </c>
      <c r="Q14" s="253" t="e">
        <f>'1-1発電'!#REF!</f>
        <v>#REF!</v>
      </c>
      <c r="R14" s="253" t="e">
        <f>'1-1発電'!#REF!</f>
        <v>#REF!</v>
      </c>
      <c r="S14" s="253" t="e">
        <f>'1-1発電'!#REF!</f>
        <v>#REF!</v>
      </c>
      <c r="T14" s="253" t="e">
        <f>'1-1発電'!#REF!</f>
        <v>#REF!</v>
      </c>
      <c r="U14" s="253" t="e">
        <f>'1-1発電'!#REF!</f>
        <v>#REF!</v>
      </c>
      <c r="V14" s="342" t="e">
        <f>'1-1発電'!#REF!</f>
        <v>#REF!</v>
      </c>
      <c r="W14" s="342" t="e">
        <f>'1-1発電'!#REF!</f>
        <v>#REF!</v>
      </c>
      <c r="X14" s="342" t="e">
        <f>'1-1発電'!#REF!</f>
        <v>#REF!</v>
      </c>
      <c r="Y14" s="342" t="e">
        <f>'1-1発電'!#REF!</f>
        <v>#REF!</v>
      </c>
      <c r="Z14" s="342" t="e">
        <f>'1-1発電'!#REF!</f>
        <v>#REF!</v>
      </c>
      <c r="AA14" s="342" t="e">
        <f>'1-1発電'!#REF!</f>
        <v>#REF!</v>
      </c>
      <c r="AB14" s="342" t="e">
        <f>'1-1発電'!#REF!</f>
        <v>#REF!</v>
      </c>
      <c r="AC14" s="342" t="e">
        <f>'1-1発電'!#REF!</f>
        <v>#REF!</v>
      </c>
      <c r="AD14" s="342" t="e">
        <f>'1-1発電'!#REF!</f>
        <v>#REF!</v>
      </c>
      <c r="AE14" s="342" t="e">
        <f>'1-1発電'!#REF!</f>
        <v>#REF!</v>
      </c>
      <c r="AF14" s="342" t="e">
        <f>'1-1発電'!#REF!</f>
        <v>#REF!</v>
      </c>
      <c r="AG14" s="341" t="e">
        <f>'1-1発電'!#REF!</f>
        <v>#REF!</v>
      </c>
    </row>
    <row r="15" spans="1:33" ht="25.5" customHeight="1">
      <c r="A15" s="203">
        <f>'1-1発電'!A7</f>
        <v>0</v>
      </c>
      <c r="B15" s="1804" t="str">
        <f>'1-1発電'!B7</f>
        <v>所在地</v>
      </c>
      <c r="C15" s="1804"/>
      <c r="D15" s="1804"/>
      <c r="E15" s="1804"/>
      <c r="F15" s="1804"/>
      <c r="G15" s="1804"/>
      <c r="H15" s="1804"/>
      <c r="I15" s="1804"/>
      <c r="J15" s="1804"/>
      <c r="K15" s="204">
        <f>'1-1発電'!K7</f>
        <v>0</v>
      </c>
      <c r="L15" s="1905" t="str">
        <f>'1-1発電'!L7</f>
        <v>〒</v>
      </c>
      <c r="M15" s="1906"/>
      <c r="N15" s="1906"/>
      <c r="O15" s="1906"/>
      <c r="P15" s="1906"/>
      <c r="Q15" s="1906"/>
      <c r="R15" s="1906"/>
      <c r="S15" s="1906"/>
      <c r="T15" s="1906"/>
      <c r="U15" s="1906"/>
      <c r="V15" s="1906"/>
      <c r="W15" s="1906"/>
      <c r="X15" s="1906"/>
      <c r="Y15" s="1906"/>
      <c r="Z15" s="1906"/>
      <c r="AA15" s="1906"/>
      <c r="AB15" s="1906"/>
      <c r="AC15" s="1906"/>
      <c r="AD15" s="1906"/>
      <c r="AE15" s="1906"/>
      <c r="AF15" s="1906"/>
      <c r="AG15" s="1907"/>
    </row>
    <row r="16" spans="1:33" ht="25.5" customHeight="1">
      <c r="A16" s="250">
        <f>'1-1発電'!A10</f>
        <v>0</v>
      </c>
      <c r="B16" s="1925" t="str">
        <f>'1-1発電'!B10</f>
        <v>土地所有者</v>
      </c>
      <c r="C16" s="1925"/>
      <c r="D16" s="1925"/>
      <c r="E16" s="1925"/>
      <c r="F16" s="1925"/>
      <c r="G16" s="1925"/>
      <c r="H16" s="1925"/>
      <c r="I16" s="1925"/>
      <c r="J16" s="1925"/>
      <c r="K16" s="340">
        <f>'1-1発電'!K10</f>
        <v>0</v>
      </c>
      <c r="L16" s="1928">
        <f>'1-1発電'!L10</f>
        <v>0</v>
      </c>
      <c r="M16" s="1929"/>
      <c r="N16" s="339" t="str">
        <f>'1-1発電'!N10</f>
        <v>申請者と土地所有者が同一</v>
      </c>
      <c r="O16" s="339"/>
      <c r="P16" s="219"/>
      <c r="Q16" s="219"/>
      <c r="R16" s="219"/>
      <c r="S16" s="219"/>
      <c r="T16" s="219"/>
      <c r="U16" s="219"/>
      <c r="V16" s="276"/>
      <c r="W16" s="276"/>
      <c r="X16" s="276"/>
      <c r="Y16" s="276"/>
      <c r="Z16" s="276"/>
      <c r="AA16" s="276"/>
      <c r="AB16" s="276"/>
      <c r="AC16" s="276"/>
      <c r="AD16" s="338"/>
      <c r="AE16" s="219"/>
      <c r="AF16" s="338"/>
      <c r="AG16" s="337"/>
    </row>
    <row r="17" spans="1:35" ht="25.5" customHeight="1">
      <c r="A17" s="286">
        <f>'1-1発電'!A11</f>
        <v>0</v>
      </c>
      <c r="B17" s="1926"/>
      <c r="C17" s="1926"/>
      <c r="D17" s="1926"/>
      <c r="E17" s="1926"/>
      <c r="F17" s="1926"/>
      <c r="G17" s="1926"/>
      <c r="H17" s="1926"/>
      <c r="I17" s="1926"/>
      <c r="J17" s="1926"/>
      <c r="K17" s="334">
        <f>'1-1発電'!K11</f>
        <v>0</v>
      </c>
      <c r="L17" s="1930">
        <f>'1-1発電'!L11</f>
        <v>0</v>
      </c>
      <c r="M17" s="1931"/>
      <c r="N17" s="336" t="str">
        <f>'1-1発電'!N11</f>
        <v>申請者と土地所有者が異なる（次の土地所有者の同意あり）</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f>'1-1発電'!A12</f>
        <v>0</v>
      </c>
      <c r="B18" s="1926"/>
      <c r="C18" s="1926"/>
      <c r="D18" s="1926"/>
      <c r="E18" s="1926"/>
      <c r="F18" s="1926"/>
      <c r="G18" s="1926"/>
      <c r="H18" s="1926"/>
      <c r="I18" s="1926"/>
      <c r="J18" s="1926"/>
      <c r="K18" s="334">
        <f>'1-1発電'!K12</f>
        <v>0</v>
      </c>
      <c r="L18" s="333">
        <f>'1-1発電'!L12</f>
        <v>0</v>
      </c>
      <c r="M18" s="332" t="str">
        <f>'1-1発電'!M12</f>
        <v>土地所有者の氏名</v>
      </c>
      <c r="N18" s="331"/>
      <c r="O18" s="331"/>
      <c r="P18" s="331"/>
      <c r="Q18" s="331"/>
      <c r="R18" s="331"/>
      <c r="S18" s="330"/>
      <c r="T18" s="1932">
        <f>'1-1発電'!T12</f>
        <v>0</v>
      </c>
      <c r="U18" s="1933"/>
      <c r="V18" s="1933"/>
      <c r="W18" s="1933"/>
      <c r="X18" s="1933"/>
      <c r="Y18" s="1933"/>
      <c r="Z18" s="1933"/>
      <c r="AA18" s="1933"/>
      <c r="AB18" s="1933"/>
      <c r="AC18" s="1933"/>
      <c r="AD18" s="1933"/>
      <c r="AE18" s="1933"/>
      <c r="AF18" s="1933"/>
      <c r="AG18" s="1934"/>
    </row>
    <row r="19" spans="1:35" ht="25.5" customHeight="1">
      <c r="A19" s="321">
        <f>'1-1発電'!A13</f>
        <v>0</v>
      </c>
      <c r="B19" s="1927"/>
      <c r="C19" s="1927"/>
      <c r="D19" s="1927"/>
      <c r="E19" s="1927"/>
      <c r="F19" s="1927"/>
      <c r="G19" s="1927"/>
      <c r="H19" s="1927"/>
      <c r="I19" s="1927"/>
      <c r="J19" s="1927"/>
      <c r="K19" s="329">
        <f>'1-1発電'!K13</f>
        <v>0</v>
      </c>
      <c r="L19" s="7">
        <f>'1-1発電'!L13</f>
        <v>0</v>
      </c>
      <c r="M19" s="328" t="str">
        <f>'1-1発電'!M13</f>
        <v>土地所有者の住所</v>
      </c>
      <c r="N19" s="8"/>
      <c r="O19" s="8"/>
      <c r="P19" s="8"/>
      <c r="Q19" s="8"/>
      <c r="R19" s="8"/>
      <c r="S19" s="327"/>
      <c r="T19" s="1935">
        <f>'1-1発電'!T13</f>
        <v>0</v>
      </c>
      <c r="U19" s="1936"/>
      <c r="V19" s="1936"/>
      <c r="W19" s="1936"/>
      <c r="X19" s="1936"/>
      <c r="Y19" s="1936"/>
      <c r="Z19" s="1936"/>
      <c r="AA19" s="1936"/>
      <c r="AB19" s="1936"/>
      <c r="AC19" s="1936"/>
      <c r="AD19" s="1936"/>
      <c r="AE19" s="1936"/>
      <c r="AF19" s="1936"/>
      <c r="AG19" s="1937"/>
    </row>
    <row r="20" spans="1:35" ht="25.5" customHeight="1">
      <c r="A20" s="247">
        <f>'1-1発電'!A8</f>
        <v>0</v>
      </c>
      <c r="B20" s="1955" t="str">
        <f>'1-1発電'!B8</f>
        <v>地目と区画指定状況</v>
      </c>
      <c r="C20" s="1955"/>
      <c r="D20" s="1955"/>
      <c r="E20" s="1955"/>
      <c r="F20" s="1955"/>
      <c r="G20" s="1955"/>
      <c r="H20" s="1955"/>
      <c r="I20" s="1955"/>
      <c r="J20" s="1955"/>
      <c r="K20" s="248">
        <f>'1-1発電'!K8</f>
        <v>0</v>
      </c>
      <c r="L20" s="1905">
        <f>'1-1発電'!L8</f>
        <v>0</v>
      </c>
      <c r="M20" s="1906"/>
      <c r="N20" s="1906"/>
      <c r="O20" s="1906"/>
      <c r="P20" s="1906"/>
      <c r="Q20" s="1906"/>
      <c r="R20" s="1906"/>
      <c r="S20" s="1906"/>
      <c r="T20" s="1906"/>
      <c r="U20" s="1906"/>
      <c r="V20" s="1906"/>
      <c r="W20" s="1906"/>
      <c r="X20" s="1906"/>
      <c r="Y20" s="1906"/>
      <c r="Z20" s="1906"/>
      <c r="AA20" s="1906"/>
      <c r="AB20" s="1906"/>
      <c r="AC20" s="1906"/>
      <c r="AD20" s="1906"/>
      <c r="AE20" s="1906"/>
      <c r="AF20" s="1906"/>
      <c r="AG20" s="1907"/>
    </row>
    <row r="21" spans="1:35" ht="25.5" customHeight="1">
      <c r="A21" s="247">
        <f>'1-1発電'!A9</f>
        <v>0</v>
      </c>
      <c r="B21" s="1955" t="str">
        <f>'1-1発電'!B9</f>
        <v>施設の名称</v>
      </c>
      <c r="C21" s="1955"/>
      <c r="D21" s="1955"/>
      <c r="E21" s="1955"/>
      <c r="F21" s="1955"/>
      <c r="G21" s="1955"/>
      <c r="H21" s="1955"/>
      <c r="I21" s="1955"/>
      <c r="J21" s="1955"/>
      <c r="K21" s="204">
        <f>'1-1発電'!K9</f>
        <v>0</v>
      </c>
      <c r="L21" s="1905">
        <f>'1-1発電'!L9</f>
        <v>0</v>
      </c>
      <c r="M21" s="1906"/>
      <c r="N21" s="1906"/>
      <c r="O21" s="1906"/>
      <c r="P21" s="1906"/>
      <c r="Q21" s="1906"/>
      <c r="R21" s="1906"/>
      <c r="S21" s="1906"/>
      <c r="T21" s="1906"/>
      <c r="U21" s="1906"/>
      <c r="V21" s="1906"/>
      <c r="W21" s="1906"/>
      <c r="X21" s="1906"/>
      <c r="Y21" s="1906"/>
      <c r="Z21" s="1906"/>
      <c r="AA21" s="1906"/>
      <c r="AB21" s="1906"/>
      <c r="AC21" s="1906"/>
      <c r="AD21" s="1906"/>
      <c r="AE21" s="1906"/>
      <c r="AF21" s="1906"/>
      <c r="AG21" s="1907"/>
    </row>
    <row r="22" spans="1:35" ht="25.5" customHeight="1">
      <c r="A22" s="250">
        <f>'1-1発電'!A14</f>
        <v>0</v>
      </c>
      <c r="B22" s="1925" t="str">
        <f>'1-1発電'!B14</f>
        <v>施設所有者</v>
      </c>
      <c r="C22" s="1925"/>
      <c r="D22" s="1925"/>
      <c r="E22" s="1925"/>
      <c r="F22" s="1925"/>
      <c r="G22" s="1925"/>
      <c r="H22" s="1925"/>
      <c r="I22" s="1925"/>
      <c r="J22" s="1925"/>
      <c r="K22" s="340">
        <f>'1-1発電'!K14</f>
        <v>0</v>
      </c>
      <c r="L22" s="1928">
        <f>'1-1発電'!L14</f>
        <v>0</v>
      </c>
      <c r="M22" s="1929"/>
      <c r="N22" s="339" t="str">
        <f>'1-1発電'!N14</f>
        <v>申請者と施設所有者が同一</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f>'1-1発電'!A15</f>
        <v>0</v>
      </c>
      <c r="B23" s="1926"/>
      <c r="C23" s="1926"/>
      <c r="D23" s="1926"/>
      <c r="E23" s="1926"/>
      <c r="F23" s="1926"/>
      <c r="G23" s="1926"/>
      <c r="H23" s="1926"/>
      <c r="I23" s="1926"/>
      <c r="J23" s="1926"/>
      <c r="K23" s="334">
        <f>'1-1発電'!K15</f>
        <v>0</v>
      </c>
      <c r="L23" s="1930">
        <f>'1-1発電'!L15</f>
        <v>0</v>
      </c>
      <c r="M23" s="1931"/>
      <c r="N23" s="336" t="str">
        <f>'1-1発電'!N15</f>
        <v>申請者と施設所有者が異なる（次の施設所有者の同意あり）</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f>'1-1発電'!A16</f>
        <v>0</v>
      </c>
      <c r="B24" s="1926"/>
      <c r="C24" s="1926"/>
      <c r="D24" s="1926"/>
      <c r="E24" s="1926"/>
      <c r="F24" s="1926"/>
      <c r="G24" s="1926"/>
      <c r="H24" s="1926"/>
      <c r="I24" s="1926"/>
      <c r="J24" s="1926"/>
      <c r="K24" s="334">
        <f>'1-1発電'!K16</f>
        <v>0</v>
      </c>
      <c r="L24" s="333">
        <f>'1-1発電'!L16</f>
        <v>0</v>
      </c>
      <c r="M24" s="332" t="str">
        <f>'1-1発電'!M16</f>
        <v>施設所有者の氏名</v>
      </c>
      <c r="N24" s="331"/>
      <c r="O24" s="331"/>
      <c r="P24" s="331"/>
      <c r="Q24" s="331"/>
      <c r="R24" s="331"/>
      <c r="S24" s="330"/>
      <c r="T24" s="1932">
        <f>'1-1発電'!T16</f>
        <v>0</v>
      </c>
      <c r="U24" s="1933"/>
      <c r="V24" s="1933"/>
      <c r="W24" s="1933"/>
      <c r="X24" s="1933"/>
      <c r="Y24" s="1933"/>
      <c r="Z24" s="1933"/>
      <c r="AA24" s="1933"/>
      <c r="AB24" s="1933"/>
      <c r="AC24" s="1933"/>
      <c r="AD24" s="1933"/>
      <c r="AE24" s="1933"/>
      <c r="AF24" s="1933"/>
      <c r="AG24" s="1934"/>
    </row>
    <row r="25" spans="1:35" ht="25.5" customHeight="1" thickBot="1">
      <c r="A25" s="321">
        <f>'1-1発電'!A17</f>
        <v>0</v>
      </c>
      <c r="B25" s="1956"/>
      <c r="C25" s="1956"/>
      <c r="D25" s="1956"/>
      <c r="E25" s="1956"/>
      <c r="F25" s="1956"/>
      <c r="G25" s="1956"/>
      <c r="H25" s="1956"/>
      <c r="I25" s="1956"/>
      <c r="J25" s="1956"/>
      <c r="K25" s="329">
        <f>'1-1発電'!K17</f>
        <v>0</v>
      </c>
      <c r="L25" s="7">
        <f>'1-1発電'!L17</f>
        <v>0</v>
      </c>
      <c r="M25" s="328" t="str">
        <f>'1-1発電'!M17</f>
        <v>施設所有者の住所</v>
      </c>
      <c r="N25" s="8"/>
      <c r="O25" s="8"/>
      <c r="P25" s="8"/>
      <c r="Q25" s="8"/>
      <c r="R25" s="8"/>
      <c r="S25" s="327"/>
      <c r="T25" s="1957">
        <f>'1-1発電'!T17</f>
        <v>0</v>
      </c>
      <c r="U25" s="1958"/>
      <c r="V25" s="1958"/>
      <c r="W25" s="1958"/>
      <c r="X25" s="1958"/>
      <c r="Y25" s="1958"/>
      <c r="Z25" s="1958"/>
      <c r="AA25" s="1958"/>
      <c r="AB25" s="1958"/>
      <c r="AC25" s="1958"/>
      <c r="AD25" s="1958"/>
      <c r="AE25" s="1958"/>
      <c r="AF25" s="1958"/>
      <c r="AG25" s="1959"/>
    </row>
    <row r="26" spans="1:35" ht="25.5" customHeight="1">
      <c r="A26" s="1923" t="e">
        <f>'1-1発電'!#REF!</f>
        <v>#REF!</v>
      </c>
      <c r="B26" s="1924"/>
      <c r="C26" s="1924"/>
      <c r="D26" s="1924"/>
      <c r="E26" s="1924"/>
      <c r="F26" s="1924"/>
      <c r="G26" s="1924"/>
      <c r="H26" s="1924"/>
      <c r="I26" s="1924"/>
      <c r="J26" s="1924"/>
      <c r="K26" s="326" t="e">
        <f>'1-1発電'!#REF!</f>
        <v>#REF!</v>
      </c>
      <c r="L26" s="1865" t="e">
        <f>'1-1発電'!#REF!</f>
        <v>#REF!</v>
      </c>
      <c r="M26" s="1863"/>
      <c r="N26" s="1863"/>
      <c r="O26" s="1864"/>
      <c r="P26" s="1941" t="e">
        <f>'1-1発電'!#REF!</f>
        <v>#REF!</v>
      </c>
      <c r="Q26" s="1942"/>
      <c r="R26" s="1942"/>
      <c r="S26" s="1942"/>
      <c r="T26" s="1942"/>
      <c r="U26" s="1942"/>
      <c r="V26" s="1942"/>
      <c r="W26" s="1942"/>
      <c r="X26" s="1942"/>
      <c r="Y26" s="1942"/>
      <c r="Z26" s="1942"/>
      <c r="AA26" s="1942"/>
      <c r="AB26" s="1942"/>
      <c r="AC26" s="1942"/>
      <c r="AD26" s="1942"/>
      <c r="AE26" s="1942"/>
      <c r="AF26" s="1942"/>
      <c r="AG26" s="1943"/>
      <c r="AI26" s="275" t="s">
        <v>317</v>
      </c>
    </row>
    <row r="27" spans="1:35" ht="25.5" customHeight="1">
      <c r="A27" s="1944" t="e">
        <f>'1-1発電'!#REF!</f>
        <v>#REF!</v>
      </c>
      <c r="B27" s="1945"/>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6"/>
    </row>
    <row r="28" spans="1:35" ht="25.5" customHeight="1">
      <c r="A28" s="1947"/>
      <c r="B28" s="1948"/>
      <c r="C28" s="1948"/>
      <c r="D28" s="1948"/>
      <c r="E28" s="1948"/>
      <c r="F28" s="1948"/>
      <c r="G28" s="1948"/>
      <c r="H28" s="1948"/>
      <c r="I28" s="1948"/>
      <c r="J28" s="1948"/>
      <c r="K28" s="1948"/>
      <c r="L28" s="1948"/>
      <c r="M28" s="1948"/>
      <c r="N28" s="1948"/>
      <c r="O28" s="1948"/>
      <c r="P28" s="1948"/>
      <c r="Q28" s="1948"/>
      <c r="R28" s="1948"/>
      <c r="S28" s="1948"/>
      <c r="T28" s="1948"/>
      <c r="U28" s="1948"/>
      <c r="V28" s="1948"/>
      <c r="W28" s="1948"/>
      <c r="X28" s="1948"/>
      <c r="Y28" s="1948"/>
      <c r="Z28" s="1948"/>
      <c r="AA28" s="1948"/>
      <c r="AB28" s="1948"/>
      <c r="AC28" s="1948"/>
      <c r="AD28" s="1948"/>
      <c r="AE28" s="1948"/>
      <c r="AF28" s="1948"/>
      <c r="AG28" s="1949"/>
    </row>
    <row r="29" spans="1:35" ht="25.5" customHeight="1" thickBot="1">
      <c r="A29" s="1950"/>
      <c r="B29" s="1951"/>
      <c r="C29" s="1951"/>
      <c r="D29" s="1951"/>
      <c r="E29" s="1951"/>
      <c r="F29" s="1951"/>
      <c r="G29" s="1951"/>
      <c r="H29" s="1951"/>
      <c r="I29" s="1951"/>
      <c r="J29" s="1951"/>
      <c r="K29" s="1951"/>
      <c r="L29" s="1951"/>
      <c r="M29" s="1951"/>
      <c r="N29" s="1951"/>
      <c r="O29" s="1951"/>
      <c r="P29" s="1951"/>
      <c r="Q29" s="1951"/>
      <c r="R29" s="1951"/>
      <c r="S29" s="1951"/>
      <c r="T29" s="1951"/>
      <c r="U29" s="1951"/>
      <c r="V29" s="1951"/>
      <c r="W29" s="1951"/>
      <c r="X29" s="1951"/>
      <c r="Y29" s="1951"/>
      <c r="Z29" s="1951"/>
      <c r="AA29" s="1951"/>
      <c r="AB29" s="1951"/>
      <c r="AC29" s="1951"/>
      <c r="AD29" s="1951"/>
      <c r="AE29" s="1951"/>
      <c r="AF29" s="1951"/>
      <c r="AG29" s="1952"/>
    </row>
    <row r="30" spans="1:35" ht="25.5" customHeight="1">
      <c r="A30" s="1953" t="str">
        <f>'1-1発電'!A37</f>
        <v>３ 事業の効果等について</v>
      </c>
      <c r="B30" s="1954"/>
      <c r="C30" s="1954"/>
      <c r="D30" s="1954"/>
      <c r="E30" s="1954"/>
      <c r="F30" s="1954"/>
      <c r="G30" s="1954"/>
      <c r="H30" s="1954"/>
      <c r="I30" s="1954"/>
      <c r="J30" s="1954"/>
      <c r="K30" s="1954"/>
      <c r="L30" s="1954"/>
      <c r="M30" s="1954"/>
      <c r="N30" s="1954"/>
      <c r="O30" s="253">
        <f>'1-1発電'!O37</f>
        <v>0</v>
      </c>
      <c r="P30" s="253">
        <f>'1-1発電'!P37</f>
        <v>0</v>
      </c>
      <c r="Q30" s="253">
        <f>'1-1発電'!Q37</f>
        <v>0</v>
      </c>
      <c r="R30" s="253">
        <f>'1-1発電'!R37</f>
        <v>0</v>
      </c>
      <c r="S30" s="253">
        <f>'1-1発電'!S37</f>
        <v>0</v>
      </c>
      <c r="T30" s="253">
        <f>'1-1発電'!T37</f>
        <v>0</v>
      </c>
      <c r="U30" s="253">
        <f>'1-1発電'!U37</f>
        <v>0</v>
      </c>
      <c r="V30" s="253">
        <f>'1-1発電'!V37</f>
        <v>0</v>
      </c>
      <c r="W30" s="253">
        <f>'1-1発電'!W37</f>
        <v>0</v>
      </c>
      <c r="X30" s="253">
        <f>'1-1発電'!X37</f>
        <v>0</v>
      </c>
      <c r="Y30" s="253">
        <f>'1-1発電'!Y37</f>
        <v>0</v>
      </c>
      <c r="Z30" s="253">
        <f>'1-1発電'!Z37</f>
        <v>0</v>
      </c>
      <c r="AA30" s="253">
        <f>'1-1発電'!AA37</f>
        <v>0</v>
      </c>
      <c r="AB30" s="253">
        <f>'1-1発電'!AB37</f>
        <v>0</v>
      </c>
      <c r="AC30" s="253">
        <f>'1-1発電'!AC37</f>
        <v>0</v>
      </c>
      <c r="AD30" s="253">
        <f>'1-1発電'!AD37</f>
        <v>0</v>
      </c>
      <c r="AE30" s="253">
        <f>'1-1発電'!AE37</f>
        <v>0</v>
      </c>
      <c r="AF30" s="253">
        <f>'1-1発電'!AF37</f>
        <v>0</v>
      </c>
      <c r="AG30" s="277">
        <f>'1-1発電'!AG37</f>
        <v>0</v>
      </c>
    </row>
    <row r="31" spans="1:35" ht="25.5" customHeight="1">
      <c r="A31" s="316">
        <f>'1-1発電'!A39</f>
        <v>0</v>
      </c>
      <c r="B31" s="1955" t="str">
        <f>'1-1発電'!B39</f>
        <v>再生可能エネルギーの種類</v>
      </c>
      <c r="C31" s="1955"/>
      <c r="D31" s="1955"/>
      <c r="E31" s="1955"/>
      <c r="F31" s="1955"/>
      <c r="G31" s="1955"/>
      <c r="H31" s="1955"/>
      <c r="I31" s="1955"/>
      <c r="J31" s="1955"/>
      <c r="K31" s="1955"/>
      <c r="L31" s="1955"/>
      <c r="M31" s="204">
        <f>'1-1発電'!M39</f>
        <v>0</v>
      </c>
      <c r="N31" s="1905" t="str">
        <f>'1-1発電'!N39</f>
        <v>太陽光発電および蓄電池</v>
      </c>
      <c r="O31" s="1906"/>
      <c r="P31" s="1906"/>
      <c r="Q31" s="1906"/>
      <c r="R31" s="1906"/>
      <c r="S31" s="1906"/>
      <c r="T31" s="1906"/>
      <c r="U31" s="1906"/>
      <c r="V31" s="1906"/>
      <c r="W31" s="1906"/>
      <c r="X31" s="1906"/>
      <c r="Y31" s="1906"/>
      <c r="Z31" s="1906"/>
      <c r="AA31" s="1906"/>
      <c r="AB31" s="1906"/>
      <c r="AC31" s="1906"/>
      <c r="AD31" s="1906"/>
      <c r="AE31" s="1906"/>
      <c r="AF31" s="1906"/>
      <c r="AG31" s="1907"/>
      <c r="AI31" s="275" t="s">
        <v>271</v>
      </c>
    </row>
    <row r="32" spans="1:35" ht="25.5" customHeight="1">
      <c r="A32" s="316" t="e">
        <f>'1-1発電'!#REF!</f>
        <v>#REF!</v>
      </c>
      <c r="B32" s="1955" t="e">
        <f>'1-1発電'!#REF!</f>
        <v>#REF!</v>
      </c>
      <c r="C32" s="1955"/>
      <c r="D32" s="1955"/>
      <c r="E32" s="1955"/>
      <c r="F32" s="1955"/>
      <c r="G32" s="1955"/>
      <c r="H32" s="1955"/>
      <c r="I32" s="1955"/>
      <c r="J32" s="1955"/>
      <c r="K32" s="1955"/>
      <c r="L32" s="1955"/>
      <c r="M32" s="204" t="e">
        <f>'1-1発電'!#REF!</f>
        <v>#REF!</v>
      </c>
      <c r="N32" s="1905" t="e">
        <f>'1-1発電'!#REF!</f>
        <v>#REF!</v>
      </c>
      <c r="O32" s="1906"/>
      <c r="P32" s="1906"/>
      <c r="Q32" s="1906"/>
      <c r="R32" s="1906"/>
      <c r="S32" s="1906"/>
      <c r="T32" s="1906"/>
      <c r="U32" s="1906"/>
      <c r="V32" s="1906"/>
      <c r="W32" s="1906"/>
      <c r="X32" s="1906"/>
      <c r="Y32" s="1906"/>
      <c r="Z32" s="1906"/>
      <c r="AA32" s="1906"/>
      <c r="AB32" s="1906"/>
      <c r="AC32" s="1906"/>
      <c r="AD32" s="1906"/>
      <c r="AE32" s="1906"/>
      <c r="AF32" s="1906"/>
      <c r="AG32" s="1907"/>
      <c r="AI32" s="275" t="s">
        <v>315</v>
      </c>
    </row>
    <row r="33" spans="1:35" ht="25.5" customHeight="1">
      <c r="A33" s="318">
        <f>'1-1発電'!A40</f>
        <v>0</v>
      </c>
      <c r="B33" s="1965" t="str">
        <f>'1-1発電'!B40</f>
        <v>発電出力</v>
      </c>
      <c r="C33" s="1965"/>
      <c r="D33" s="1965"/>
      <c r="E33" s="1965"/>
      <c r="F33" s="1965"/>
      <c r="G33" s="1965"/>
      <c r="H33" s="1965"/>
      <c r="I33" s="1965"/>
      <c r="J33" s="1965"/>
      <c r="K33" s="1965"/>
      <c r="L33" s="1965"/>
      <c r="M33" s="296">
        <f>'1-1発電'!M40</f>
        <v>0</v>
      </c>
      <c r="N33" s="1966">
        <f>'1-1発電'!N40</f>
        <v>0</v>
      </c>
      <c r="O33" s="1967"/>
      <c r="P33" s="1967"/>
      <c r="Q33" s="1967"/>
      <c r="R33" s="1967"/>
      <c r="S33" s="1967"/>
      <c r="T33" s="1967"/>
      <c r="U33" s="1967"/>
      <c r="V33" s="1967"/>
      <c r="W33" s="1967"/>
      <c r="X33" s="1967"/>
      <c r="Y33" s="1967"/>
      <c r="Z33" s="1968" t="str">
        <f>'1-1発電'!Z40</f>
        <v>ｋＷ</v>
      </c>
      <c r="AA33" s="1968"/>
      <c r="AB33" s="387">
        <f>'1-1発電'!AB40</f>
        <v>0</v>
      </c>
      <c r="AC33" s="387">
        <f>'1-1発電'!AC40</f>
        <v>0</v>
      </c>
      <c r="AD33" s="387">
        <f>'1-1発電'!AD40</f>
        <v>0</v>
      </c>
      <c r="AE33" s="387">
        <f>'1-1発電'!AE40</f>
        <v>0</v>
      </c>
      <c r="AF33" s="387">
        <f>'1-1発電'!AF40</f>
        <v>0</v>
      </c>
      <c r="AG33" s="388">
        <f>'1-1発電'!AG40</f>
        <v>0</v>
      </c>
      <c r="AI33" s="275" t="s">
        <v>312</v>
      </c>
    </row>
    <row r="34" spans="1:35" ht="25.5" customHeight="1">
      <c r="A34" s="1969" t="str">
        <f>'1-1発電'!A41</f>
        <v>太陽光発電の場合、ａとｂのいずれか低い方の値を優先する（小数第２位まで）</v>
      </c>
      <c r="B34" s="1970"/>
      <c r="C34" s="1970"/>
      <c r="D34" s="1970"/>
      <c r="E34" s="1970"/>
      <c r="F34" s="1970"/>
      <c r="G34" s="1970"/>
      <c r="H34" s="1970"/>
      <c r="I34" s="1970"/>
      <c r="J34" s="1970"/>
      <c r="K34" s="1970"/>
      <c r="L34" s="1970"/>
      <c r="M34" s="1970"/>
      <c r="N34" s="1970"/>
      <c r="O34" s="1970"/>
      <c r="P34" s="1970"/>
      <c r="Q34" s="1970"/>
      <c r="R34" s="1970"/>
      <c r="S34" s="1970"/>
      <c r="T34" s="1970"/>
      <c r="U34" s="1970"/>
      <c r="V34" s="1970"/>
      <c r="W34" s="1970"/>
      <c r="X34" s="1970"/>
      <c r="Y34" s="1970"/>
      <c r="Z34" s="1970"/>
      <c r="AA34" s="1970"/>
      <c r="AB34" s="1970"/>
      <c r="AC34" s="1970"/>
      <c r="AD34" s="1970"/>
      <c r="AE34" s="1970"/>
      <c r="AF34" s="1970"/>
      <c r="AG34" s="322">
        <f>'1-1発電'!AG41</f>
        <v>0</v>
      </c>
      <c r="AI34" s="275" t="s">
        <v>311</v>
      </c>
    </row>
    <row r="35" spans="1:35" ht="25.5" customHeight="1">
      <c r="A35" s="286">
        <f>'1-1発電'!A42</f>
        <v>0</v>
      </c>
      <c r="B35" s="14">
        <f>'1-1発電'!B42</f>
        <v>0</v>
      </c>
      <c r="C35" s="1960" t="str">
        <f>'1-1発電'!C42</f>
        <v>　　ａ．太陽電池モジュール公称最大出力合計</v>
      </c>
      <c r="D35" s="1960"/>
      <c r="E35" s="1960"/>
      <c r="F35" s="1960"/>
      <c r="G35" s="1960"/>
      <c r="H35" s="1960"/>
      <c r="I35" s="1960"/>
      <c r="J35" s="1960"/>
      <c r="K35" s="1960"/>
      <c r="L35" s="1960"/>
      <c r="M35" s="1960"/>
      <c r="N35" s="1960"/>
      <c r="O35" s="1960"/>
      <c r="P35" s="1960"/>
      <c r="Q35" s="1960"/>
      <c r="R35" s="1960"/>
      <c r="S35" s="1960"/>
      <c r="T35" s="1960"/>
      <c r="U35" s="1961">
        <f>'1-1発電'!U42</f>
        <v>0</v>
      </c>
      <c r="V35" s="1961"/>
      <c r="W35" s="1961"/>
      <c r="X35" s="1961"/>
      <c r="Y35" s="1961"/>
      <c r="Z35" s="1831" t="str">
        <f>'1-1発電'!Z42</f>
        <v>ｋＷ</v>
      </c>
      <c r="AA35" s="1831"/>
      <c r="AB35" s="1831"/>
      <c r="AC35" s="14">
        <f>'1-1発電'!AC42</f>
        <v>0</v>
      </c>
      <c r="AD35" s="14">
        <f>'1-1発電'!AD42</f>
        <v>0</v>
      </c>
      <c r="AE35" s="14">
        <f>'1-1発電'!AE42</f>
        <v>0</v>
      </c>
      <c r="AF35" s="14">
        <f>'1-1発電'!AF42</f>
        <v>0</v>
      </c>
      <c r="AG35" s="251">
        <f>'1-1発電'!AG42</f>
        <v>0</v>
      </c>
      <c r="AI35" s="275" t="s">
        <v>308</v>
      </c>
    </row>
    <row r="36" spans="1:35" ht="25.5" customHeight="1">
      <c r="A36" s="321">
        <f>'1-1発電'!A43</f>
        <v>0</v>
      </c>
      <c r="B36" s="320">
        <f>'1-1発電'!B43</f>
        <v>0</v>
      </c>
      <c r="C36" s="1962" t="str">
        <f>'1-1発電'!C43</f>
        <v>　　ｂ．パワーコンディショナー定格出力合計</v>
      </c>
      <c r="D36" s="1962"/>
      <c r="E36" s="1962"/>
      <c r="F36" s="1962"/>
      <c r="G36" s="1962"/>
      <c r="H36" s="1962"/>
      <c r="I36" s="1962"/>
      <c r="J36" s="1962"/>
      <c r="K36" s="1962"/>
      <c r="L36" s="1962"/>
      <c r="M36" s="1962"/>
      <c r="N36" s="1962"/>
      <c r="O36" s="1962"/>
      <c r="P36" s="1962"/>
      <c r="Q36" s="1962"/>
      <c r="R36" s="1962"/>
      <c r="S36" s="1962"/>
      <c r="T36" s="1962"/>
      <c r="U36" s="1963">
        <f>'1-1発電'!U43</f>
        <v>0</v>
      </c>
      <c r="V36" s="1963"/>
      <c r="W36" s="1963"/>
      <c r="X36" s="1963"/>
      <c r="Y36" s="1963"/>
      <c r="Z36" s="1964" t="str">
        <f>'1-1発電'!Z43</f>
        <v>ｋＷ</v>
      </c>
      <c r="AA36" s="1964"/>
      <c r="AB36" s="1964"/>
      <c r="AC36" s="320">
        <f>'1-1発電'!AC43</f>
        <v>0</v>
      </c>
      <c r="AD36" s="320">
        <f>'1-1発電'!AD43</f>
        <v>0</v>
      </c>
      <c r="AE36" s="320">
        <f>'1-1発電'!AE43</f>
        <v>0</v>
      </c>
      <c r="AF36" s="320">
        <f>'1-1発電'!AF43</f>
        <v>0</v>
      </c>
      <c r="AG36" s="319">
        <f>'1-1発電'!AG43</f>
        <v>0</v>
      </c>
    </row>
    <row r="37" spans="1:35" ht="25.5" customHeight="1" thickBot="1">
      <c r="A37" s="316">
        <f>'1-1発電'!A44</f>
        <v>0</v>
      </c>
      <c r="B37" s="1973" t="str">
        <f>'1-1発電'!B44</f>
        <v>系統連系方式</v>
      </c>
      <c r="C37" s="1973"/>
      <c r="D37" s="1973"/>
      <c r="E37" s="1973"/>
      <c r="F37" s="1973"/>
      <c r="G37" s="1973"/>
      <c r="H37" s="1973"/>
      <c r="I37" s="1973"/>
      <c r="J37" s="1973"/>
      <c r="K37" s="1973"/>
      <c r="L37" s="1973"/>
      <c r="M37" s="219">
        <f>'1-1発電'!M44</f>
        <v>0</v>
      </c>
      <c r="N37" s="1938">
        <f>'1-1発電'!N44</f>
        <v>0</v>
      </c>
      <c r="O37" s="1939"/>
      <c r="P37" s="1939"/>
      <c r="Q37" s="1939"/>
      <c r="R37" s="1939"/>
      <c r="S37" s="1939"/>
      <c r="T37" s="1939"/>
      <c r="U37" s="1939"/>
      <c r="V37" s="1939"/>
      <c r="W37" s="1939"/>
      <c r="X37" s="1939"/>
      <c r="Y37" s="1939"/>
      <c r="Z37" s="1939"/>
      <c r="AA37" s="1939"/>
      <c r="AB37" s="1939"/>
      <c r="AC37" s="1939"/>
      <c r="AD37" s="1939"/>
      <c r="AE37" s="1939"/>
      <c r="AF37" s="1939"/>
      <c r="AG37" s="1940"/>
    </row>
    <row r="38" spans="1:35" ht="25.5" customHeight="1">
      <c r="A38" s="1953" t="str">
        <f>'1-1発電'!A45</f>
        <v>（２）電力会社との協議内容</v>
      </c>
      <c r="B38" s="1954"/>
      <c r="C38" s="1954"/>
      <c r="D38" s="1954"/>
      <c r="E38" s="1954"/>
      <c r="F38" s="1954"/>
      <c r="G38" s="1954"/>
      <c r="H38" s="1954"/>
      <c r="I38" s="1954"/>
      <c r="J38" s="1954"/>
      <c r="K38" s="1954"/>
      <c r="L38" s="1954"/>
      <c r="M38" s="253">
        <f>'1-1発電'!M45</f>
        <v>0</v>
      </c>
      <c r="N38" s="253">
        <f>'1-1発電'!N45</f>
        <v>0</v>
      </c>
      <c r="O38" s="253">
        <f>'1-1発電'!O45</f>
        <v>0</v>
      </c>
      <c r="P38" s="253">
        <f>'1-1発電'!P45</f>
        <v>0</v>
      </c>
      <c r="Q38" s="253">
        <f>'1-1発電'!Q45</f>
        <v>0</v>
      </c>
      <c r="R38" s="253">
        <f>'1-1発電'!R45</f>
        <v>0</v>
      </c>
      <c r="S38" s="253">
        <f>'1-1発電'!S45</f>
        <v>0</v>
      </c>
      <c r="T38" s="253">
        <f>'1-1発電'!T45</f>
        <v>0</v>
      </c>
      <c r="U38" s="253">
        <f>'1-1発電'!U45</f>
        <v>0</v>
      </c>
      <c r="V38" s="253">
        <f>'1-1発電'!V45</f>
        <v>0</v>
      </c>
      <c r="W38" s="253">
        <f>'1-1発電'!W45</f>
        <v>0</v>
      </c>
      <c r="X38" s="253">
        <f>'1-1発電'!X45</f>
        <v>0</v>
      </c>
      <c r="Y38" s="253">
        <f>'1-1発電'!Y45</f>
        <v>0</v>
      </c>
      <c r="Z38" s="253">
        <f>'1-1発電'!Z45</f>
        <v>0</v>
      </c>
      <c r="AA38" s="253">
        <f>'1-1発電'!AA45</f>
        <v>0</v>
      </c>
      <c r="AB38" s="253">
        <f>'1-1発電'!AB45</f>
        <v>0</v>
      </c>
      <c r="AC38" s="253">
        <f>'1-1発電'!AC45</f>
        <v>0</v>
      </c>
      <c r="AD38" s="253">
        <f>'1-1発電'!AD45</f>
        <v>0</v>
      </c>
      <c r="AE38" s="253">
        <f>'1-1発電'!AE45</f>
        <v>0</v>
      </c>
      <c r="AF38" s="253">
        <f>'1-1発電'!AF45</f>
        <v>0</v>
      </c>
      <c r="AG38" s="277">
        <f>'1-1発電'!AG45</f>
        <v>0</v>
      </c>
    </row>
    <row r="39" spans="1:35" ht="25.5" customHeight="1" thickBot="1">
      <c r="A39" s="1976">
        <f>'1-1発電'!A46</f>
        <v>0</v>
      </c>
      <c r="B39" s="1939"/>
      <c r="C39" s="1939"/>
      <c r="D39" s="1939"/>
      <c r="E39" s="1939"/>
      <c r="F39" s="1939"/>
      <c r="G39" s="1939"/>
      <c r="H39" s="1939"/>
      <c r="I39" s="1939"/>
      <c r="J39" s="1939"/>
      <c r="K39" s="1939"/>
      <c r="L39" s="1939"/>
      <c r="M39" s="1939"/>
      <c r="N39" s="1939"/>
      <c r="O39" s="1939"/>
      <c r="P39" s="1939"/>
      <c r="Q39" s="1939"/>
      <c r="R39" s="1939"/>
      <c r="S39" s="1939"/>
      <c r="T39" s="1939"/>
      <c r="U39" s="1939"/>
      <c r="V39" s="1939"/>
      <c r="W39" s="1939"/>
      <c r="X39" s="1939"/>
      <c r="Y39" s="1939"/>
      <c r="Z39" s="1939"/>
      <c r="AA39" s="1939"/>
      <c r="AB39" s="1939"/>
      <c r="AC39" s="1939"/>
      <c r="AD39" s="1939"/>
      <c r="AE39" s="1939"/>
      <c r="AF39" s="1939"/>
      <c r="AG39" s="1940"/>
    </row>
    <row r="40" spans="1:35" ht="25.5" customHeight="1">
      <c r="A40" s="1953" t="str">
        <f>'1-1発電'!A47</f>
        <v>（３）発電電力量と経済性</v>
      </c>
      <c r="B40" s="1954"/>
      <c r="C40" s="1954"/>
      <c r="D40" s="1954"/>
      <c r="E40" s="1954"/>
      <c r="F40" s="1954"/>
      <c r="G40" s="1954"/>
      <c r="H40" s="1954"/>
      <c r="I40" s="1954"/>
      <c r="J40" s="1954"/>
      <c r="K40" s="1954"/>
      <c r="L40" s="1954"/>
      <c r="M40" s="253">
        <f>'1-1発電'!M47</f>
        <v>0</v>
      </c>
      <c r="N40" s="253">
        <f>'1-1発電'!N47</f>
        <v>0</v>
      </c>
      <c r="O40" s="253">
        <f>'1-1発電'!O47</f>
        <v>0</v>
      </c>
      <c r="P40" s="253">
        <f>'1-1発電'!P47</f>
        <v>0</v>
      </c>
      <c r="Q40" s="253">
        <f>'1-1発電'!Q47</f>
        <v>0</v>
      </c>
      <c r="R40" s="253">
        <f>'1-1発電'!R47</f>
        <v>0</v>
      </c>
      <c r="S40" s="253">
        <f>'1-1発電'!S47</f>
        <v>0</v>
      </c>
      <c r="T40" s="253">
        <f>'1-1発電'!T47</f>
        <v>0</v>
      </c>
      <c r="U40" s="253">
        <f>'1-1発電'!U47</f>
        <v>0</v>
      </c>
      <c r="V40" s="253">
        <f>'1-1発電'!V47</f>
        <v>0</v>
      </c>
      <c r="W40" s="253">
        <f>'1-1発電'!W47</f>
        <v>0</v>
      </c>
      <c r="X40" s="253">
        <f>'1-1発電'!X47</f>
        <v>0</v>
      </c>
      <c r="Y40" s="253">
        <f>'1-1発電'!Y47</f>
        <v>0</v>
      </c>
      <c r="Z40" s="253">
        <f>'1-1発電'!Z47</f>
        <v>0</v>
      </c>
      <c r="AA40" s="253">
        <f>'1-1発電'!AA47</f>
        <v>0</v>
      </c>
      <c r="AB40" s="253">
        <f>'1-1発電'!AB47</f>
        <v>0</v>
      </c>
      <c r="AC40" s="253">
        <f>'1-1発電'!AC47</f>
        <v>0</v>
      </c>
      <c r="AD40" s="253">
        <f>'1-1発電'!AD47</f>
        <v>0</v>
      </c>
      <c r="AE40" s="253">
        <f>'1-1発電'!AE47</f>
        <v>0</v>
      </c>
      <c r="AF40" s="253">
        <f>'1-1発電'!AF47</f>
        <v>0</v>
      </c>
      <c r="AG40" s="277">
        <f>'1-1発電'!AG47</f>
        <v>0</v>
      </c>
    </row>
    <row r="41" spans="1:35" ht="25.5" customHeight="1">
      <c r="A41" s="316" t="str">
        <f>'1-1発電'!A48</f>
        <v>　</v>
      </c>
      <c r="B41" s="1804" t="str">
        <f>'1-1発電'!B48</f>
        <v>年間想定発電電力量（Ａ）</v>
      </c>
      <c r="C41" s="1804"/>
      <c r="D41" s="1804"/>
      <c r="E41" s="1804"/>
      <c r="F41" s="1804"/>
      <c r="G41" s="1804"/>
      <c r="H41" s="1804"/>
      <c r="I41" s="1804"/>
      <c r="J41" s="1804"/>
      <c r="K41" s="1804"/>
      <c r="L41" s="1804"/>
      <c r="M41" s="204">
        <f>'1-1発電'!M48</f>
        <v>0</v>
      </c>
      <c r="N41" s="1977">
        <f>'1-1発電'!N48</f>
        <v>0</v>
      </c>
      <c r="O41" s="1978"/>
      <c r="P41" s="1978"/>
      <c r="Q41" s="1978"/>
      <c r="R41" s="1978"/>
      <c r="S41" s="1978"/>
      <c r="T41" s="1978"/>
      <c r="U41" s="1978"/>
      <c r="V41" s="1978"/>
      <c r="W41" s="1978"/>
      <c r="X41" s="1978"/>
      <c r="Y41" s="1978"/>
      <c r="Z41" s="1978"/>
      <c r="AA41" s="219" t="str">
        <f>'1-1発電'!AA48</f>
        <v>ｋＷｈ／年
※根拠資料を添付</v>
      </c>
      <c r="AB41" s="219">
        <f>'1-1発電'!AB48</f>
        <v>0</v>
      </c>
      <c r="AC41" s="219">
        <f>'1-1発電'!AC48</f>
        <v>0</v>
      </c>
      <c r="AD41" s="219">
        <f>'1-1発電'!AD48</f>
        <v>0</v>
      </c>
      <c r="AE41" s="219">
        <f>'1-1発電'!AE48</f>
        <v>0</v>
      </c>
      <c r="AF41" s="219">
        <f>'1-1発電'!AF48</f>
        <v>0</v>
      </c>
      <c r="AG41" s="269">
        <f>'1-1発電'!AG48</f>
        <v>0</v>
      </c>
    </row>
    <row r="42" spans="1:35" ht="25.5" customHeight="1">
      <c r="A42" s="316" t="e">
        <f>'1-1発電'!#REF!</f>
        <v>#REF!</v>
      </c>
      <c r="B42" s="1955" t="str">
        <f>'1-1発電'!A49</f>
        <v>設備利用率(太陽光、風力、小水力のみ)</v>
      </c>
      <c r="C42" s="1955"/>
      <c r="D42" s="1955"/>
      <c r="E42" s="1955"/>
      <c r="F42" s="1955"/>
      <c r="G42" s="1955"/>
      <c r="H42" s="1955"/>
      <c r="I42" s="1955"/>
      <c r="J42" s="1955"/>
      <c r="K42" s="1955"/>
      <c r="L42" s="1955"/>
      <c r="M42" s="204">
        <f>'1-1発電'!M49</f>
        <v>0</v>
      </c>
      <c r="N42" s="1971">
        <f>'1-1発電'!N49</f>
        <v>0</v>
      </c>
      <c r="O42" s="1972"/>
      <c r="P42" s="1972"/>
      <c r="Q42" s="1972"/>
      <c r="R42" s="1972"/>
      <c r="S42" s="1972"/>
      <c r="T42" s="1972"/>
      <c r="U42" s="1972"/>
      <c r="V42" s="1972"/>
      <c r="W42" s="1972"/>
      <c r="X42" s="1972"/>
      <c r="Y42" s="1972"/>
      <c r="Z42" s="1972"/>
      <c r="AA42" s="219" t="str">
        <f>'1-1発電'!AA49</f>
        <v>％</v>
      </c>
      <c r="AB42" s="219">
        <f>'1-1発電'!AB49</f>
        <v>0</v>
      </c>
      <c r="AC42" s="219">
        <f>'1-1発電'!AC49</f>
        <v>0</v>
      </c>
      <c r="AD42" s="219">
        <f>'1-1発電'!AD49</f>
        <v>0</v>
      </c>
      <c r="AE42" s="219">
        <f>'1-1発電'!AE49</f>
        <v>0</v>
      </c>
      <c r="AF42" s="219">
        <f>'1-1発電'!AF49</f>
        <v>0</v>
      </c>
      <c r="AG42" s="269">
        <f>'1-1発電'!AG49</f>
        <v>0</v>
      </c>
      <c r="AI42" s="275" t="s">
        <v>300</v>
      </c>
    </row>
    <row r="43" spans="1:35" ht="25.5" customHeight="1" thickBot="1">
      <c r="A43" s="287" t="e">
        <f>'1-1発電'!#REF!</f>
        <v>#REF!</v>
      </c>
      <c r="B43" s="1973" t="str">
        <f>'1-1発電'!A50</f>
        <v>年間稼働時間(バイオマスの場合のみ)</v>
      </c>
      <c r="C43" s="1973"/>
      <c r="D43" s="1973"/>
      <c r="E43" s="1973"/>
      <c r="F43" s="1973"/>
      <c r="G43" s="1973"/>
      <c r="H43" s="1973"/>
      <c r="I43" s="1973"/>
      <c r="J43" s="1973"/>
      <c r="K43" s="1973"/>
      <c r="L43" s="1973"/>
      <c r="M43" s="317">
        <f>'1-1発電'!M50</f>
        <v>0</v>
      </c>
      <c r="N43" s="1974">
        <f>'1-1発電'!N50</f>
        <v>0</v>
      </c>
      <c r="O43" s="1975"/>
      <c r="P43" s="1939" t="str">
        <f>'1-1発電'!P50</f>
        <v>ｈ／日　×</v>
      </c>
      <c r="Q43" s="1939"/>
      <c r="R43" s="1939"/>
      <c r="S43" s="1939"/>
      <c r="T43" s="1939"/>
      <c r="U43" s="1975">
        <f>'1-1発電'!U50</f>
        <v>0</v>
      </c>
      <c r="V43" s="1975"/>
      <c r="W43" s="1939" t="str">
        <f>'1-1発電'!W50</f>
        <v>日／年　＝</v>
      </c>
      <c r="X43" s="1939"/>
      <c r="Y43" s="1939"/>
      <c r="Z43" s="1939"/>
      <c r="AA43" s="1939"/>
      <c r="AB43" s="1984" t="str">
        <f>'1-1発電'!AB50</f>
        <v/>
      </c>
      <c r="AC43" s="1984"/>
      <c r="AD43" s="1984"/>
      <c r="AE43" s="1939" t="str">
        <f>'1-1発電'!AE50</f>
        <v>ｈ／年</v>
      </c>
      <c r="AF43" s="1939"/>
      <c r="AG43" s="1940"/>
      <c r="AI43" s="275" t="s">
        <v>296</v>
      </c>
    </row>
    <row r="44" spans="1:35" ht="25.5" customHeight="1">
      <c r="A44" s="1953" t="str">
        <f>'1-1発電'!A51</f>
        <v>（４）発生電力の利用設備および用途等</v>
      </c>
      <c r="B44" s="1954"/>
      <c r="C44" s="1954"/>
      <c r="D44" s="1954"/>
      <c r="E44" s="1954"/>
      <c r="F44" s="1954"/>
      <c r="G44" s="1954"/>
      <c r="H44" s="1954"/>
      <c r="I44" s="1954"/>
      <c r="J44" s="1954"/>
      <c r="K44" s="1954"/>
      <c r="L44" s="1954"/>
      <c r="M44" s="1954"/>
      <c r="N44" s="1954"/>
      <c r="O44" s="1954"/>
      <c r="P44" s="1954"/>
      <c r="Q44" s="1954"/>
      <c r="R44" s="1954"/>
      <c r="S44" s="253">
        <f>'1-1発電'!S51</f>
        <v>0</v>
      </c>
      <c r="T44" s="253">
        <f>'1-1発電'!T51</f>
        <v>0</v>
      </c>
      <c r="U44" s="253">
        <f>'1-1発電'!U51</f>
        <v>0</v>
      </c>
      <c r="V44" s="253">
        <f>'1-1発電'!V51</f>
        <v>0</v>
      </c>
      <c r="W44" s="253">
        <f>'1-1発電'!W51</f>
        <v>0</v>
      </c>
      <c r="X44" s="253">
        <f>'1-1発電'!X51</f>
        <v>0</v>
      </c>
      <c r="Y44" s="253">
        <f>'1-1発電'!Y51</f>
        <v>0</v>
      </c>
      <c r="Z44" s="253">
        <f>'1-1発電'!Z51</f>
        <v>0</v>
      </c>
      <c r="AA44" s="253">
        <f>'1-1発電'!AA51</f>
        <v>0</v>
      </c>
      <c r="AB44" s="253">
        <f>'1-1発電'!AB51</f>
        <v>0</v>
      </c>
      <c r="AC44" s="253">
        <f>'1-1発電'!AC51</f>
        <v>0</v>
      </c>
      <c r="AD44" s="253">
        <f>'1-1発電'!AD51</f>
        <v>0</v>
      </c>
      <c r="AE44" s="253">
        <f>'1-1発電'!AE51</f>
        <v>0</v>
      </c>
      <c r="AF44" s="253">
        <f>'1-1発電'!AF51</f>
        <v>0</v>
      </c>
      <c r="AG44" s="277">
        <f>'1-1発電'!AG51</f>
        <v>0</v>
      </c>
    </row>
    <row r="45" spans="1:35" ht="25.5" customHeight="1">
      <c r="A45" s="316">
        <f>'1-1発電'!A52</f>
        <v>0</v>
      </c>
      <c r="B45" s="1909" t="str">
        <f>'1-1発電'!B52</f>
        <v>発生電力の利用施設の名称および住所</v>
      </c>
      <c r="C45" s="1909"/>
      <c r="D45" s="1909"/>
      <c r="E45" s="1909"/>
      <c r="F45" s="1909"/>
      <c r="G45" s="1909"/>
      <c r="H45" s="1909"/>
      <c r="I45" s="1909"/>
      <c r="J45" s="1909"/>
      <c r="K45" s="1909"/>
      <c r="L45" s="1909"/>
      <c r="M45" s="1909"/>
      <c r="N45" s="1909"/>
      <c r="O45" s="1909"/>
      <c r="P45" s="1911"/>
      <c r="Q45" s="1913">
        <f>'1-1発電'!Q52</f>
        <v>0</v>
      </c>
      <c r="R45" s="1914"/>
      <c r="S45" s="1914"/>
      <c r="T45" s="1914"/>
      <c r="U45" s="1914"/>
      <c r="V45" s="1914"/>
      <c r="W45" s="1914"/>
      <c r="X45" s="1914"/>
      <c r="Y45" s="1914"/>
      <c r="Z45" s="1914"/>
      <c r="AA45" s="1914"/>
      <c r="AB45" s="1914"/>
      <c r="AC45" s="1914"/>
      <c r="AD45" s="1914"/>
      <c r="AE45" s="1914"/>
      <c r="AF45" s="1914"/>
      <c r="AG45" s="1985"/>
    </row>
    <row r="46" spans="1:35" ht="25.5" customHeight="1">
      <c r="A46" s="247">
        <f>'1-1発電'!A53</f>
        <v>0</v>
      </c>
      <c r="B46" s="1804" t="str">
        <f>'1-1発電'!B53</f>
        <v>　　　　利用施設の年間電力消費量
※既設の太陽光発電などがある場合それらの年間電力量も合計すること</v>
      </c>
      <c r="C46" s="1804"/>
      <c r="D46" s="1804"/>
      <c r="E46" s="1804"/>
      <c r="F46" s="1804"/>
      <c r="G46" s="1804"/>
      <c r="H46" s="1804"/>
      <c r="I46" s="1804"/>
      <c r="J46" s="1804"/>
      <c r="K46" s="1804"/>
      <c r="L46" s="1804"/>
      <c r="M46" s="1804"/>
      <c r="N46" s="1804"/>
      <c r="O46" s="1804"/>
      <c r="P46" s="315">
        <f>'1-1発電'!P53</f>
        <v>0</v>
      </c>
      <c r="Q46" s="1977">
        <f>'1-1発電'!Q53</f>
        <v>0</v>
      </c>
      <c r="R46" s="1978"/>
      <c r="S46" s="1978"/>
      <c r="T46" s="1978"/>
      <c r="U46" s="1978"/>
      <c r="V46" s="1978"/>
      <c r="W46" s="1978"/>
      <c r="X46" s="1978"/>
      <c r="Y46" s="1978"/>
      <c r="Z46" s="1978"/>
      <c r="AA46" s="1978"/>
      <c r="AB46" s="1906" t="str">
        <f>'1-1発電'!AB53</f>
        <v>ｋＷｈ／年</v>
      </c>
      <c r="AC46" s="1906"/>
      <c r="AD46" s="1906"/>
      <c r="AE46" s="1906"/>
      <c r="AF46" s="1906"/>
      <c r="AG46" s="389">
        <f>'1-1発電'!AG53</f>
        <v>0</v>
      </c>
      <c r="AI46" s="275" t="s">
        <v>293</v>
      </c>
    </row>
    <row r="47" spans="1:35" ht="25.5" customHeight="1">
      <c r="A47" s="203">
        <f>'1-1発電'!A54</f>
        <v>0</v>
      </c>
      <c r="B47" s="1804" t="str">
        <f>'1-1発電'!B54</f>
        <v>利用施設の年間電力消費量契約容量</v>
      </c>
      <c r="C47" s="1804"/>
      <c r="D47" s="1804"/>
      <c r="E47" s="1804"/>
      <c r="F47" s="1804"/>
      <c r="G47" s="1804"/>
      <c r="H47" s="1804"/>
      <c r="I47" s="1804"/>
      <c r="J47" s="1804"/>
      <c r="K47" s="1804"/>
      <c r="L47" s="1804"/>
      <c r="M47" s="1804"/>
      <c r="N47" s="1804"/>
      <c r="O47" s="1804"/>
      <c r="P47" s="208">
        <f>'1-1発電'!P54</f>
        <v>0</v>
      </c>
      <c r="Q47" s="1905">
        <f>'1-1発電'!Q54</f>
        <v>0</v>
      </c>
      <c r="R47" s="1906"/>
      <c r="S47" s="1906"/>
      <c r="T47" s="1906"/>
      <c r="U47" s="1906"/>
      <c r="V47" s="1906"/>
      <c r="W47" s="1906"/>
      <c r="X47" s="1906"/>
      <c r="Y47" s="1906"/>
      <c r="Z47" s="1906"/>
      <c r="AA47" s="1906"/>
      <c r="AB47" s="1906"/>
      <c r="AC47" s="1906"/>
      <c r="AD47" s="1906"/>
      <c r="AE47" s="1906"/>
      <c r="AF47" s="1906"/>
      <c r="AG47" s="1907"/>
    </row>
    <row r="48" spans="1:35" ht="25.5" customHeight="1" thickBot="1">
      <c r="A48" s="211">
        <f>'1-1発電'!A56</f>
        <v>0</v>
      </c>
      <c r="B48" s="1979" t="str">
        <f>'1-1発電'!B56</f>
        <v>発生電力の自家消費量（Ｂ）</v>
      </c>
      <c r="C48" s="1979"/>
      <c r="D48" s="1979"/>
      <c r="E48" s="1979"/>
      <c r="F48" s="1979"/>
      <c r="G48" s="1979"/>
      <c r="H48" s="1979"/>
      <c r="I48" s="1979"/>
      <c r="J48" s="1979"/>
      <c r="K48" s="1979"/>
      <c r="L48" s="1979"/>
      <c r="M48" s="1979"/>
      <c r="N48" s="1979"/>
      <c r="O48" s="1979"/>
      <c r="P48" s="212">
        <f>'1-1発電'!P56</f>
        <v>0</v>
      </c>
      <c r="Q48" s="1980">
        <f>'1-1発電'!Q56</f>
        <v>0</v>
      </c>
      <c r="R48" s="1981"/>
      <c r="S48" s="1981"/>
      <c r="T48" s="1981"/>
      <c r="U48" s="1981"/>
      <c r="V48" s="1981"/>
      <c r="W48" s="1981"/>
      <c r="X48" s="1981"/>
      <c r="Y48" s="1981"/>
      <c r="Z48" s="1981"/>
      <c r="AA48" s="1981"/>
      <c r="AB48" s="1981"/>
      <c r="AC48" s="1981"/>
      <c r="AD48" s="1981"/>
      <c r="AE48" s="1981"/>
      <c r="AF48" s="1981"/>
      <c r="AG48" s="1982"/>
    </row>
    <row r="49" spans="1:35" ht="25.5" customHeight="1">
      <c r="A49" s="1923" t="str">
        <f>'1-1発電'!A57</f>
        <v>（５）発電電力の自家消費率　（Ｂ）/（Ａ）</v>
      </c>
      <c r="B49" s="1924"/>
      <c r="C49" s="1924"/>
      <c r="D49" s="1924"/>
      <c r="E49" s="1924"/>
      <c r="F49" s="1924"/>
      <c r="G49" s="1924"/>
      <c r="H49" s="1924"/>
      <c r="I49" s="1924"/>
      <c r="J49" s="1924"/>
      <c r="K49" s="1924"/>
      <c r="L49" s="1924"/>
      <c r="M49" s="1924"/>
      <c r="N49" s="1924"/>
      <c r="O49" s="1924"/>
      <c r="P49" s="1924"/>
      <c r="Q49" s="1924"/>
      <c r="R49" s="1924"/>
      <c r="S49" s="1924"/>
      <c r="T49" s="1924"/>
      <c r="U49" s="1924"/>
      <c r="V49" s="1924"/>
      <c r="W49" s="300">
        <f>'1-1発電'!W57</f>
        <v>0</v>
      </c>
      <c r="X49" s="300">
        <f>'1-1発電'!X57</f>
        <v>0</v>
      </c>
      <c r="Y49" s="300">
        <f>'1-1発電'!Y57</f>
        <v>0</v>
      </c>
      <c r="Z49" s="300">
        <f>'1-1発電'!Z57</f>
        <v>0</v>
      </c>
      <c r="AA49" s="300">
        <f>'1-1発電'!AA57</f>
        <v>0</v>
      </c>
      <c r="AB49" s="299">
        <f>'1-1発電'!AB57</f>
        <v>0</v>
      </c>
      <c r="AC49" s="299">
        <f>'1-1発電'!AC57</f>
        <v>0</v>
      </c>
      <c r="AD49" s="299">
        <f>'1-1発電'!AD57</f>
        <v>0</v>
      </c>
      <c r="AE49" s="299">
        <f>'1-1発電'!AE57</f>
        <v>0</v>
      </c>
      <c r="AF49" s="299">
        <f>'1-1発電'!AF57</f>
        <v>0</v>
      </c>
      <c r="AG49" s="263">
        <f>'1-1発電'!AG57</f>
        <v>0</v>
      </c>
    </row>
    <row r="50" spans="1:35" ht="25.5" customHeight="1">
      <c r="A50" s="297" t="e">
        <f>'1-1発電'!#REF!</f>
        <v>#REF!</v>
      </c>
      <c r="B50" s="1983" t="e">
        <f>'1-1発電'!#REF!</f>
        <v>#REF!</v>
      </c>
      <c r="C50" s="1983"/>
      <c r="D50" s="1983"/>
      <c r="E50" s="1983"/>
      <c r="F50" s="1983"/>
      <c r="G50" s="1983"/>
      <c r="H50" s="1983"/>
      <c r="I50" s="1983"/>
      <c r="J50" s="1983"/>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3"/>
      <c r="AG50" s="292" t="e">
        <f>'1-1発電'!#REF!</f>
        <v>#REF!</v>
      </c>
    </row>
    <row r="51" spans="1:35" ht="25.5" customHeight="1" thickBot="1">
      <c r="A51" s="250">
        <f>'1-1発電'!A58</f>
        <v>0</v>
      </c>
      <c r="B51" s="2004">
        <f>'1-1発電'!B58</f>
        <v>0</v>
      </c>
      <c r="C51" s="2004"/>
      <c r="D51" s="2004"/>
      <c r="E51" s="2004"/>
      <c r="F51" s="2004"/>
      <c r="G51" s="2004"/>
      <c r="H51" s="2005">
        <f>'1-1発電'!H58</f>
        <v>0</v>
      </c>
      <c r="I51" s="2005"/>
      <c r="J51" s="2004" t="str">
        <f>'1-1発電'!J58</f>
        <v>／</v>
      </c>
      <c r="K51" s="2004"/>
      <c r="L51" s="2004"/>
      <c r="M51" s="2004"/>
      <c r="N51" s="2004"/>
      <c r="O51" s="2004"/>
      <c r="P51" s="2006">
        <f>'1-1発電'!P58</f>
        <v>0</v>
      </c>
      <c r="Q51" s="2006"/>
      <c r="R51" s="2006">
        <f>'1-1発電'!R58</f>
        <v>0</v>
      </c>
      <c r="S51" s="2006"/>
      <c r="T51" s="2006"/>
      <c r="U51" s="2006"/>
      <c r="V51" s="2007">
        <f>'1-1発電'!V58</f>
        <v>100</v>
      </c>
      <c r="W51" s="2007"/>
      <c r="X51" s="2007"/>
      <c r="Y51" s="2007"/>
      <c r="Z51" s="2007"/>
      <c r="AA51" s="2007"/>
      <c r="AB51" s="1998">
        <f>'1-1発電'!AB58</f>
        <v>0</v>
      </c>
      <c r="AC51" s="1998"/>
      <c r="AD51" s="1998"/>
      <c r="AE51" s="1998"/>
      <c r="AF51" s="1998"/>
      <c r="AG51" s="289">
        <f>'1-1発電'!AG58</f>
        <v>0</v>
      </c>
      <c r="AI51" s="275" t="s">
        <v>289</v>
      </c>
    </row>
    <row r="52" spans="1:35" ht="25.5" customHeight="1">
      <c r="A52" s="1923" t="str">
        <f>'1-1発電'!A59</f>
        <v>（６）蓄電設備の概要（太陽光発電と併設の場合）</v>
      </c>
      <c r="B52" s="1924"/>
      <c r="C52" s="1924"/>
      <c r="D52" s="1924"/>
      <c r="E52" s="1924"/>
      <c r="F52" s="1924"/>
      <c r="G52" s="1924"/>
      <c r="H52" s="1924"/>
      <c r="I52" s="1924"/>
      <c r="J52" s="1924"/>
      <c r="K52" s="1924"/>
      <c r="L52" s="1924"/>
      <c r="M52" s="1924"/>
      <c r="N52" s="1924"/>
      <c r="O52" s="1924"/>
      <c r="P52" s="1924"/>
      <c r="Q52" s="1924"/>
      <c r="R52" s="1924"/>
      <c r="S52" s="1924"/>
      <c r="T52" s="1924"/>
      <c r="U52" s="1924"/>
      <c r="V52" s="1924"/>
      <c r="W52" s="1924"/>
      <c r="X52" s="1924"/>
      <c r="Y52" s="1924"/>
      <c r="Z52" s="1924"/>
      <c r="AA52" s="285">
        <f>'1-1発電'!AA59</f>
        <v>0</v>
      </c>
      <c r="AB52" s="285">
        <f>'1-1発電'!AB59</f>
        <v>0</v>
      </c>
      <c r="AC52" s="285">
        <f>'1-1発電'!AC59</f>
        <v>0</v>
      </c>
      <c r="AD52" s="285">
        <f>'1-1発電'!AD59</f>
        <v>0</v>
      </c>
      <c r="AE52" s="285">
        <f>'1-1発電'!AE59</f>
        <v>0</v>
      </c>
      <c r="AF52" s="285">
        <f>'1-1発電'!AF59</f>
        <v>0</v>
      </c>
      <c r="AG52" s="284">
        <f>'1-1発電'!AG59</f>
        <v>0</v>
      </c>
    </row>
    <row r="53" spans="1:35" ht="25.5" customHeight="1">
      <c r="A53" s="313">
        <f>'1-1発電'!A60</f>
        <v>0</v>
      </c>
      <c r="B53" s="1955" t="str">
        <f>'1-1発電'!B60</f>
        <v>蓄電容量</v>
      </c>
      <c r="C53" s="1955"/>
      <c r="D53" s="1955"/>
      <c r="E53" s="1955"/>
      <c r="F53" s="1955"/>
      <c r="G53" s="1955"/>
      <c r="H53" s="1955"/>
      <c r="I53" s="312">
        <f>'1-1発電'!I60</f>
        <v>0</v>
      </c>
      <c r="J53" s="1971">
        <f>'1-1発電'!J60</f>
        <v>0</v>
      </c>
      <c r="K53" s="1972"/>
      <c r="L53" s="1972"/>
      <c r="M53" s="1972"/>
      <c r="N53" s="1972"/>
      <c r="O53" s="1972"/>
      <c r="P53" s="1972"/>
      <c r="Q53" s="1972"/>
      <c r="R53" s="1972"/>
      <c r="S53" s="1972"/>
      <c r="T53" s="1972"/>
      <c r="U53" s="1972"/>
      <c r="V53" s="1972"/>
      <c r="W53" s="1999" t="str">
        <f>'1-1発電'!W60</f>
        <v>ｋＷｈ</v>
      </c>
      <c r="X53" s="1999"/>
      <c r="Y53" s="1999"/>
      <c r="Z53" s="1999"/>
      <c r="AA53" s="1999"/>
      <c r="AB53" s="311">
        <f>'1-1発電'!AB60</f>
        <v>0</v>
      </c>
      <c r="AC53" s="311">
        <f>'1-1発電'!AC60</f>
        <v>0</v>
      </c>
      <c r="AD53" s="311">
        <f>'1-1発電'!AD60</f>
        <v>0</v>
      </c>
      <c r="AE53" s="311">
        <f>'1-1発電'!AE60</f>
        <v>0</v>
      </c>
      <c r="AF53" s="311">
        <f>'1-1発電'!AF60</f>
        <v>0</v>
      </c>
      <c r="AG53" s="310">
        <f>'1-1発電'!AG60</f>
        <v>0</v>
      </c>
    </row>
    <row r="54" spans="1:35" ht="25.5" customHeight="1" thickBot="1">
      <c r="A54" s="283">
        <f>'1-1発電'!A61</f>
        <v>0</v>
      </c>
      <c r="B54" s="1973" t="str">
        <f>'1-1発電'!B61</f>
        <v>停電時出力</v>
      </c>
      <c r="C54" s="1973"/>
      <c r="D54" s="1973"/>
      <c r="E54" s="1973"/>
      <c r="F54" s="1973"/>
      <c r="G54" s="1973"/>
      <c r="H54" s="1973"/>
      <c r="I54" s="309">
        <f>'1-1発電'!I61</f>
        <v>0</v>
      </c>
      <c r="J54" s="2000">
        <f>'1-1発電'!J61</f>
        <v>0</v>
      </c>
      <c r="K54" s="2001"/>
      <c r="L54" s="2001"/>
      <c r="M54" s="2001"/>
      <c r="N54" s="2001"/>
      <c r="O54" s="2001"/>
      <c r="P54" s="2001"/>
      <c r="Q54" s="2001"/>
      <c r="R54" s="2001"/>
      <c r="S54" s="2002" t="str">
        <f>'1-1発電'!S61</f>
        <v>Ｖ出力</v>
      </c>
      <c r="T54" s="2002"/>
      <c r="U54" s="2002"/>
      <c r="V54" s="1975">
        <f>'1-1発電'!V61</f>
        <v>0</v>
      </c>
      <c r="W54" s="1975"/>
      <c r="X54" s="1975"/>
      <c r="Y54" s="1975"/>
      <c r="Z54" s="1975"/>
      <c r="AA54" s="1975"/>
      <c r="AB54" s="1975"/>
      <c r="AC54" s="1975"/>
      <c r="AD54" s="2002" t="str">
        <f>'1-1発電'!AD61</f>
        <v>ｋＶＡ</v>
      </c>
      <c r="AE54" s="2002"/>
      <c r="AF54" s="2002"/>
      <c r="AG54" s="2003"/>
    </row>
    <row r="55" spans="1:35" ht="25.5" customHeight="1">
      <c r="A55" s="1953" t="e">
        <f>'1-1発電'!#REF!</f>
        <v>#REF!</v>
      </c>
      <c r="B55" s="1954"/>
      <c r="C55" s="1954"/>
      <c r="D55" s="1954"/>
      <c r="E55" s="1954"/>
      <c r="F55" s="1954"/>
      <c r="G55" s="1954"/>
      <c r="H55" s="1954"/>
      <c r="I55" s="1954"/>
      <c r="J55" s="1954"/>
      <c r="K55" s="1954"/>
      <c r="L55" s="1954"/>
      <c r="M55" s="308" t="e">
        <f>'1-1発電'!#REF!</f>
        <v>#REF!</v>
      </c>
      <c r="N55" s="308" t="e">
        <f>'1-1発電'!#REF!</f>
        <v>#REF!</v>
      </c>
      <c r="O55" s="308" t="e">
        <f>'1-1発電'!#REF!</f>
        <v>#REF!</v>
      </c>
      <c r="P55" s="308" t="e">
        <f>'1-1発電'!#REF!</f>
        <v>#REF!</v>
      </c>
      <c r="Q55" s="308" t="e">
        <f>'1-1発電'!#REF!</f>
        <v>#REF!</v>
      </c>
      <c r="R55" s="308" t="e">
        <f>'1-1発電'!#REF!</f>
        <v>#REF!</v>
      </c>
      <c r="S55" s="308" t="e">
        <f>'1-1発電'!#REF!</f>
        <v>#REF!</v>
      </c>
      <c r="T55" s="308" t="e">
        <f>'1-1発電'!#REF!</f>
        <v>#REF!</v>
      </c>
      <c r="U55" s="308" t="e">
        <f>'1-1発電'!#REF!</f>
        <v>#REF!</v>
      </c>
      <c r="V55" s="308" t="e">
        <f>'1-1発電'!#REF!</f>
        <v>#REF!</v>
      </c>
      <c r="W55" s="308" t="e">
        <f>'1-1発電'!#REF!</f>
        <v>#REF!</v>
      </c>
      <c r="X55" s="308" t="e">
        <f>'1-1発電'!#REF!</f>
        <v>#REF!</v>
      </c>
      <c r="Y55" s="308" t="e">
        <f>'1-1発電'!#REF!</f>
        <v>#REF!</v>
      </c>
      <c r="Z55" s="308" t="e">
        <f>'1-1発電'!#REF!</f>
        <v>#REF!</v>
      </c>
      <c r="AA55" s="308" t="e">
        <f>'1-1発電'!#REF!</f>
        <v>#REF!</v>
      </c>
      <c r="AB55" s="308" t="e">
        <f>'1-1発電'!#REF!</f>
        <v>#REF!</v>
      </c>
      <c r="AC55" s="308" t="e">
        <f>'1-1発電'!#REF!</f>
        <v>#REF!</v>
      </c>
      <c r="AD55" s="308" t="e">
        <f>'1-1発電'!#REF!</f>
        <v>#REF!</v>
      </c>
      <c r="AE55" s="308" t="e">
        <f>'1-1発電'!#REF!</f>
        <v>#REF!</v>
      </c>
      <c r="AF55" s="308" t="e">
        <f>'1-1発電'!#REF!</f>
        <v>#REF!</v>
      </c>
      <c r="AG55" s="307" t="e">
        <f>'1-1発電'!#REF!</f>
        <v>#REF!</v>
      </c>
    </row>
    <row r="56" spans="1:35" ht="25.5" customHeight="1">
      <c r="A56" s="1986" t="e">
        <f>'1-1発電'!#REF!</f>
        <v>#REF!</v>
      </c>
      <c r="B56" s="1987"/>
      <c r="C56" s="1987"/>
      <c r="D56" s="1987"/>
      <c r="E56" s="1988"/>
      <c r="F56" s="1989" t="e">
        <f>'1-1発電'!#REF!</f>
        <v>#REF!</v>
      </c>
      <c r="G56" s="1990"/>
      <c r="H56" s="1990"/>
      <c r="I56" s="1990"/>
      <c r="J56" s="1990"/>
      <c r="K56" s="1990"/>
      <c r="L56" s="1990"/>
      <c r="M56" s="1990"/>
      <c r="N56" s="1990"/>
      <c r="O56" s="1990"/>
      <c r="P56" s="1990"/>
      <c r="Q56" s="1990"/>
      <c r="R56" s="1990"/>
      <c r="S56" s="1990"/>
      <c r="T56" s="1990"/>
      <c r="U56" s="1990"/>
      <c r="V56" s="1990"/>
      <c r="W56" s="1990"/>
      <c r="X56" s="1990"/>
      <c r="Y56" s="1990"/>
      <c r="Z56" s="1990"/>
      <c r="AA56" s="1990"/>
      <c r="AB56" s="1990"/>
      <c r="AC56" s="1990"/>
      <c r="AD56" s="1990"/>
      <c r="AE56" s="1990"/>
      <c r="AF56" s="1990"/>
      <c r="AG56" s="1991"/>
    </row>
    <row r="57" spans="1:35" ht="25.5" customHeight="1" thickBot="1">
      <c r="A57" s="1992" t="e">
        <f>'1-1発電'!#REF!</f>
        <v>#REF!</v>
      </c>
      <c r="B57" s="1993"/>
      <c r="C57" s="1993"/>
      <c r="D57" s="1993"/>
      <c r="E57" s="1994"/>
      <c r="F57" s="1995" t="e">
        <f>'1-1発電'!#REF!</f>
        <v>#REF!</v>
      </c>
      <c r="G57" s="1996"/>
      <c r="H57" s="1996"/>
      <c r="I57" s="1996"/>
      <c r="J57" s="1996"/>
      <c r="K57" s="1996"/>
      <c r="L57" s="1996"/>
      <c r="M57" s="1996"/>
      <c r="N57" s="1996"/>
      <c r="O57" s="1996"/>
      <c r="P57" s="1996"/>
      <c r="Q57" s="1996"/>
      <c r="R57" s="1996"/>
      <c r="S57" s="1996"/>
      <c r="T57" s="1996"/>
      <c r="U57" s="1996"/>
      <c r="V57" s="1996"/>
      <c r="W57" s="1996"/>
      <c r="X57" s="1996"/>
      <c r="Y57" s="1996"/>
      <c r="Z57" s="1996"/>
      <c r="AA57" s="1996"/>
      <c r="AB57" s="1996"/>
      <c r="AC57" s="1996"/>
      <c r="AD57" s="1996"/>
      <c r="AE57" s="1996"/>
      <c r="AF57" s="1996"/>
      <c r="AG57" s="1997"/>
    </row>
    <row r="58" spans="1:35" ht="25.5" customHeight="1">
      <c r="A58" s="1923" t="e">
        <f>'1-1発電'!#REF!</f>
        <v>#REF!</v>
      </c>
      <c r="B58" s="1924"/>
      <c r="C58" s="1924"/>
      <c r="D58" s="1924"/>
      <c r="E58" s="1924"/>
      <c r="F58" s="1924"/>
      <c r="G58" s="1924"/>
      <c r="H58" s="1924"/>
      <c r="I58" s="1924"/>
      <c r="J58" s="1924"/>
      <c r="K58" s="1924"/>
      <c r="L58" s="1924"/>
      <c r="M58" s="1924"/>
      <c r="N58" s="1924"/>
      <c r="O58" s="1924"/>
      <c r="P58" s="1924"/>
      <c r="Q58" s="1924"/>
      <c r="R58" s="1924"/>
      <c r="S58" s="1924"/>
      <c r="T58" s="1924"/>
      <c r="U58" s="1924"/>
      <c r="V58" s="1924"/>
      <c r="W58" s="300" t="e">
        <f>'1-1発電'!#REF!</f>
        <v>#REF!</v>
      </c>
      <c r="X58" s="300" t="e">
        <f>'1-1発電'!#REF!</f>
        <v>#REF!</v>
      </c>
      <c r="Y58" s="300" t="e">
        <f>'1-1発電'!#REF!</f>
        <v>#REF!</v>
      </c>
      <c r="Z58" s="300" t="e">
        <f>'1-1発電'!#REF!</f>
        <v>#REF!</v>
      </c>
      <c r="AA58" s="300" t="e">
        <f>'1-1発電'!#REF!</f>
        <v>#REF!</v>
      </c>
      <c r="AB58" s="299" t="e">
        <f>'1-1発電'!#REF!</f>
        <v>#REF!</v>
      </c>
      <c r="AC58" s="299" t="e">
        <f>'1-1発電'!#REF!</f>
        <v>#REF!</v>
      </c>
      <c r="AD58" s="299" t="e">
        <f>'1-1発電'!#REF!</f>
        <v>#REF!</v>
      </c>
      <c r="AE58" s="299" t="e">
        <f>'1-1発電'!#REF!</f>
        <v>#REF!</v>
      </c>
      <c r="AF58" s="299" t="e">
        <f>'1-1発電'!#REF!</f>
        <v>#REF!</v>
      </c>
      <c r="AG58" s="263" t="e">
        <f>'1-1発電'!#REF!</f>
        <v>#REF!</v>
      </c>
    </row>
    <row r="59" spans="1:35" ht="25.5" customHeight="1">
      <c r="A59" s="297" t="e">
        <f>'1-1発電'!#REF!</f>
        <v>#REF!</v>
      </c>
      <c r="B59" s="2008" t="e">
        <f>'1-1発電'!#REF!</f>
        <v>#REF!</v>
      </c>
      <c r="C59" s="2008"/>
      <c r="D59" s="2008"/>
      <c r="E59" s="2008"/>
      <c r="F59" s="2008"/>
      <c r="G59" s="2008"/>
      <c r="H59" s="2008"/>
      <c r="I59" s="2008"/>
      <c r="J59" s="2008"/>
      <c r="K59" s="2008"/>
      <c r="L59" s="2008"/>
      <c r="M59" s="2008"/>
      <c r="N59" s="2008"/>
      <c r="O59" s="2008"/>
      <c r="P59" s="2008"/>
      <c r="Q59" s="2008"/>
      <c r="R59" s="2008"/>
      <c r="S59" s="2008"/>
      <c r="T59" s="2008"/>
      <c r="U59" s="2008"/>
      <c r="V59" s="2008"/>
      <c r="W59" s="2008"/>
      <c r="X59" s="2008"/>
      <c r="Y59" s="2008"/>
      <c r="Z59" s="306" t="e">
        <f>'1-1発電'!#REF!</f>
        <v>#REF!</v>
      </c>
      <c r="AA59" s="306" t="e">
        <f>'1-1発電'!#REF!</f>
        <v>#REF!</v>
      </c>
      <c r="AB59" s="293" t="e">
        <f>'1-1発電'!#REF!</f>
        <v>#REF!</v>
      </c>
      <c r="AC59" s="293" t="e">
        <f>'1-1発電'!#REF!</f>
        <v>#REF!</v>
      </c>
      <c r="AD59" s="293" t="e">
        <f>'1-1発電'!#REF!</f>
        <v>#REF!</v>
      </c>
      <c r="AE59" s="293" t="e">
        <f>'1-1発電'!#REF!</f>
        <v>#REF!</v>
      </c>
      <c r="AF59" s="293" t="e">
        <f>'1-1発電'!#REF!</f>
        <v>#REF!</v>
      </c>
      <c r="AG59" s="292" t="e">
        <f>'1-1発電'!#REF!</f>
        <v>#REF!</v>
      </c>
    </row>
    <row r="60" spans="1:35" ht="25.5" customHeight="1" thickBot="1">
      <c r="A60" s="1950" t="e">
        <f>'1-1発電'!#REF!</f>
        <v>#REF!</v>
      </c>
      <c r="B60" s="1951"/>
      <c r="C60" s="1951"/>
      <c r="D60" s="1951"/>
      <c r="E60" s="1951"/>
      <c r="F60" s="1951"/>
      <c r="G60" s="1951"/>
      <c r="H60" s="1951"/>
      <c r="I60" s="1951"/>
      <c r="J60" s="1951"/>
      <c r="K60" s="1951"/>
      <c r="L60" s="1951"/>
      <c r="M60" s="1951"/>
      <c r="N60" s="1951"/>
      <c r="O60" s="1951"/>
      <c r="P60" s="1951"/>
      <c r="Q60" s="1951"/>
      <c r="R60" s="1951"/>
      <c r="S60" s="1951"/>
      <c r="T60" s="1951"/>
      <c r="U60" s="1951"/>
      <c r="V60" s="1951"/>
      <c r="W60" s="1951"/>
      <c r="X60" s="1951"/>
      <c r="Y60" s="1951"/>
      <c r="Z60" s="1951"/>
      <c r="AA60" s="1951"/>
      <c r="AB60" s="1951"/>
      <c r="AC60" s="1951"/>
      <c r="AD60" s="1951"/>
      <c r="AE60" s="1951"/>
      <c r="AF60" s="1951"/>
      <c r="AG60" s="1952"/>
    </row>
    <row r="61" spans="1:35" ht="25.5" customHeight="1">
      <c r="A61" s="2009" t="e">
        <f>'1-1発電'!#REF!</f>
        <v>#REF!</v>
      </c>
      <c r="B61" s="2010"/>
      <c r="C61" s="2010"/>
      <c r="D61" s="2010"/>
      <c r="E61" s="2010"/>
      <c r="F61" s="2010"/>
      <c r="G61" s="2010"/>
      <c r="H61" s="2010"/>
      <c r="I61" s="2010"/>
      <c r="J61" s="2010"/>
      <c r="K61" s="2010"/>
      <c r="L61" s="2010"/>
      <c r="M61" s="2010"/>
      <c r="N61" s="2010"/>
      <c r="O61" s="2010"/>
      <c r="P61" s="2010"/>
      <c r="Q61" s="2010"/>
      <c r="R61" s="2010"/>
      <c r="S61" s="2010"/>
      <c r="T61" s="2010"/>
      <c r="U61" s="2010"/>
      <c r="V61" s="2010"/>
      <c r="W61" s="305" t="e">
        <f>'1-1発電'!#REF!</f>
        <v>#REF!</v>
      </c>
      <c r="X61" s="305" t="e">
        <f>'1-1発電'!#REF!</f>
        <v>#REF!</v>
      </c>
      <c r="Y61" s="305" t="e">
        <f>'1-1発電'!#REF!</f>
        <v>#REF!</v>
      </c>
      <c r="Z61" s="305" t="e">
        <f>'1-1発電'!#REF!</f>
        <v>#REF!</v>
      </c>
      <c r="AA61" s="305" t="e">
        <f>'1-1発電'!#REF!</f>
        <v>#REF!</v>
      </c>
      <c r="AB61" s="230" t="e">
        <f>'1-1発電'!#REF!</f>
        <v>#REF!</v>
      </c>
      <c r="AC61" s="230" t="e">
        <f>'1-1発電'!#REF!</f>
        <v>#REF!</v>
      </c>
      <c r="AD61" s="230" t="e">
        <f>'1-1発電'!#REF!</f>
        <v>#REF!</v>
      </c>
      <c r="AE61" s="230" t="e">
        <f>'1-1発電'!#REF!</f>
        <v>#REF!</v>
      </c>
      <c r="AF61" s="230" t="e">
        <f>'1-1発電'!#REF!</f>
        <v>#REF!</v>
      </c>
      <c r="AG61" s="304" t="e">
        <f>'1-1発電'!#REF!</f>
        <v>#REF!</v>
      </c>
    </row>
    <row r="62" spans="1:35" ht="25.5" customHeight="1">
      <c r="A62" s="250" t="e">
        <f>'1-1発電'!#REF!</f>
        <v>#REF!</v>
      </c>
      <c r="B62" s="290" t="e">
        <f>'1-1発電'!#REF!</f>
        <v>#REF!</v>
      </c>
      <c r="C62" s="291" t="e">
        <f>'1-1発電'!#REF!</f>
        <v>#REF!</v>
      </c>
      <c r="D62" s="1832" t="e">
        <f>'1-1発電'!#REF!</f>
        <v>#REF!</v>
      </c>
      <c r="E62" s="1833"/>
      <c r="F62" s="1833"/>
      <c r="G62" s="1833"/>
      <c r="H62" s="1833"/>
      <c r="I62" s="1833"/>
      <c r="J62" s="1833"/>
      <c r="K62" s="1833"/>
      <c r="L62" s="1833"/>
      <c r="M62" s="1833"/>
      <c r="N62" s="1833"/>
      <c r="O62" s="1833"/>
      <c r="P62" s="1833"/>
      <c r="Q62" s="1833"/>
      <c r="R62" s="1833"/>
      <c r="S62" s="1833"/>
      <c r="T62" s="1833"/>
      <c r="U62" s="1834"/>
      <c r="V62" s="1835" t="e">
        <f>'1-1発電'!#REF!</f>
        <v>#REF!</v>
      </c>
      <c r="W62" s="1836"/>
      <c r="X62" s="1836"/>
      <c r="Y62" s="1836"/>
      <c r="Z62" s="1836"/>
      <c r="AA62" s="1837"/>
      <c r="AB62" s="364" t="e">
        <f>'1-1発電'!#REF!</f>
        <v>#REF!</v>
      </c>
      <c r="AC62" s="1" t="e">
        <f>'1-1発電'!#REF!</f>
        <v>#REF!</v>
      </c>
      <c r="AD62" s="1" t="e">
        <f>'1-1発電'!#REF!</f>
        <v>#REF!</v>
      </c>
      <c r="AE62" s="1" t="e">
        <f>'1-1発電'!#REF!</f>
        <v>#REF!</v>
      </c>
      <c r="AF62" s="1" t="e">
        <f>'1-1発電'!#REF!</f>
        <v>#REF!</v>
      </c>
      <c r="AG62" s="251" t="e">
        <f>'1-1発電'!#REF!</f>
        <v>#REF!</v>
      </c>
    </row>
    <row r="63" spans="1:35" ht="25.5" customHeight="1">
      <c r="A63" s="250" t="e">
        <f>'1-1発電'!#REF!</f>
        <v>#REF!</v>
      </c>
      <c r="B63" s="290" t="e">
        <f>'1-1発電'!#REF!</f>
        <v>#REF!</v>
      </c>
      <c r="C63" s="291" t="e">
        <f>'1-1発電'!#REF!</f>
        <v>#REF!</v>
      </c>
      <c r="D63" s="1832" t="e">
        <f>'1-1発電'!#REF!</f>
        <v>#REF!</v>
      </c>
      <c r="E63" s="1834"/>
      <c r="F63" s="1832" t="e">
        <f>'1-1発電'!#REF!</f>
        <v>#REF!</v>
      </c>
      <c r="G63" s="1834"/>
      <c r="H63" s="1832" t="e">
        <f>'1-1発電'!#REF!</f>
        <v>#REF!</v>
      </c>
      <c r="I63" s="1834"/>
      <c r="J63" s="1832" t="e">
        <f>'1-1発電'!#REF!</f>
        <v>#REF!</v>
      </c>
      <c r="K63" s="1834"/>
      <c r="L63" s="1832" t="e">
        <f>'1-1発電'!#REF!</f>
        <v>#REF!</v>
      </c>
      <c r="M63" s="1834"/>
      <c r="N63" s="1832" t="e">
        <f>'1-1発電'!#REF!</f>
        <v>#REF!</v>
      </c>
      <c r="O63" s="1834"/>
      <c r="P63" s="1835" t="e">
        <f>'1-1発電'!#REF!</f>
        <v>#REF!</v>
      </c>
      <c r="Q63" s="1837"/>
      <c r="R63" s="1835" t="e">
        <f>'1-1発電'!#REF!</f>
        <v>#REF!</v>
      </c>
      <c r="S63" s="1837"/>
      <c r="T63" s="1835" t="e">
        <f>'1-1発電'!#REF!</f>
        <v>#REF!</v>
      </c>
      <c r="U63" s="1837"/>
      <c r="V63" s="1835" t="e">
        <f>'1-1発電'!#REF!</f>
        <v>#REF!</v>
      </c>
      <c r="W63" s="1837"/>
      <c r="X63" s="1832" t="e">
        <f>'1-1発電'!#REF!</f>
        <v>#REF!</v>
      </c>
      <c r="Y63" s="1834"/>
      <c r="Z63" s="1832" t="e">
        <f>'1-1発電'!#REF!</f>
        <v>#REF!</v>
      </c>
      <c r="AA63" s="1834"/>
      <c r="AB63" s="364" t="e">
        <f>'1-1発電'!#REF!</f>
        <v>#REF!</v>
      </c>
      <c r="AC63" s="1" t="e">
        <f>'1-1発電'!#REF!</f>
        <v>#REF!</v>
      </c>
      <c r="AD63" s="1" t="e">
        <f>'1-1発電'!#REF!</f>
        <v>#REF!</v>
      </c>
      <c r="AE63" s="1" t="e">
        <f>'1-1発電'!#REF!</f>
        <v>#REF!</v>
      </c>
      <c r="AF63" s="1" t="e">
        <f>'1-1発電'!#REF!</f>
        <v>#REF!</v>
      </c>
      <c r="AG63" s="251" t="e">
        <f>'1-1発電'!#REF!</f>
        <v>#REF!</v>
      </c>
    </row>
    <row r="64" spans="1:35" ht="25.5" customHeight="1">
      <c r="A64" s="250" t="e">
        <f>'1-1発電'!#REF!</f>
        <v>#REF!</v>
      </c>
      <c r="B64" s="290" t="e">
        <f>'1-1発電'!#REF!</f>
        <v>#REF!</v>
      </c>
      <c r="C64" s="291" t="e">
        <f>'1-1発電'!#REF!</f>
        <v>#REF!</v>
      </c>
      <c r="D64" s="2011" t="e">
        <f>'1-1発電'!#REF!</f>
        <v>#REF!</v>
      </c>
      <c r="E64" s="2012"/>
      <c r="F64" s="2011" t="e">
        <f>'1-1発電'!#REF!</f>
        <v>#REF!</v>
      </c>
      <c r="G64" s="2012"/>
      <c r="H64" s="2011" t="e">
        <f>'1-1発電'!#REF!</f>
        <v>#REF!</v>
      </c>
      <c r="I64" s="2012"/>
      <c r="J64" s="2011" t="e">
        <f>'1-1発電'!#REF!</f>
        <v>#REF!</v>
      </c>
      <c r="K64" s="2012"/>
      <c r="L64" s="2011" t="e">
        <f>'1-1発電'!#REF!</f>
        <v>#REF!</v>
      </c>
      <c r="M64" s="2012"/>
      <c r="N64" s="2011" t="e">
        <f>'1-1発電'!#REF!</f>
        <v>#REF!</v>
      </c>
      <c r="O64" s="2012"/>
      <c r="P64" s="2011" t="e">
        <f>'1-1発電'!#REF!</f>
        <v>#REF!</v>
      </c>
      <c r="Q64" s="2012"/>
      <c r="R64" s="2011" t="e">
        <f>'1-1発電'!#REF!</f>
        <v>#REF!</v>
      </c>
      <c r="S64" s="2012"/>
      <c r="T64" s="2011" t="e">
        <f>'1-1発電'!#REF!</f>
        <v>#REF!</v>
      </c>
      <c r="U64" s="2012"/>
      <c r="V64" s="2011" t="e">
        <f>'1-1発電'!#REF!</f>
        <v>#REF!</v>
      </c>
      <c r="W64" s="2012"/>
      <c r="X64" s="2011" t="e">
        <f>'1-1発電'!#REF!</f>
        <v>#REF!</v>
      </c>
      <c r="Y64" s="2012"/>
      <c r="Z64" s="2011" t="e">
        <f>'1-1発電'!#REF!</f>
        <v>#REF!</v>
      </c>
      <c r="AA64" s="2012"/>
      <c r="AB64" s="364" t="e">
        <f>'1-1発電'!#REF!</f>
        <v>#REF!</v>
      </c>
      <c r="AC64" s="1" t="e">
        <f>'1-1発電'!#REF!</f>
        <v>#REF!</v>
      </c>
      <c r="AD64" s="1" t="e">
        <f>'1-1発電'!#REF!</f>
        <v>#REF!</v>
      </c>
      <c r="AE64" s="1" t="e">
        <f>'1-1発電'!#REF!</f>
        <v>#REF!</v>
      </c>
      <c r="AF64" s="1" t="e">
        <f>'1-1発電'!#REF!</f>
        <v>#REF!</v>
      </c>
      <c r="AG64" s="251" t="e">
        <f>'1-1発電'!#REF!</f>
        <v>#REF!</v>
      </c>
    </row>
    <row r="65" spans="1:54" ht="25.5" customHeight="1">
      <c r="A65" s="250" t="e">
        <f>'1-1発電'!#REF!</f>
        <v>#REF!</v>
      </c>
      <c r="B65" s="290" t="e">
        <f>'1-1発電'!#REF!</f>
        <v>#REF!</v>
      </c>
      <c r="C65" s="291" t="e">
        <f>'1-1発電'!#REF!</f>
        <v>#REF!</v>
      </c>
      <c r="D65" s="2013"/>
      <c r="E65" s="2014"/>
      <c r="F65" s="2013"/>
      <c r="G65" s="2014"/>
      <c r="H65" s="2013"/>
      <c r="I65" s="2014"/>
      <c r="J65" s="2013"/>
      <c r="K65" s="2014"/>
      <c r="L65" s="2013"/>
      <c r="M65" s="2014"/>
      <c r="N65" s="2013"/>
      <c r="O65" s="2014"/>
      <c r="P65" s="2013"/>
      <c r="Q65" s="2014"/>
      <c r="R65" s="2013"/>
      <c r="S65" s="2014"/>
      <c r="T65" s="2013"/>
      <c r="U65" s="2014"/>
      <c r="V65" s="2013"/>
      <c r="W65" s="2014"/>
      <c r="X65" s="2013"/>
      <c r="Y65" s="2014"/>
      <c r="Z65" s="2013"/>
      <c r="AA65" s="2014"/>
      <c r="AB65" s="364" t="e">
        <f>'1-1発電'!#REF!</f>
        <v>#REF!</v>
      </c>
      <c r="AC65" s="1" t="e">
        <f>'1-1発電'!#REF!</f>
        <v>#REF!</v>
      </c>
      <c r="AD65" s="1" t="e">
        <f>'1-1発電'!#REF!</f>
        <v>#REF!</v>
      </c>
      <c r="AE65" s="1" t="e">
        <f>'1-1発電'!#REF!</f>
        <v>#REF!</v>
      </c>
      <c r="AF65" s="1" t="e">
        <f>'1-1発電'!#REF!</f>
        <v>#REF!</v>
      </c>
      <c r="AG65" s="251" t="e">
        <f>'1-1発電'!#REF!</f>
        <v>#REF!</v>
      </c>
    </row>
    <row r="66" spans="1:54" ht="25.5" customHeight="1">
      <c r="A66" s="250" t="e">
        <f>'1-1発電'!#REF!</f>
        <v>#REF!</v>
      </c>
      <c r="B66" s="290" t="e">
        <f>'1-1発電'!#REF!</f>
        <v>#REF!</v>
      </c>
      <c r="C66" s="291" t="e">
        <f>'1-1発電'!#REF!</f>
        <v>#REF!</v>
      </c>
      <c r="D66" s="2013"/>
      <c r="E66" s="2014"/>
      <c r="F66" s="2013"/>
      <c r="G66" s="2014"/>
      <c r="H66" s="2013"/>
      <c r="I66" s="2014"/>
      <c r="J66" s="2013"/>
      <c r="K66" s="2014"/>
      <c r="L66" s="2013"/>
      <c r="M66" s="2014"/>
      <c r="N66" s="2013"/>
      <c r="O66" s="2014"/>
      <c r="P66" s="2013"/>
      <c r="Q66" s="2014"/>
      <c r="R66" s="2013"/>
      <c r="S66" s="2014"/>
      <c r="T66" s="2013"/>
      <c r="U66" s="2014"/>
      <c r="V66" s="2013"/>
      <c r="W66" s="2014"/>
      <c r="X66" s="2013"/>
      <c r="Y66" s="2014"/>
      <c r="Z66" s="2013"/>
      <c r="AA66" s="2014"/>
      <c r="AB66" s="364" t="e">
        <f>'1-1発電'!#REF!</f>
        <v>#REF!</v>
      </c>
      <c r="AC66" s="1" t="e">
        <f>'1-1発電'!#REF!</f>
        <v>#REF!</v>
      </c>
      <c r="AD66" s="1" t="e">
        <f>'1-1発電'!#REF!</f>
        <v>#REF!</v>
      </c>
      <c r="AE66" s="1" t="e">
        <f>'1-1発電'!#REF!</f>
        <v>#REF!</v>
      </c>
      <c r="AF66" s="1" t="e">
        <f>'1-1発電'!#REF!</f>
        <v>#REF!</v>
      </c>
      <c r="AG66" s="251" t="e">
        <f>'1-1発電'!#REF!</f>
        <v>#REF!</v>
      </c>
    </row>
    <row r="67" spans="1:54" ht="25.5" customHeight="1">
      <c r="A67" s="250" t="e">
        <f>'1-1発電'!#REF!</f>
        <v>#REF!</v>
      </c>
      <c r="B67" s="290" t="e">
        <f>'1-1発電'!#REF!</f>
        <v>#REF!</v>
      </c>
      <c r="C67" s="291" t="e">
        <f>'1-1発電'!#REF!</f>
        <v>#REF!</v>
      </c>
      <c r="D67" s="2015"/>
      <c r="E67" s="2016"/>
      <c r="F67" s="2015"/>
      <c r="G67" s="2016"/>
      <c r="H67" s="2015"/>
      <c r="I67" s="2016"/>
      <c r="J67" s="2015"/>
      <c r="K67" s="2016"/>
      <c r="L67" s="2015"/>
      <c r="M67" s="2016"/>
      <c r="N67" s="2015"/>
      <c r="O67" s="2016"/>
      <c r="P67" s="2015"/>
      <c r="Q67" s="2016"/>
      <c r="R67" s="2015"/>
      <c r="S67" s="2016"/>
      <c r="T67" s="2015"/>
      <c r="U67" s="2016"/>
      <c r="V67" s="2015"/>
      <c r="W67" s="2016"/>
      <c r="X67" s="2015"/>
      <c r="Y67" s="2016"/>
      <c r="Z67" s="2015"/>
      <c r="AA67" s="2016"/>
      <c r="AB67" s="364" t="e">
        <f>'1-1発電'!#REF!</f>
        <v>#REF!</v>
      </c>
      <c r="AC67" s="1" t="e">
        <f>'1-1発電'!#REF!</f>
        <v>#REF!</v>
      </c>
      <c r="AD67" s="1" t="e">
        <f>'1-1発電'!#REF!</f>
        <v>#REF!</v>
      </c>
      <c r="AE67" s="1" t="e">
        <f>'1-1発電'!#REF!</f>
        <v>#REF!</v>
      </c>
      <c r="AF67" s="1" t="e">
        <f>'1-1発電'!#REF!</f>
        <v>#REF!</v>
      </c>
      <c r="AG67" s="251" t="e">
        <f>'1-1発電'!#REF!</f>
        <v>#REF!</v>
      </c>
    </row>
    <row r="68" spans="1:54" ht="25.5" customHeight="1" thickBot="1">
      <c r="A68" s="233">
        <f>'1-1発電'!A79</f>
        <v>0</v>
      </c>
      <c r="B68" s="303">
        <f>'1-1発電'!B79</f>
        <v>0</v>
      </c>
      <c r="C68" s="303">
        <f>'1-1発電'!C79</f>
        <v>0</v>
      </c>
      <c r="D68" s="303">
        <f>'1-1発電'!D79</f>
        <v>0</v>
      </c>
      <c r="E68" s="303">
        <f>'1-1発電'!E79</f>
        <v>0</v>
      </c>
      <c r="F68" s="303">
        <f>'1-1発電'!F79</f>
        <v>0</v>
      </c>
      <c r="G68" s="303">
        <f>'1-1発電'!G79</f>
        <v>0</v>
      </c>
      <c r="H68" s="303">
        <f>'1-1発電'!H79</f>
        <v>0</v>
      </c>
      <c r="I68" s="303">
        <f>'1-1発電'!I79</f>
        <v>0</v>
      </c>
      <c r="J68" s="303">
        <f>'1-1発電'!J79</f>
        <v>0</v>
      </c>
      <c r="K68" s="303">
        <f>'1-1発電'!K79</f>
        <v>0</v>
      </c>
      <c r="L68" s="303">
        <f>'1-1発電'!L79</f>
        <v>0</v>
      </c>
      <c r="M68" s="303">
        <f>'1-1発電'!M79</f>
        <v>0</v>
      </c>
      <c r="N68" s="303">
        <f>'1-1発電'!N79</f>
        <v>0</v>
      </c>
      <c r="O68" s="303">
        <f>'1-1発電'!O79</f>
        <v>0</v>
      </c>
      <c r="P68" s="234">
        <f>'1-1発電'!P79</f>
        <v>0</v>
      </c>
      <c r="Q68" s="234">
        <f>'1-1発電'!Q79</f>
        <v>0</v>
      </c>
      <c r="R68" s="234">
        <f>'1-1発電'!R79</f>
        <v>0</v>
      </c>
      <c r="S68" s="234">
        <f>'1-1発電'!S79</f>
        <v>0</v>
      </c>
      <c r="T68" s="302">
        <f>'1-1発電'!T79</f>
        <v>0</v>
      </c>
      <c r="U68" s="302">
        <f>'1-1発電'!U79</f>
        <v>0</v>
      </c>
      <c r="V68" s="302">
        <f>'1-1発電'!V79</f>
        <v>0</v>
      </c>
      <c r="W68" s="302">
        <f>'1-1発電'!W79</f>
        <v>0</v>
      </c>
      <c r="X68" s="302">
        <f>'1-1発電'!X79</f>
        <v>0</v>
      </c>
      <c r="Y68" s="302">
        <f>'1-1発電'!Y79</f>
        <v>0</v>
      </c>
      <c r="Z68" s="302">
        <f>'1-1発電'!Z79</f>
        <v>0</v>
      </c>
      <c r="AA68" s="302">
        <f>'1-1発電'!AA79</f>
        <v>0</v>
      </c>
      <c r="AB68" s="234">
        <f>'1-1発電'!AB79</f>
        <v>0</v>
      </c>
      <c r="AC68" s="234">
        <f>'1-1発電'!AC79</f>
        <v>0</v>
      </c>
      <c r="AD68" s="234">
        <f>'1-1発電'!AD79</f>
        <v>0</v>
      </c>
      <c r="AE68" s="234">
        <f>'1-1発電'!AE79</f>
        <v>0</v>
      </c>
      <c r="AF68" s="234">
        <f>'1-1発電'!AF79</f>
        <v>0</v>
      </c>
      <c r="AG68" s="301">
        <f>'1-1発電'!AG79</f>
        <v>0</v>
      </c>
    </row>
    <row r="69" spans="1:54" ht="25.5" customHeight="1">
      <c r="A69" s="1923" t="str">
        <f>'1-1発電'!A98</f>
        <v>５　補助金額の算出について</v>
      </c>
      <c r="B69" s="1924"/>
      <c r="C69" s="1924"/>
      <c r="D69" s="1924"/>
      <c r="E69" s="1924"/>
      <c r="F69" s="1924"/>
      <c r="G69" s="1924"/>
      <c r="H69" s="1924"/>
      <c r="I69" s="1924"/>
      <c r="J69" s="1924"/>
      <c r="K69" s="1924"/>
      <c r="L69" s="1924"/>
      <c r="M69" s="1924"/>
      <c r="N69" s="1924"/>
      <c r="O69" s="1924"/>
      <c r="P69" s="1924"/>
      <c r="Q69" s="1924"/>
      <c r="R69" s="1924"/>
      <c r="S69" s="1924"/>
      <c r="T69" s="1924"/>
      <c r="U69" s="1924"/>
      <c r="V69" s="1924"/>
      <c r="W69" s="300">
        <f>'1-1発電'!W98</f>
        <v>0</v>
      </c>
      <c r="X69" s="300">
        <f>'1-1発電'!X98</f>
        <v>0</v>
      </c>
      <c r="Y69" s="300">
        <f>'1-1発電'!Y98</f>
        <v>0</v>
      </c>
      <c r="Z69" s="300">
        <f>'1-1発電'!Z98</f>
        <v>0</v>
      </c>
      <c r="AA69" s="300">
        <f>'1-1発電'!AA98</f>
        <v>0</v>
      </c>
      <c r="AB69" s="299">
        <f>'1-1発電'!AB98</f>
        <v>0</v>
      </c>
      <c r="AC69" s="299">
        <f>'1-1発電'!AC98</f>
        <v>0</v>
      </c>
      <c r="AD69" s="299">
        <f>'1-1発電'!AD98</f>
        <v>0</v>
      </c>
      <c r="AE69" s="299">
        <f>'1-1発電'!AE98</f>
        <v>0</v>
      </c>
      <c r="AF69" s="299">
        <f>'1-1発電'!AF98</f>
        <v>0</v>
      </c>
      <c r="AG69" s="263">
        <f>'1-1発電'!AG98</f>
        <v>0</v>
      </c>
    </row>
    <row r="70" spans="1:54" ht="25.5" customHeight="1">
      <c r="A70" s="203" t="e">
        <f>'1-1発電'!#REF!</f>
        <v>#REF!</v>
      </c>
      <c r="B70" s="1829" t="e">
        <f>'1-1発電'!#REF!</f>
        <v>#REF!</v>
      </c>
      <c r="C70" s="1829"/>
      <c r="D70" s="1829"/>
      <c r="E70" s="1829"/>
      <c r="F70" s="1829"/>
      <c r="G70" s="1829"/>
      <c r="H70" s="1829"/>
      <c r="I70" s="1829"/>
      <c r="J70" s="1829"/>
      <c r="K70" s="1829"/>
      <c r="L70" s="298" t="e">
        <f>'1-1発電'!#REF!</f>
        <v>#REF!</v>
      </c>
      <c r="M70" s="1977" t="e">
        <f>'1-1発電'!#REF!</f>
        <v>#REF!</v>
      </c>
      <c r="N70" s="1978"/>
      <c r="O70" s="1978"/>
      <c r="P70" s="1978"/>
      <c r="Q70" s="1978"/>
      <c r="R70" s="1978"/>
      <c r="S70" s="1978"/>
      <c r="T70" s="1978"/>
      <c r="U70" s="1978"/>
      <c r="V70" s="1978"/>
      <c r="W70" s="1978"/>
      <c r="X70" s="2017" t="e">
        <f>'1-1発電'!#REF!</f>
        <v>#REF!</v>
      </c>
      <c r="Y70" s="2017"/>
      <c r="Z70" s="2017"/>
      <c r="AA70" s="2017"/>
      <c r="AB70" s="2017"/>
      <c r="AC70" s="2017"/>
      <c r="AD70" s="2017"/>
      <c r="AE70" s="2017"/>
      <c r="AF70" s="2017"/>
      <c r="AG70" s="210" t="e">
        <f>'1-1発電'!#REF!</f>
        <v>#REF!</v>
      </c>
    </row>
    <row r="71" spans="1:54" ht="25.5" customHeight="1">
      <c r="A71" s="203" t="e">
        <f>'1-1発電'!#REF!</f>
        <v>#REF!</v>
      </c>
      <c r="B71" s="1829" t="e">
        <f>'1-1発電'!#REF!</f>
        <v>#REF!</v>
      </c>
      <c r="C71" s="1829"/>
      <c r="D71" s="1829"/>
      <c r="E71" s="1829"/>
      <c r="F71" s="1829"/>
      <c r="G71" s="1829"/>
      <c r="H71" s="1829"/>
      <c r="I71" s="1829"/>
      <c r="J71" s="1829"/>
      <c r="K71" s="1829"/>
      <c r="L71" s="298" t="e">
        <f>'1-1発電'!#REF!</f>
        <v>#REF!</v>
      </c>
      <c r="M71" s="1977" t="e">
        <f>'1-1発電'!#REF!</f>
        <v>#REF!</v>
      </c>
      <c r="N71" s="1978"/>
      <c r="O71" s="1978"/>
      <c r="P71" s="1978"/>
      <c r="Q71" s="1978"/>
      <c r="R71" s="1978"/>
      <c r="S71" s="1978"/>
      <c r="T71" s="1978"/>
      <c r="U71" s="1978"/>
      <c r="V71" s="1978"/>
      <c r="W71" s="1978"/>
      <c r="X71" s="2017" t="e">
        <f>'1-1発電'!#REF!</f>
        <v>#REF!</v>
      </c>
      <c r="Y71" s="2017"/>
      <c r="Z71" s="2017"/>
      <c r="AA71" s="2017"/>
      <c r="AB71" s="2017"/>
      <c r="AC71" s="2017"/>
      <c r="AD71" s="2017"/>
      <c r="AE71" s="2017"/>
      <c r="AF71" s="2017"/>
      <c r="AG71" s="210" t="e">
        <f>'1-1発電'!#REF!</f>
        <v>#REF!</v>
      </c>
      <c r="AI71" s="275" t="s">
        <v>280</v>
      </c>
      <c r="AJ71" s="275"/>
      <c r="AK71" s="275"/>
      <c r="AL71" s="275"/>
      <c r="AM71" s="275"/>
      <c r="AN71" s="275"/>
      <c r="AO71" s="275"/>
      <c r="AP71" s="275"/>
      <c r="AQ71" s="275"/>
      <c r="AR71" s="275"/>
      <c r="AS71" s="275"/>
      <c r="AT71" s="275" t="e">
        <f>IF(M71=L82,"OK","NG")</f>
        <v>#REF!</v>
      </c>
    </row>
    <row r="72" spans="1:54" ht="27.75" customHeight="1">
      <c r="A72" s="1813" t="e">
        <f>'1-1発電'!#REF!</f>
        <v>#REF!</v>
      </c>
      <c r="B72" s="2018"/>
      <c r="C72" s="2018"/>
      <c r="D72" s="2018"/>
      <c r="E72" s="2018"/>
      <c r="F72" s="2018"/>
      <c r="G72" s="2018"/>
      <c r="H72" s="2018"/>
      <c r="I72" s="2018"/>
      <c r="J72" s="2018"/>
      <c r="K72" s="2018"/>
      <c r="L72" s="2019"/>
      <c r="M72" s="2023" t="e">
        <f>'1-1発電'!#REF!</f>
        <v>#REF!</v>
      </c>
      <c r="N72" s="2024"/>
      <c r="O72" s="2024"/>
      <c r="P72" s="2024"/>
      <c r="Q72" s="2024"/>
      <c r="R72" s="2024"/>
      <c r="S72" s="2024"/>
      <c r="T72" s="2024"/>
      <c r="U72" s="2024"/>
      <c r="V72" s="2024"/>
      <c r="W72" s="2024"/>
      <c r="X72" s="2024"/>
      <c r="Y72" s="2024"/>
      <c r="Z72" s="2024"/>
      <c r="AA72" s="2024"/>
      <c r="AB72" s="2024"/>
      <c r="AC72" s="2024"/>
      <c r="AD72" s="2024"/>
      <c r="AE72" s="2024"/>
      <c r="AF72" s="2024"/>
      <c r="AG72" s="2025"/>
      <c r="AI72" s="275" t="s">
        <v>279</v>
      </c>
    </row>
    <row r="73" spans="1:54" ht="25.5" customHeight="1">
      <c r="A73" s="2020"/>
      <c r="B73" s="2021"/>
      <c r="C73" s="2021"/>
      <c r="D73" s="2021"/>
      <c r="E73" s="2021"/>
      <c r="F73" s="2021"/>
      <c r="G73" s="2021"/>
      <c r="H73" s="2021"/>
      <c r="I73" s="2021"/>
      <c r="J73" s="2021"/>
      <c r="K73" s="2021"/>
      <c r="L73" s="2022"/>
      <c r="M73" s="2026" t="e">
        <f>'1-1発電'!#REF!</f>
        <v>#REF!</v>
      </c>
      <c r="N73" s="2027"/>
      <c r="O73" s="2027"/>
      <c r="P73" s="2028" t="e">
        <f>'1-1発電'!#REF!</f>
        <v>#REF!</v>
      </c>
      <c r="Q73" s="2028"/>
      <c r="R73" s="2028"/>
      <c r="S73" s="2029" t="e">
        <f>'1-1発電'!#REF!</f>
        <v>#REF!</v>
      </c>
      <c r="T73" s="2029"/>
      <c r="U73" s="2028" t="e">
        <f>'1-1発電'!#REF!</f>
        <v>#REF!</v>
      </c>
      <c r="V73" s="2028"/>
      <c r="W73" s="2028"/>
      <c r="X73" s="2030" t="e">
        <f>'1-1発電'!#REF!</f>
        <v>#REF!</v>
      </c>
      <c r="Y73" s="2030"/>
      <c r="Z73" s="2030"/>
      <c r="AA73" s="2030"/>
      <c r="AB73" s="2030"/>
      <c r="AC73" s="295" t="e">
        <f>'1-1発電'!#REF!</f>
        <v>#REF!</v>
      </c>
      <c r="AD73" s="2040" t="e">
        <f>'1-1発電'!#REF!</f>
        <v>#REF!</v>
      </c>
      <c r="AE73" s="2040"/>
      <c r="AF73" s="2040"/>
      <c r="AG73" s="2041"/>
      <c r="AI73" s="275" t="s">
        <v>271</v>
      </c>
      <c r="AJ73" s="275"/>
    </row>
    <row r="74" spans="1:54" ht="25.5" customHeight="1">
      <c r="A74" s="294" t="str">
        <f>'1-1発電'!A80</f>
        <v>４ 収支予算</v>
      </c>
      <c r="B74" s="2042">
        <f>'1-1発電'!B80</f>
        <v>0</v>
      </c>
      <c r="C74" s="2042"/>
      <c r="D74" s="2042"/>
      <c r="E74" s="2042"/>
      <c r="F74" s="2042"/>
      <c r="G74" s="2042"/>
      <c r="H74" s="2042"/>
      <c r="I74" s="2042"/>
      <c r="J74" s="2042"/>
      <c r="K74" s="2042"/>
      <c r="L74" s="293">
        <f>'1-1発電'!L80</f>
        <v>0</v>
      </c>
      <c r="M74" s="374">
        <f>'1-1発電'!M80</f>
        <v>0</v>
      </c>
      <c r="N74" s="374">
        <f>'1-1発電'!N80</f>
        <v>0</v>
      </c>
      <c r="O74" s="374">
        <f>'1-1発電'!O80</f>
        <v>0</v>
      </c>
      <c r="P74" s="293">
        <f>'1-1発電'!P80</f>
        <v>0</v>
      </c>
      <c r="Q74" s="293">
        <f>'1-1発電'!Q80</f>
        <v>0</v>
      </c>
      <c r="R74" s="293">
        <f>'1-1発電'!R80</f>
        <v>0</v>
      </c>
      <c r="S74" s="293">
        <f>'1-1発電'!S80</f>
        <v>0</v>
      </c>
      <c r="T74" s="306">
        <f>'1-1発電'!T80</f>
        <v>0</v>
      </c>
      <c r="U74" s="306">
        <f>'1-1発電'!U80</f>
        <v>0</v>
      </c>
      <c r="V74" s="306">
        <f>'1-1発電'!V80</f>
        <v>0</v>
      </c>
      <c r="W74" s="306">
        <f>'1-1発電'!W80</f>
        <v>0</v>
      </c>
      <c r="X74" s="306">
        <f>'1-1発電'!X80</f>
        <v>0</v>
      </c>
      <c r="Y74" s="306">
        <f>'1-1発電'!Y80</f>
        <v>0</v>
      </c>
      <c r="Z74" s="306">
        <f>'1-1発電'!Z80</f>
        <v>0</v>
      </c>
      <c r="AA74" s="306">
        <f>'1-1発電'!AA80</f>
        <v>0</v>
      </c>
      <c r="AB74" s="293">
        <f>'1-1発電'!AB80</f>
        <v>0</v>
      </c>
      <c r="AC74" s="293">
        <f>'1-1発電'!AC80</f>
        <v>0</v>
      </c>
      <c r="AD74" s="293">
        <f>'1-1発電'!AD80</f>
        <v>0</v>
      </c>
      <c r="AE74" s="293">
        <f>'1-1発電'!AE80</f>
        <v>0</v>
      </c>
      <c r="AF74" s="293">
        <f>'1-1発電'!AF80</f>
        <v>0</v>
      </c>
      <c r="AG74" s="292">
        <f>'1-1発電'!AG80</f>
        <v>0</v>
      </c>
      <c r="AI74" s="275"/>
      <c r="AJ74" s="275">
        <v>7</v>
      </c>
      <c r="AK74" s="275" t="s">
        <v>277</v>
      </c>
      <c r="AL74" s="275"/>
      <c r="AM74" s="275"/>
      <c r="AN74" s="275"/>
      <c r="AO74" s="275"/>
      <c r="AP74" s="275" t="s">
        <v>276</v>
      </c>
      <c r="AQ74" s="275"/>
      <c r="AR74" s="275" t="s">
        <v>278</v>
      </c>
      <c r="AS74" s="275"/>
      <c r="AT74" s="275"/>
      <c r="AU74" s="275"/>
      <c r="AV74" s="275"/>
      <c r="AW74" s="275"/>
      <c r="AY74" s="376" t="s">
        <v>364</v>
      </c>
      <c r="AZ74" s="376"/>
      <c r="BA74" s="376"/>
      <c r="BB74" s="376"/>
    </row>
    <row r="75" spans="1:54" ht="25.5" customHeight="1" thickBot="1">
      <c r="A75" s="250" t="str">
        <f>'1-1発電'!A90</f>
        <v>収　入【税抜き】</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378"/>
      <c r="AI75" s="275"/>
      <c r="AJ75" s="275">
        <v>10</v>
      </c>
      <c r="AK75" s="275" t="s">
        <v>277</v>
      </c>
      <c r="AL75" s="275"/>
      <c r="AM75" s="275"/>
      <c r="AN75" s="275"/>
      <c r="AO75" s="275"/>
      <c r="AP75" s="275" t="s">
        <v>276</v>
      </c>
      <c r="AQ75" s="275"/>
      <c r="AR75" s="275" t="s">
        <v>275</v>
      </c>
      <c r="AS75" s="275"/>
      <c r="AT75" s="275"/>
      <c r="AU75" s="275"/>
      <c r="AV75" s="275"/>
      <c r="AW75" s="275"/>
      <c r="AY75" s="376" t="s">
        <v>365</v>
      </c>
      <c r="AZ75" s="376"/>
      <c r="BA75" s="376"/>
      <c r="BB75" s="376"/>
    </row>
    <row r="76" spans="1:54" ht="25.5" customHeight="1">
      <c r="A76" s="1862" t="str">
        <f>'1-1発電'!A91</f>
        <v>区　分</v>
      </c>
      <c r="B76" s="1863"/>
      <c r="C76" s="1863"/>
      <c r="D76" s="1863"/>
      <c r="E76" s="1863"/>
      <c r="F76" s="1863"/>
      <c r="G76" s="1863"/>
      <c r="H76" s="1863"/>
      <c r="I76" s="1864"/>
      <c r="J76" s="1865" t="str">
        <f>'1-1発電'!J91</f>
        <v>予　算　額</v>
      </c>
      <c r="K76" s="1863"/>
      <c r="L76" s="1863"/>
      <c r="M76" s="1863"/>
      <c r="N76" s="1863"/>
      <c r="O76" s="1863"/>
      <c r="P76" s="1863"/>
      <c r="Q76" s="1863"/>
      <c r="R76" s="1864"/>
      <c r="S76" s="1865" t="str">
        <f>'1-1発電'!S91</f>
        <v>摘要（算出根拠等）</v>
      </c>
      <c r="T76" s="1863"/>
      <c r="U76" s="1863"/>
      <c r="V76" s="1863"/>
      <c r="W76" s="1863"/>
      <c r="X76" s="1863"/>
      <c r="Y76" s="1863"/>
      <c r="Z76" s="1863"/>
      <c r="AA76" s="1863"/>
      <c r="AB76" s="1863"/>
      <c r="AC76" s="1863"/>
      <c r="AD76" s="1863"/>
      <c r="AE76" s="1863"/>
      <c r="AF76" s="1863"/>
      <c r="AG76" s="1866"/>
      <c r="AI76" s="275"/>
      <c r="AJ76" s="275"/>
      <c r="AK76" s="275"/>
      <c r="AL76" s="275"/>
      <c r="AM76" s="275"/>
      <c r="AN76" s="275"/>
      <c r="AO76" s="275"/>
      <c r="AP76" s="275"/>
      <c r="AQ76" s="275"/>
      <c r="AR76" s="275"/>
      <c r="AS76" s="275"/>
      <c r="AT76" s="275"/>
      <c r="AU76" s="275"/>
      <c r="AV76" s="275"/>
      <c r="AW76" s="275"/>
    </row>
    <row r="77" spans="1:54" ht="25.5" customHeight="1">
      <c r="A77" s="203">
        <f>'1-1発電'!A92</f>
        <v>0</v>
      </c>
      <c r="B77" s="1775" t="str">
        <f>'1-1発電'!B92</f>
        <v>自己資金</v>
      </c>
      <c r="C77" s="1775"/>
      <c r="D77" s="1775"/>
      <c r="E77" s="1775"/>
      <c r="F77" s="1775"/>
      <c r="G77" s="1775"/>
      <c r="H77" s="1775"/>
      <c r="I77" s="204">
        <f>'1-1発電'!I92</f>
        <v>0</v>
      </c>
      <c r="J77" s="2031">
        <f>'1-1発電'!J92</f>
        <v>0</v>
      </c>
      <c r="K77" s="2032"/>
      <c r="L77" s="2032"/>
      <c r="M77" s="2032"/>
      <c r="N77" s="2032"/>
      <c r="O77" s="2032"/>
      <c r="P77" s="2032"/>
      <c r="Q77" s="2032"/>
      <c r="R77" s="2033"/>
      <c r="S77" s="2034">
        <f>'1-1発電'!S92</f>
        <v>0</v>
      </c>
      <c r="T77" s="2035"/>
      <c r="U77" s="2035"/>
      <c r="V77" s="2035"/>
      <c r="W77" s="2035"/>
      <c r="X77" s="2035"/>
      <c r="Y77" s="2035"/>
      <c r="Z77" s="2035"/>
      <c r="AA77" s="2035"/>
      <c r="AB77" s="2035"/>
      <c r="AC77" s="2035"/>
      <c r="AD77" s="2035"/>
      <c r="AE77" s="2035"/>
      <c r="AF77" s="2035"/>
      <c r="AG77" s="2036"/>
    </row>
    <row r="78" spans="1:54" ht="25.5" customHeight="1">
      <c r="A78" s="203">
        <f>'1-1発電'!A93</f>
        <v>0</v>
      </c>
      <c r="B78" s="1775" t="str">
        <f>'1-1発電'!B93</f>
        <v>借 入 金</v>
      </c>
      <c r="C78" s="1775"/>
      <c r="D78" s="1775"/>
      <c r="E78" s="1775"/>
      <c r="F78" s="1775"/>
      <c r="G78" s="1775"/>
      <c r="H78" s="1775"/>
      <c r="I78" s="204">
        <f>'1-1発電'!I93</f>
        <v>0</v>
      </c>
      <c r="J78" s="2031">
        <f>'1-1発電'!J93</f>
        <v>0</v>
      </c>
      <c r="K78" s="2032"/>
      <c r="L78" s="2032"/>
      <c r="M78" s="2032"/>
      <c r="N78" s="2032"/>
      <c r="O78" s="2032"/>
      <c r="P78" s="2032"/>
      <c r="Q78" s="2032"/>
      <c r="R78" s="2033"/>
      <c r="S78" s="2034">
        <f>'1-1発電'!S93</f>
        <v>0</v>
      </c>
      <c r="T78" s="2035"/>
      <c r="U78" s="2035"/>
      <c r="V78" s="2035"/>
      <c r="W78" s="2035"/>
      <c r="X78" s="2035"/>
      <c r="Y78" s="2035"/>
      <c r="Z78" s="2035"/>
      <c r="AA78" s="2035"/>
      <c r="AB78" s="2035"/>
      <c r="AC78" s="2035"/>
      <c r="AD78" s="2035"/>
      <c r="AE78" s="2035"/>
      <c r="AF78" s="2035"/>
      <c r="AG78" s="2036"/>
    </row>
    <row r="79" spans="1:54" ht="25.5" customHeight="1">
      <c r="A79" s="203">
        <f>'1-1発電'!A94</f>
        <v>0</v>
      </c>
      <c r="B79" s="1775" t="str">
        <f>'1-1発電'!B94</f>
        <v>県補助金</v>
      </c>
      <c r="C79" s="1775"/>
      <c r="D79" s="1775"/>
      <c r="E79" s="1775"/>
      <c r="F79" s="1775"/>
      <c r="G79" s="1775"/>
      <c r="H79" s="1775"/>
      <c r="I79" s="204">
        <f>'1-1発電'!I94</f>
        <v>0</v>
      </c>
      <c r="J79" s="2037">
        <f>'1-1発電'!J94</f>
        <v>0</v>
      </c>
      <c r="K79" s="2038"/>
      <c r="L79" s="2038"/>
      <c r="M79" s="2038"/>
      <c r="N79" s="2038"/>
      <c r="O79" s="2038"/>
      <c r="P79" s="2038"/>
      <c r="Q79" s="2038"/>
      <c r="R79" s="2039"/>
      <c r="S79" s="2034">
        <f>'1-1発電'!S94</f>
        <v>0</v>
      </c>
      <c r="T79" s="2035"/>
      <c r="U79" s="2035"/>
      <c r="V79" s="2035"/>
      <c r="W79" s="2035"/>
      <c r="X79" s="2035"/>
      <c r="Y79" s="2035"/>
      <c r="Z79" s="2035"/>
      <c r="AA79" s="2035"/>
      <c r="AB79" s="2035"/>
      <c r="AC79" s="2035"/>
      <c r="AD79" s="2035"/>
      <c r="AE79" s="2035"/>
      <c r="AF79" s="2035"/>
      <c r="AG79" s="2036"/>
    </row>
    <row r="80" spans="1:54" ht="25.5" customHeight="1">
      <c r="A80" s="203">
        <f>'1-1発電'!A95</f>
        <v>0</v>
      </c>
      <c r="B80" s="1775" t="str">
        <f>'1-1発電'!B95</f>
        <v>他の補助金</v>
      </c>
      <c r="C80" s="1775"/>
      <c r="D80" s="1775"/>
      <c r="E80" s="1775"/>
      <c r="F80" s="1775"/>
      <c r="G80" s="1775"/>
      <c r="H80" s="1775"/>
      <c r="I80" s="204">
        <f>'1-1発電'!I95</f>
        <v>0</v>
      </c>
      <c r="J80" s="2031">
        <f>'1-1発電'!J95</f>
        <v>0</v>
      </c>
      <c r="K80" s="2032"/>
      <c r="L80" s="2032"/>
      <c r="M80" s="2032"/>
      <c r="N80" s="2032"/>
      <c r="O80" s="2032"/>
      <c r="P80" s="2032"/>
      <c r="Q80" s="2032"/>
      <c r="R80" s="2033"/>
      <c r="S80" s="2034">
        <f>'1-1発電'!S95</f>
        <v>0</v>
      </c>
      <c r="T80" s="2035"/>
      <c r="U80" s="2035"/>
      <c r="V80" s="2035"/>
      <c r="W80" s="2035"/>
      <c r="X80" s="2035"/>
      <c r="Y80" s="2035"/>
      <c r="Z80" s="2035"/>
      <c r="AA80" s="2035"/>
      <c r="AB80" s="2035"/>
      <c r="AC80" s="2035"/>
      <c r="AD80" s="2035"/>
      <c r="AE80" s="2035"/>
      <c r="AF80" s="2035"/>
      <c r="AG80" s="2036"/>
    </row>
    <row r="81" spans="1:36" ht="25.5" customHeight="1">
      <c r="A81" s="203" t="e">
        <f>'1-1発電'!#REF!</f>
        <v>#REF!</v>
      </c>
      <c r="B81" s="1775" t="e">
        <f>'1-1発電'!#REF!</f>
        <v>#REF!</v>
      </c>
      <c r="C81" s="1775"/>
      <c r="D81" s="1775"/>
      <c r="E81" s="1775"/>
      <c r="F81" s="1775"/>
      <c r="G81" s="1775"/>
      <c r="H81" s="1775"/>
      <c r="I81" s="204" t="e">
        <f>'1-1発電'!#REF!</f>
        <v>#REF!</v>
      </c>
      <c r="J81" s="2037" t="e">
        <f>'1-1発電'!#REF!</f>
        <v>#REF!</v>
      </c>
      <c r="K81" s="2038"/>
      <c r="L81" s="2038"/>
      <c r="M81" s="2038"/>
      <c r="N81" s="2038"/>
      <c r="O81" s="2038"/>
      <c r="P81" s="2038"/>
      <c r="Q81" s="2038"/>
      <c r="R81" s="2039"/>
      <c r="S81" s="2034" t="e">
        <f>'1-1発電'!#REF!</f>
        <v>#REF!</v>
      </c>
      <c r="T81" s="2035"/>
      <c r="U81" s="2035"/>
      <c r="V81" s="2035"/>
      <c r="W81" s="2035"/>
      <c r="X81" s="2035"/>
      <c r="Y81" s="2035"/>
      <c r="Z81" s="2035"/>
      <c r="AA81" s="2035"/>
      <c r="AB81" s="2035"/>
      <c r="AC81" s="2035"/>
      <c r="AD81" s="2035"/>
      <c r="AE81" s="2035"/>
      <c r="AF81" s="2035"/>
      <c r="AG81" s="2036"/>
      <c r="AJ81" s="288"/>
    </row>
    <row r="82" spans="1:36" ht="25.5" customHeight="1" thickBot="1">
      <c r="A82" s="1844" t="str">
        <f>'1-1発電'!A96</f>
        <v>計</v>
      </c>
      <c r="B82" s="1845"/>
      <c r="C82" s="1845"/>
      <c r="D82" s="1845"/>
      <c r="E82" s="1845"/>
      <c r="F82" s="1845"/>
      <c r="G82" s="1845"/>
      <c r="H82" s="1845"/>
      <c r="I82" s="1846"/>
      <c r="J82" s="2043">
        <f>'1-1発電'!J96</f>
        <v>0</v>
      </c>
      <c r="K82" s="2044"/>
      <c r="L82" s="2044"/>
      <c r="M82" s="2044"/>
      <c r="N82" s="2044"/>
      <c r="O82" s="2044"/>
      <c r="P82" s="2044"/>
      <c r="Q82" s="2044"/>
      <c r="R82" s="2045"/>
      <c r="S82" s="2046">
        <f>'1-1発電'!S96</f>
        <v>0</v>
      </c>
      <c r="T82" s="2047"/>
      <c r="U82" s="2047"/>
      <c r="V82" s="2047"/>
      <c r="W82" s="2047"/>
      <c r="X82" s="2047"/>
      <c r="Y82" s="2047"/>
      <c r="Z82" s="2047"/>
      <c r="AA82" s="2047"/>
      <c r="AB82" s="2047"/>
      <c r="AC82" s="2047"/>
      <c r="AD82" s="2047"/>
      <c r="AE82" s="2047"/>
      <c r="AF82" s="2047"/>
      <c r="AG82" s="2048"/>
      <c r="AJ82" s="288"/>
    </row>
    <row r="83" spans="1:36" s="20" customFormat="1" ht="25.5" customHeight="1">
      <c r="A83" s="250">
        <f>'1-1発電'!A89</f>
        <v>0</v>
      </c>
      <c r="B83" s="1">
        <f>'1-1発電'!B89</f>
        <v>0</v>
      </c>
      <c r="C83" s="1">
        <f>'1-1発電'!C89</f>
        <v>0</v>
      </c>
      <c r="D83" s="1">
        <f>'1-1発電'!D89</f>
        <v>0</v>
      </c>
      <c r="E83" s="1">
        <f>'1-1発電'!E89</f>
        <v>0</v>
      </c>
      <c r="F83" s="1">
        <f>'1-1発電'!F89</f>
        <v>0</v>
      </c>
      <c r="G83" s="1">
        <f>'1-1発電'!G89</f>
        <v>0</v>
      </c>
      <c r="H83" s="1">
        <f>'1-1発電'!H89</f>
        <v>0</v>
      </c>
      <c r="I83" s="1">
        <f>'1-1発電'!I89</f>
        <v>0</v>
      </c>
      <c r="J83" s="1">
        <f>'1-1発電'!J89</f>
        <v>0</v>
      </c>
      <c r="K83" s="1">
        <f>'1-1発電'!K89</f>
        <v>0</v>
      </c>
      <c r="L83" s="1">
        <f>'1-1発電'!L89</f>
        <v>0</v>
      </c>
      <c r="M83" s="1">
        <f>'1-1発電'!M89</f>
        <v>0</v>
      </c>
      <c r="N83" s="1">
        <f>'1-1発電'!N89</f>
        <v>0</v>
      </c>
      <c r="O83" s="1">
        <f>'1-1発電'!O89</f>
        <v>0</v>
      </c>
      <c r="P83" s="1">
        <f>'1-1発電'!P89</f>
        <v>0</v>
      </c>
      <c r="Q83" s="1">
        <f>'1-1発電'!Q89</f>
        <v>0</v>
      </c>
      <c r="R83" s="1">
        <f>'1-1発電'!R89</f>
        <v>0</v>
      </c>
      <c r="S83" s="1">
        <f>'1-1発電'!S89</f>
        <v>0</v>
      </c>
      <c r="T83" s="1">
        <f>'1-1発電'!T89</f>
        <v>0</v>
      </c>
      <c r="U83" s="1">
        <f>'1-1発電'!U89</f>
        <v>0</v>
      </c>
      <c r="V83" s="1">
        <f>'1-1発電'!V89</f>
        <v>0</v>
      </c>
      <c r="W83" s="1">
        <f>'1-1発電'!W89</f>
        <v>0</v>
      </c>
      <c r="X83" s="1">
        <f>'1-1発電'!X89</f>
        <v>0</v>
      </c>
      <c r="Y83" s="1">
        <f>'1-1発電'!Y89</f>
        <v>0</v>
      </c>
      <c r="Z83" s="1">
        <f>'1-1発電'!Z89</f>
        <v>0</v>
      </c>
      <c r="AA83" s="1">
        <f>'1-1発電'!AA89</f>
        <v>0</v>
      </c>
      <c r="AB83" s="1">
        <f>'1-1発電'!AB89</f>
        <v>0</v>
      </c>
      <c r="AC83" s="1">
        <f>'1-1発電'!AC89</f>
        <v>0</v>
      </c>
      <c r="AD83" s="1">
        <f>'1-1発電'!AD89</f>
        <v>0</v>
      </c>
      <c r="AE83" s="1">
        <f>'1-1発電'!AE89</f>
        <v>0</v>
      </c>
      <c r="AF83" s="1">
        <f>'1-1発電'!AF89</f>
        <v>0</v>
      </c>
      <c r="AG83" s="251">
        <f>'1-1発電'!AG89</f>
        <v>0</v>
      </c>
    </row>
    <row r="84" spans="1:36" s="20" customFormat="1" ht="19.5" customHeight="1" thickBot="1">
      <c r="A84" s="250" t="str">
        <f>'1-1発電'!A81</f>
        <v>支　出【税抜き】</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378"/>
    </row>
    <row r="85" spans="1:36" s="20" customFormat="1" ht="19.5" customHeight="1">
      <c r="A85" s="1862" t="str">
        <f>'1-1発電'!A82</f>
        <v>区　分</v>
      </c>
      <c r="B85" s="1863"/>
      <c r="C85" s="1863"/>
      <c r="D85" s="1863"/>
      <c r="E85" s="1864"/>
      <c r="F85" s="1865" t="str">
        <f>'1-1発電'!F82</f>
        <v>細目</v>
      </c>
      <c r="G85" s="1863"/>
      <c r="H85" s="1863"/>
      <c r="I85" s="1863"/>
      <c r="J85" s="1864"/>
      <c r="K85" s="1865" t="str">
        <f>'1-1発電'!K82</f>
        <v>予算額</v>
      </c>
      <c r="L85" s="1863"/>
      <c r="M85" s="1863"/>
      <c r="N85" s="1863"/>
      <c r="O85" s="1863"/>
      <c r="P85" s="1863"/>
      <c r="Q85" s="1864"/>
      <c r="R85" s="1865" t="str">
        <f>'1-1発電'!R82</f>
        <v>うち補助対象経費</v>
      </c>
      <c r="S85" s="1863"/>
      <c r="T85" s="1863"/>
      <c r="U85" s="1863"/>
      <c r="V85" s="1863"/>
      <c r="W85" s="1863"/>
      <c r="X85" s="1864"/>
      <c r="Y85" s="1865" t="str">
        <f>'1-1発電'!Y82</f>
        <v>摘要（算出根拠等）</v>
      </c>
      <c r="Z85" s="1863"/>
      <c r="AA85" s="1863"/>
      <c r="AB85" s="1863"/>
      <c r="AC85" s="1863"/>
      <c r="AD85" s="1863"/>
      <c r="AE85" s="1863"/>
      <c r="AF85" s="1863"/>
      <c r="AG85" s="1866"/>
    </row>
    <row r="86" spans="1:36" s="20" customFormat="1" ht="19.5" customHeight="1">
      <c r="A86" s="2049">
        <f>'1-1発電'!A83</f>
        <v>0</v>
      </c>
      <c r="B86" s="2050"/>
      <c r="C86" s="2050"/>
      <c r="D86" s="2050"/>
      <c r="E86" s="2051"/>
      <c r="F86" s="2052">
        <f>'1-1発電'!F83</f>
        <v>0</v>
      </c>
      <c r="G86" s="2050"/>
      <c r="H86" s="2050"/>
      <c r="I86" s="2050"/>
      <c r="J86" s="2051"/>
      <c r="K86" s="2053">
        <f>'1-1発電'!K83</f>
        <v>0</v>
      </c>
      <c r="L86" s="2054"/>
      <c r="M86" s="2054"/>
      <c r="N86" s="2054"/>
      <c r="O86" s="2054"/>
      <c r="P86" s="2054"/>
      <c r="Q86" s="2055"/>
      <c r="R86" s="2053">
        <f>'1-1発電'!R83</f>
        <v>0</v>
      </c>
      <c r="S86" s="2054"/>
      <c r="T86" s="2054"/>
      <c r="U86" s="2054"/>
      <c r="V86" s="2054"/>
      <c r="W86" s="2054"/>
      <c r="X86" s="2055"/>
      <c r="Y86" s="2034">
        <f>'1-1発電'!Y83</f>
        <v>0</v>
      </c>
      <c r="Z86" s="2035"/>
      <c r="AA86" s="2035"/>
      <c r="AB86" s="2035"/>
      <c r="AC86" s="2035"/>
      <c r="AD86" s="2035"/>
      <c r="AE86" s="2035"/>
      <c r="AF86" s="2035"/>
      <c r="AG86" s="2036"/>
    </row>
    <row r="87" spans="1:36" s="20" customFormat="1" ht="19.5" customHeight="1">
      <c r="A87" s="2049">
        <f>'1-1発電'!A84</f>
        <v>0</v>
      </c>
      <c r="B87" s="2050"/>
      <c r="C87" s="2050"/>
      <c r="D87" s="2050"/>
      <c r="E87" s="2051"/>
      <c r="F87" s="2052">
        <f>'1-1発電'!F84</f>
        <v>0</v>
      </c>
      <c r="G87" s="2050"/>
      <c r="H87" s="2050"/>
      <c r="I87" s="2050"/>
      <c r="J87" s="2051"/>
      <c r="K87" s="2053">
        <f>'1-1発電'!K84</f>
        <v>0</v>
      </c>
      <c r="L87" s="2054"/>
      <c r="M87" s="2054"/>
      <c r="N87" s="2054"/>
      <c r="O87" s="2054"/>
      <c r="P87" s="2054"/>
      <c r="Q87" s="2055"/>
      <c r="R87" s="2053">
        <f>'1-1発電'!R84</f>
        <v>0</v>
      </c>
      <c r="S87" s="2054"/>
      <c r="T87" s="2054"/>
      <c r="U87" s="2054"/>
      <c r="V87" s="2054"/>
      <c r="W87" s="2054"/>
      <c r="X87" s="2055"/>
      <c r="Y87" s="2034">
        <f>'1-1発電'!Y84</f>
        <v>0</v>
      </c>
      <c r="Z87" s="2035"/>
      <c r="AA87" s="2035"/>
      <c r="AB87" s="2035"/>
      <c r="AC87" s="2035"/>
      <c r="AD87" s="2035"/>
      <c r="AE87" s="2035"/>
      <c r="AF87" s="2035"/>
      <c r="AG87" s="2036"/>
    </row>
    <row r="88" spans="1:36" s="20" customFormat="1" ht="19.5" customHeight="1">
      <c r="A88" s="2049">
        <f>'1-1発電'!A85</f>
        <v>0</v>
      </c>
      <c r="B88" s="2050"/>
      <c r="C88" s="2050"/>
      <c r="D88" s="2050"/>
      <c r="E88" s="2051"/>
      <c r="F88" s="2052">
        <f>'1-1発電'!F85</f>
        <v>0</v>
      </c>
      <c r="G88" s="2050"/>
      <c r="H88" s="2050"/>
      <c r="I88" s="2050"/>
      <c r="J88" s="2051"/>
      <c r="K88" s="2053">
        <f>'1-1発電'!K85</f>
        <v>0</v>
      </c>
      <c r="L88" s="2054"/>
      <c r="M88" s="2054"/>
      <c r="N88" s="2054"/>
      <c r="O88" s="2054"/>
      <c r="P88" s="2054"/>
      <c r="Q88" s="2055"/>
      <c r="R88" s="2053">
        <f>'1-1発電'!R85</f>
        <v>0</v>
      </c>
      <c r="S88" s="2054"/>
      <c r="T88" s="2054"/>
      <c r="U88" s="2054"/>
      <c r="V88" s="2054"/>
      <c r="W88" s="2054"/>
      <c r="X88" s="2055"/>
      <c r="Y88" s="2034">
        <f>'1-1発電'!Y85</f>
        <v>0</v>
      </c>
      <c r="Z88" s="2035"/>
      <c r="AA88" s="2035"/>
      <c r="AB88" s="2035"/>
      <c r="AC88" s="2035"/>
      <c r="AD88" s="2035"/>
      <c r="AE88" s="2035"/>
      <c r="AF88" s="2035"/>
      <c r="AG88" s="2036"/>
    </row>
    <row r="89" spans="1:36" s="20" customFormat="1" ht="19.5" customHeight="1">
      <c r="A89" s="2049">
        <f>'1-1発電'!A86</f>
        <v>0</v>
      </c>
      <c r="B89" s="2050"/>
      <c r="C89" s="2050"/>
      <c r="D89" s="2050"/>
      <c r="E89" s="2051"/>
      <c r="F89" s="2052">
        <f>'1-1発電'!F86</f>
        <v>0</v>
      </c>
      <c r="G89" s="2050"/>
      <c r="H89" s="2050"/>
      <c r="I89" s="2050"/>
      <c r="J89" s="2051"/>
      <c r="K89" s="2053">
        <f>'1-1発電'!K86</f>
        <v>0</v>
      </c>
      <c r="L89" s="2054"/>
      <c r="M89" s="2054"/>
      <c r="N89" s="2054"/>
      <c r="O89" s="2054"/>
      <c r="P89" s="2054"/>
      <c r="Q89" s="2055"/>
      <c r="R89" s="2053">
        <f>'1-1発電'!R86</f>
        <v>0</v>
      </c>
      <c r="S89" s="2054"/>
      <c r="T89" s="2054"/>
      <c r="U89" s="2054"/>
      <c r="V89" s="2054"/>
      <c r="W89" s="2054"/>
      <c r="X89" s="2055"/>
      <c r="Y89" s="2034">
        <f>'1-1発電'!Y86</f>
        <v>0</v>
      </c>
      <c r="Z89" s="2035"/>
      <c r="AA89" s="2035"/>
      <c r="AB89" s="2035"/>
      <c r="AC89" s="2035"/>
      <c r="AD89" s="2035"/>
      <c r="AE89" s="2035"/>
      <c r="AF89" s="2035"/>
      <c r="AG89" s="2036"/>
    </row>
    <row r="90" spans="1:36" ht="25.5" customHeight="1" thickBot="1">
      <c r="A90" s="1844" t="str">
        <f>'1-1発電'!A88</f>
        <v>計</v>
      </c>
      <c r="B90" s="1845"/>
      <c r="C90" s="1845"/>
      <c r="D90" s="1845"/>
      <c r="E90" s="1845"/>
      <c r="F90" s="1845"/>
      <c r="G90" s="1845"/>
      <c r="H90" s="1845"/>
      <c r="I90" s="1845"/>
      <c r="J90" s="1846"/>
      <c r="K90" s="2056">
        <f>'1-1発電'!K88</f>
        <v>0</v>
      </c>
      <c r="L90" s="2057"/>
      <c r="M90" s="2057"/>
      <c r="N90" s="2057"/>
      <c r="O90" s="2057"/>
      <c r="P90" s="2057"/>
      <c r="Q90" s="2058"/>
      <c r="R90" s="2056">
        <f>'1-1発電'!R88</f>
        <v>0</v>
      </c>
      <c r="S90" s="2057"/>
      <c r="T90" s="2057"/>
      <c r="U90" s="2057"/>
      <c r="V90" s="2057"/>
      <c r="W90" s="2057"/>
      <c r="X90" s="2058"/>
      <c r="Y90" s="2059">
        <f>'1-1発電'!Y88</f>
        <v>0</v>
      </c>
      <c r="Z90" s="1845"/>
      <c r="AA90" s="1845"/>
      <c r="AB90" s="1845"/>
      <c r="AC90" s="1845"/>
      <c r="AD90" s="1845"/>
      <c r="AE90" s="1845"/>
      <c r="AF90" s="1845"/>
      <c r="AG90" s="2060"/>
    </row>
    <row r="91" spans="1:36" ht="25.5" customHeight="1">
      <c r="A91" s="1923" t="str">
        <f>'1-1発電'!A62</f>
        <v>（７）設備の保守計画</v>
      </c>
      <c r="B91" s="1924"/>
      <c r="C91" s="1924"/>
      <c r="D91" s="1924"/>
      <c r="E91" s="1924"/>
      <c r="F91" s="1924"/>
      <c r="G91" s="1924"/>
      <c r="H91" s="1924"/>
      <c r="I91" s="1924"/>
      <c r="J91" s="1924"/>
      <c r="K91" s="1924"/>
      <c r="L91" s="1924"/>
      <c r="M91" s="1924"/>
      <c r="N91" s="1924"/>
      <c r="O91" s="1924"/>
      <c r="P91" s="1924"/>
      <c r="Q91" s="1924"/>
      <c r="R91" s="1924"/>
      <c r="S91" s="1924"/>
      <c r="T91" s="1924"/>
      <c r="U91" s="1924"/>
      <c r="V91" s="1924"/>
      <c r="W91" s="253">
        <f>'1-1発電'!W62</f>
        <v>0</v>
      </c>
      <c r="X91" s="253">
        <f>'1-1発電'!X62</f>
        <v>0</v>
      </c>
      <c r="Y91" s="253">
        <f>'1-1発電'!Y62</f>
        <v>0</v>
      </c>
      <c r="Z91" s="253">
        <f>'1-1発電'!Z62</f>
        <v>0</v>
      </c>
      <c r="AA91" s="253">
        <f>'1-1発電'!AA62</f>
        <v>0</v>
      </c>
      <c r="AB91" s="253">
        <f>'1-1発電'!AB62</f>
        <v>0</v>
      </c>
      <c r="AC91" s="253">
        <f>'1-1発電'!AC62</f>
        <v>0</v>
      </c>
      <c r="AD91" s="253">
        <f>'1-1発電'!AD62</f>
        <v>0</v>
      </c>
      <c r="AE91" s="253">
        <f>'1-1発電'!AE62</f>
        <v>0</v>
      </c>
      <c r="AF91" s="253">
        <f>'1-1発電'!AF62</f>
        <v>0</v>
      </c>
      <c r="AG91" s="277">
        <f>'1-1発電'!AG62</f>
        <v>0</v>
      </c>
    </row>
    <row r="92" spans="1:36" ht="25.5" customHeight="1">
      <c r="A92" s="1944" t="e">
        <f>'1-1発電'!#REF!</f>
        <v>#REF!</v>
      </c>
      <c r="B92" s="1945"/>
      <c r="C92" s="1945"/>
      <c r="D92" s="1945"/>
      <c r="E92" s="1945"/>
      <c r="F92" s="1945"/>
      <c r="G92" s="1945"/>
      <c r="H92" s="1945"/>
      <c r="I92" s="1945"/>
      <c r="J92" s="1945"/>
      <c r="K92" s="1945"/>
      <c r="L92" s="1945"/>
      <c r="M92" s="1945"/>
      <c r="N92" s="1945"/>
      <c r="O92" s="1945"/>
      <c r="P92" s="1945"/>
      <c r="Q92" s="1945"/>
      <c r="R92" s="1945"/>
      <c r="S92" s="1945"/>
      <c r="T92" s="1945"/>
      <c r="U92" s="1945"/>
      <c r="V92" s="1945"/>
      <c r="W92" s="1945"/>
      <c r="X92" s="1945"/>
      <c r="Y92" s="1945"/>
      <c r="Z92" s="1945"/>
      <c r="AA92" s="1945"/>
      <c r="AB92" s="1945"/>
      <c r="AC92" s="1945"/>
      <c r="AD92" s="1945"/>
      <c r="AE92" s="1945"/>
      <c r="AF92" s="1945"/>
      <c r="AG92" s="1946"/>
    </row>
    <row r="93" spans="1:36" ht="25.5" customHeight="1">
      <c r="A93" s="1947"/>
      <c r="B93" s="1948"/>
      <c r="C93" s="1948"/>
      <c r="D93" s="1948"/>
      <c r="E93" s="1948"/>
      <c r="F93" s="1948"/>
      <c r="G93" s="1948"/>
      <c r="H93" s="1948"/>
      <c r="I93" s="1948"/>
      <c r="J93" s="1948"/>
      <c r="K93" s="1948"/>
      <c r="L93" s="1948"/>
      <c r="M93" s="1948"/>
      <c r="N93" s="1948"/>
      <c r="O93" s="1948"/>
      <c r="P93" s="1948"/>
      <c r="Q93" s="1948"/>
      <c r="R93" s="1948"/>
      <c r="S93" s="1948"/>
      <c r="T93" s="1948"/>
      <c r="U93" s="1948"/>
      <c r="V93" s="1948"/>
      <c r="W93" s="1948"/>
      <c r="X93" s="1948"/>
      <c r="Y93" s="1948"/>
      <c r="Z93" s="1948"/>
      <c r="AA93" s="1948"/>
      <c r="AB93" s="1948"/>
      <c r="AC93" s="1948"/>
      <c r="AD93" s="1948"/>
      <c r="AE93" s="1948"/>
      <c r="AF93" s="1948"/>
      <c r="AG93" s="1949"/>
    </row>
    <row r="94" spans="1:36" ht="25.5" customHeight="1" thickBot="1">
      <c r="A94" s="1950"/>
      <c r="B94" s="1951"/>
      <c r="C94" s="1951"/>
      <c r="D94" s="1951"/>
      <c r="E94" s="1951"/>
      <c r="F94" s="1951"/>
      <c r="G94" s="1951"/>
      <c r="H94" s="1951"/>
      <c r="I94" s="1951"/>
      <c r="J94" s="1951"/>
      <c r="K94" s="1951"/>
      <c r="L94" s="1951"/>
      <c r="M94" s="1951"/>
      <c r="N94" s="1951"/>
      <c r="O94" s="1951"/>
      <c r="P94" s="1951"/>
      <c r="Q94" s="1951"/>
      <c r="R94" s="1951"/>
      <c r="S94" s="1951"/>
      <c r="T94" s="1951"/>
      <c r="U94" s="1951"/>
      <c r="V94" s="1951"/>
      <c r="W94" s="1951"/>
      <c r="X94" s="1951"/>
      <c r="Y94" s="1951"/>
      <c r="Z94" s="1951"/>
      <c r="AA94" s="1951"/>
      <c r="AB94" s="1951"/>
      <c r="AC94" s="1951"/>
      <c r="AD94" s="1951"/>
      <c r="AE94" s="1951"/>
      <c r="AF94" s="1951"/>
      <c r="AG94" s="1952"/>
    </row>
    <row r="95" spans="1:36" ht="25.5" customHeight="1">
      <c r="A95" s="1923" t="str">
        <f>'1-1発電'!A64</f>
        <v>（８）許認可、権利関係等事業実施の前提となる事項および実施上問題となる事項</v>
      </c>
      <c r="B95" s="1924"/>
      <c r="C95" s="1924"/>
      <c r="D95" s="1924"/>
      <c r="E95" s="1924"/>
      <c r="F95" s="1924"/>
      <c r="G95" s="1924"/>
      <c r="H95" s="1924"/>
      <c r="I95" s="1924"/>
      <c r="J95" s="1924"/>
      <c r="K95" s="1924"/>
      <c r="L95" s="1924"/>
      <c r="M95" s="1924"/>
      <c r="N95" s="1924"/>
      <c r="O95" s="1924"/>
      <c r="P95" s="1924"/>
      <c r="Q95" s="1924"/>
      <c r="R95" s="1924"/>
      <c r="S95" s="1924"/>
      <c r="T95" s="1924"/>
      <c r="U95" s="1924"/>
      <c r="V95" s="1924"/>
      <c r="W95" s="1924"/>
      <c r="X95" s="1924"/>
      <c r="Y95" s="1924"/>
      <c r="Z95" s="1924"/>
      <c r="AA95" s="1924"/>
      <c r="AB95" s="1924"/>
      <c r="AC95" s="1924"/>
      <c r="AD95" s="1924"/>
      <c r="AE95" s="1924"/>
      <c r="AF95" s="1924"/>
      <c r="AG95" s="277">
        <f>'1-1発電'!AG64</f>
        <v>0</v>
      </c>
    </row>
    <row r="96" spans="1:36" ht="25.5" customHeight="1">
      <c r="A96" s="286" t="str">
        <f>'1-1発電'!A65</f>
        <v>（事業の実施にあたって必要な許認可（届出）、権利使用（または取得等）などの事項について、その内容、状況や見通しを記載すること）</v>
      </c>
      <c r="B96" s="2061">
        <f>'1-1発電'!B65</f>
        <v>0</v>
      </c>
      <c r="C96" s="2061"/>
      <c r="D96" s="2061"/>
      <c r="E96" s="2061"/>
      <c r="F96" s="2061"/>
      <c r="G96" s="2061"/>
      <c r="H96" s="2061"/>
      <c r="I96" s="2061"/>
      <c r="J96" s="2061"/>
      <c r="K96" s="2061"/>
      <c r="L96" s="2061"/>
      <c r="M96" s="2061"/>
      <c r="N96" s="2061"/>
      <c r="O96" s="2061"/>
      <c r="P96" s="2061"/>
      <c r="Q96" s="2061"/>
      <c r="R96" s="2061"/>
      <c r="S96" s="2061"/>
      <c r="T96" s="2061"/>
      <c r="U96" s="2061"/>
      <c r="V96" s="2061"/>
      <c r="W96" s="2061"/>
      <c r="X96" s="2061"/>
      <c r="Y96" s="2061"/>
      <c r="Z96" s="2061"/>
      <c r="AA96" s="2061"/>
      <c r="AB96" s="2061"/>
      <c r="AC96" s="2061"/>
      <c r="AD96" s="2061"/>
      <c r="AE96" s="2061"/>
      <c r="AF96" s="2061"/>
      <c r="AG96" s="251">
        <f>'1-1発電'!AG65</f>
        <v>0</v>
      </c>
    </row>
    <row r="97" spans="1:35" ht="25.5" customHeight="1">
      <c r="A97" s="1947">
        <f>'1-1発電'!A66</f>
        <v>0</v>
      </c>
      <c r="B97" s="1948"/>
      <c r="C97" s="1948"/>
      <c r="D97" s="1948"/>
      <c r="E97" s="1948"/>
      <c r="F97" s="1948"/>
      <c r="G97" s="1948"/>
      <c r="H97" s="1948"/>
      <c r="I97" s="1948"/>
      <c r="J97" s="1948"/>
      <c r="K97" s="1948"/>
      <c r="L97" s="1948"/>
      <c r="M97" s="1948"/>
      <c r="N97" s="1948"/>
      <c r="O97" s="1948"/>
      <c r="P97" s="1948"/>
      <c r="Q97" s="1948"/>
      <c r="R97" s="1948"/>
      <c r="S97" s="1948"/>
      <c r="T97" s="1948"/>
      <c r="U97" s="1948"/>
      <c r="V97" s="1948"/>
      <c r="W97" s="1948"/>
      <c r="X97" s="1948"/>
      <c r="Y97" s="1948"/>
      <c r="Z97" s="1948"/>
      <c r="AA97" s="1948"/>
      <c r="AB97" s="1948"/>
      <c r="AC97" s="1948"/>
      <c r="AD97" s="1948"/>
      <c r="AE97" s="1948"/>
      <c r="AF97" s="1948"/>
      <c r="AG97" s="1949"/>
    </row>
    <row r="98" spans="1:35" ht="25.5" customHeight="1" thickBot="1">
      <c r="A98" s="1950"/>
      <c r="B98" s="1951"/>
      <c r="C98" s="1951"/>
      <c r="D98" s="1951"/>
      <c r="E98" s="1951"/>
      <c r="F98" s="1951"/>
      <c r="G98" s="1951"/>
      <c r="H98" s="1951"/>
      <c r="I98" s="1951"/>
      <c r="J98" s="1951"/>
      <c r="K98" s="1951"/>
      <c r="L98" s="1951"/>
      <c r="M98" s="1951"/>
      <c r="N98" s="1951"/>
      <c r="O98" s="1951"/>
      <c r="P98" s="1951"/>
      <c r="Q98" s="1951"/>
      <c r="R98" s="1951"/>
      <c r="S98" s="1951"/>
      <c r="T98" s="1951"/>
      <c r="U98" s="1951"/>
      <c r="V98" s="1951"/>
      <c r="W98" s="1951"/>
      <c r="X98" s="1951"/>
      <c r="Y98" s="1951"/>
      <c r="Z98" s="1951"/>
      <c r="AA98" s="1951"/>
      <c r="AB98" s="1951"/>
      <c r="AC98" s="1951"/>
      <c r="AD98" s="1951"/>
      <c r="AE98" s="1951"/>
      <c r="AF98" s="1951"/>
      <c r="AG98" s="1952"/>
    </row>
    <row r="99" spans="1:35" ht="25.5" customHeight="1">
      <c r="A99" s="1923" t="str">
        <f>'1-1発電'!A68</f>
        <v>（９）バイオマスの調達方法および見通し（バイオマスの場合）</v>
      </c>
      <c r="B99" s="1924"/>
      <c r="C99" s="1924"/>
      <c r="D99" s="1924"/>
      <c r="E99" s="1924"/>
      <c r="F99" s="1924"/>
      <c r="G99" s="1924"/>
      <c r="H99" s="1924"/>
      <c r="I99" s="1924"/>
      <c r="J99" s="1924"/>
      <c r="K99" s="1924"/>
      <c r="L99" s="1924"/>
      <c r="M99" s="1924"/>
      <c r="N99" s="1924"/>
      <c r="O99" s="1924"/>
      <c r="P99" s="1924"/>
      <c r="Q99" s="1924"/>
      <c r="R99" s="1924"/>
      <c r="S99" s="1924"/>
      <c r="T99" s="1924"/>
      <c r="U99" s="1924"/>
      <c r="V99" s="1924"/>
      <c r="W99" s="1924"/>
      <c r="X99" s="1924"/>
      <c r="Y99" s="1924"/>
      <c r="Z99" s="1924"/>
      <c r="AA99" s="253">
        <f>'1-1発電'!AA68</f>
        <v>0</v>
      </c>
      <c r="AB99" s="253">
        <f>'1-1発電'!AB68</f>
        <v>0</v>
      </c>
      <c r="AC99" s="253">
        <f>'1-1発電'!AC68</f>
        <v>0</v>
      </c>
      <c r="AD99" s="253">
        <f>'1-1発電'!AD68</f>
        <v>0</v>
      </c>
      <c r="AE99" s="253">
        <f>'1-1発電'!AE68</f>
        <v>0</v>
      </c>
      <c r="AF99" s="253">
        <f>'1-1発電'!AF68</f>
        <v>0</v>
      </c>
      <c r="AG99" s="277">
        <f>'1-1発電'!AG68</f>
        <v>0</v>
      </c>
    </row>
    <row r="100" spans="1:35" ht="25.5" customHeight="1">
      <c r="A100" s="1944">
        <f>'1-1発電'!A69</f>
        <v>0</v>
      </c>
      <c r="B100" s="1945"/>
      <c r="C100" s="1945"/>
      <c r="D100" s="1945"/>
      <c r="E100" s="1945"/>
      <c r="F100" s="1945"/>
      <c r="G100" s="1945"/>
      <c r="H100" s="1945"/>
      <c r="I100" s="1945"/>
      <c r="J100" s="1945"/>
      <c r="K100" s="1945"/>
      <c r="L100" s="1945"/>
      <c r="M100" s="1945"/>
      <c r="N100" s="1945"/>
      <c r="O100" s="1945"/>
      <c r="P100" s="1945"/>
      <c r="Q100" s="1945"/>
      <c r="R100" s="1945"/>
      <c r="S100" s="1945"/>
      <c r="T100" s="1945"/>
      <c r="U100" s="1945"/>
      <c r="V100" s="1945"/>
      <c r="W100" s="1945"/>
      <c r="X100" s="1945"/>
      <c r="Y100" s="1945"/>
      <c r="Z100" s="1945"/>
      <c r="AA100" s="1945"/>
      <c r="AB100" s="1945"/>
      <c r="AC100" s="1945"/>
      <c r="AD100" s="1945"/>
      <c r="AE100" s="1945"/>
      <c r="AF100" s="1945"/>
      <c r="AG100" s="1946"/>
    </row>
    <row r="101" spans="1:35" ht="25.5" customHeight="1" thickBot="1">
      <c r="A101" s="1950"/>
      <c r="B101" s="1951"/>
      <c r="C101" s="1951"/>
      <c r="D101" s="1951"/>
      <c r="E101" s="1951"/>
      <c r="F101" s="1951"/>
      <c r="G101" s="1951"/>
      <c r="H101" s="1951"/>
      <c r="I101" s="1951"/>
      <c r="J101" s="1951"/>
      <c r="K101" s="1951"/>
      <c r="L101" s="1951"/>
      <c r="M101" s="1951"/>
      <c r="N101" s="1951"/>
      <c r="O101" s="1951"/>
      <c r="P101" s="1951"/>
      <c r="Q101" s="1951"/>
      <c r="R101" s="1951"/>
      <c r="S101" s="1951"/>
      <c r="T101" s="1951"/>
      <c r="U101" s="1951"/>
      <c r="V101" s="1951"/>
      <c r="W101" s="1951"/>
      <c r="X101" s="1951"/>
      <c r="Y101" s="1951"/>
      <c r="Z101" s="1951"/>
      <c r="AA101" s="1951"/>
      <c r="AB101" s="1951"/>
      <c r="AC101" s="1951"/>
      <c r="AD101" s="1951"/>
      <c r="AE101" s="1951"/>
      <c r="AF101" s="1951"/>
      <c r="AG101" s="1952"/>
    </row>
    <row r="102" spans="1:35" ht="25.5" customHeight="1">
      <c r="A102" s="1923" t="str">
        <f>'1-1発電'!A71</f>
        <v>（１０）その他事業実施上問題となる事項</v>
      </c>
      <c r="B102" s="1924"/>
      <c r="C102" s="1924"/>
      <c r="D102" s="1924"/>
      <c r="E102" s="1924"/>
      <c r="F102" s="1924"/>
      <c r="G102" s="1924"/>
      <c r="H102" s="1924"/>
      <c r="I102" s="1924"/>
      <c r="J102" s="1924"/>
      <c r="K102" s="1924"/>
      <c r="L102" s="1924"/>
      <c r="M102" s="1924"/>
      <c r="N102" s="1924"/>
      <c r="O102" s="1924"/>
      <c r="P102" s="1924"/>
      <c r="Q102" s="1924"/>
      <c r="R102" s="1924"/>
      <c r="S102" s="1924"/>
      <c r="T102" s="1924"/>
      <c r="U102" s="1924"/>
      <c r="V102" s="1924"/>
      <c r="W102" s="1924"/>
      <c r="X102" s="1924"/>
      <c r="Y102" s="1924"/>
      <c r="Z102" s="1924"/>
      <c r="AA102" s="285">
        <f>'1-1発電'!AA71</f>
        <v>0</v>
      </c>
      <c r="AB102" s="285">
        <f>'1-1発電'!AB71</f>
        <v>0</v>
      </c>
      <c r="AC102" s="285">
        <f>'1-1発電'!AC71</f>
        <v>0</v>
      </c>
      <c r="AD102" s="285">
        <f>'1-1発電'!AD71</f>
        <v>0</v>
      </c>
      <c r="AE102" s="285">
        <f>'1-1発電'!AE71</f>
        <v>0</v>
      </c>
      <c r="AF102" s="285">
        <f>'1-1発電'!AF71</f>
        <v>0</v>
      </c>
      <c r="AG102" s="284">
        <f>'1-1発電'!AG71</f>
        <v>0</v>
      </c>
    </row>
    <row r="103" spans="1:35" ht="25.5" customHeight="1">
      <c r="A103" s="283" t="str">
        <f>'1-1発電'!A72</f>
        <v>（その他地元住民への説明や事業実施上問題となる事項があれば、その内容と進捗状況や計画、解決の見通し等を記載すること）</v>
      </c>
      <c r="B103" s="2061">
        <f>'1-1発電'!B72</f>
        <v>0</v>
      </c>
      <c r="C103" s="2061"/>
      <c r="D103" s="2061"/>
      <c r="E103" s="2061"/>
      <c r="F103" s="2061"/>
      <c r="G103" s="2061"/>
      <c r="H103" s="2061"/>
      <c r="I103" s="2061"/>
      <c r="J103" s="2061"/>
      <c r="K103" s="2061"/>
      <c r="L103" s="2061"/>
      <c r="M103" s="2061"/>
      <c r="N103" s="2061"/>
      <c r="O103" s="2061"/>
      <c r="P103" s="2061"/>
      <c r="Q103" s="2061"/>
      <c r="R103" s="2061"/>
      <c r="S103" s="2061"/>
      <c r="T103" s="2061"/>
      <c r="U103" s="2061"/>
      <c r="V103" s="2061"/>
      <c r="W103" s="2061"/>
      <c r="X103" s="2061"/>
      <c r="Y103" s="2061"/>
      <c r="Z103" s="2061"/>
      <c r="AA103" s="2061"/>
      <c r="AB103" s="2061"/>
      <c r="AC103" s="2061"/>
      <c r="AD103" s="2061"/>
      <c r="AE103" s="2061"/>
      <c r="AF103" s="2061"/>
      <c r="AG103" s="282">
        <f>'1-1発電'!AG72</f>
        <v>0</v>
      </c>
    </row>
    <row r="104" spans="1:35" ht="25.5" customHeight="1">
      <c r="A104" s="1947">
        <f>'1-1発電'!A73</f>
        <v>0</v>
      </c>
      <c r="B104" s="1948"/>
      <c r="C104" s="1948"/>
      <c r="D104" s="1948"/>
      <c r="E104" s="1948"/>
      <c r="F104" s="1948"/>
      <c r="G104" s="1948"/>
      <c r="H104" s="1948"/>
      <c r="I104" s="1948"/>
      <c r="J104" s="1948"/>
      <c r="K104" s="1948"/>
      <c r="L104" s="1948"/>
      <c r="M104" s="1948"/>
      <c r="N104" s="1948"/>
      <c r="O104" s="1948"/>
      <c r="P104" s="1948"/>
      <c r="Q104" s="1948"/>
      <c r="R104" s="1948"/>
      <c r="S104" s="1948"/>
      <c r="T104" s="1948"/>
      <c r="U104" s="1948"/>
      <c r="V104" s="1948"/>
      <c r="W104" s="1948"/>
      <c r="X104" s="1948"/>
      <c r="Y104" s="1948"/>
      <c r="Z104" s="1948"/>
      <c r="AA104" s="1948"/>
      <c r="AB104" s="1948"/>
      <c r="AC104" s="1948"/>
      <c r="AD104" s="1948"/>
      <c r="AE104" s="1948"/>
      <c r="AF104" s="1948"/>
      <c r="AG104" s="1949"/>
    </row>
    <row r="105" spans="1:35" ht="25.5" customHeight="1" thickBot="1">
      <c r="A105" s="1950"/>
      <c r="B105" s="1951"/>
      <c r="C105" s="1951"/>
      <c r="D105" s="1951"/>
      <c r="E105" s="1951"/>
      <c r="F105" s="1951"/>
      <c r="G105" s="1951"/>
      <c r="H105" s="1951"/>
      <c r="I105" s="1951"/>
      <c r="J105" s="1951"/>
      <c r="K105" s="1951"/>
      <c r="L105" s="1951"/>
      <c r="M105" s="1951"/>
      <c r="N105" s="1951"/>
      <c r="O105" s="1951"/>
      <c r="P105" s="1951"/>
      <c r="Q105" s="1951"/>
      <c r="R105" s="1951"/>
      <c r="S105" s="1951"/>
      <c r="T105" s="1951"/>
      <c r="U105" s="1951"/>
      <c r="V105" s="1951"/>
      <c r="W105" s="1951"/>
      <c r="X105" s="1951"/>
      <c r="Y105" s="1951"/>
      <c r="Z105" s="1951"/>
      <c r="AA105" s="1951"/>
      <c r="AB105" s="1951"/>
      <c r="AC105" s="1951"/>
      <c r="AD105" s="1951"/>
      <c r="AE105" s="1951"/>
      <c r="AF105" s="1951"/>
      <c r="AG105" s="1952"/>
    </row>
    <row r="106" spans="1:35" ht="25.5" customHeight="1">
      <c r="A106" s="2009" t="str">
        <f>'1-1発電'!A75</f>
        <v>【「指定避難所」枠で申請の場合のみ記載】</v>
      </c>
      <c r="B106" s="2010"/>
      <c r="C106" s="2010"/>
      <c r="D106" s="2010"/>
      <c r="E106" s="2010"/>
      <c r="F106" s="2010"/>
      <c r="G106" s="2010"/>
      <c r="H106" s="2010"/>
      <c r="I106" s="2010"/>
      <c r="J106" s="2010"/>
      <c r="K106" s="2010"/>
      <c r="L106" s="2010"/>
      <c r="M106" s="2010"/>
      <c r="N106" s="2010"/>
      <c r="O106" s="2010"/>
      <c r="P106" s="2010"/>
      <c r="Q106" s="2010"/>
      <c r="R106" s="2010"/>
      <c r="S106" s="2010"/>
      <c r="T106" s="2010"/>
      <c r="U106" s="2010"/>
      <c r="V106" s="2010"/>
      <c r="W106" s="2010"/>
      <c r="X106" s="2010"/>
      <c r="Y106" s="2010"/>
      <c r="Z106" s="2010"/>
      <c r="AA106" s="2010"/>
      <c r="AB106" s="2010"/>
      <c r="AC106" s="2010"/>
      <c r="AD106" s="2010"/>
      <c r="AE106" s="2010"/>
      <c r="AF106" s="2010"/>
      <c r="AG106" s="2062"/>
    </row>
    <row r="107" spans="1:35" ht="25.5" customHeight="1">
      <c r="A107" s="281" t="str">
        <f>'1-1発電'!A76</f>
        <v>（１１）災害時における地域の避難所の指定状況</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79"/>
    </row>
    <row r="108" spans="1:35" ht="25.5" customHeight="1">
      <c r="A108" s="2063">
        <f>'1-1発電'!A77</f>
        <v>0</v>
      </c>
      <c r="B108" s="2064"/>
      <c r="C108" s="387" t="str">
        <f>'1-1発電'!C77</f>
        <v>指定済</v>
      </c>
      <c r="D108" s="390"/>
      <c r="E108" s="387"/>
      <c r="F108" s="2064">
        <f>'1-1発電'!F77</f>
        <v>0</v>
      </c>
      <c r="G108" s="2064"/>
      <c r="H108" s="387" t="str">
        <f>'1-1発電'!H77</f>
        <v>指定予定（補助金の実績報告時までに指定が必要です）</v>
      </c>
      <c r="I108" s="390"/>
      <c r="J108" s="387"/>
      <c r="K108" s="387"/>
      <c r="L108" s="387"/>
      <c r="M108" s="387"/>
      <c r="N108" s="387"/>
      <c r="O108" s="387"/>
      <c r="P108" s="391"/>
      <c r="Q108" s="391"/>
      <c r="R108" s="391"/>
      <c r="S108" s="391"/>
      <c r="T108" s="391"/>
      <c r="U108" s="391"/>
      <c r="V108" s="391"/>
      <c r="W108" s="391"/>
      <c r="X108" s="392"/>
      <c r="Y108" s="387"/>
      <c r="Z108" s="392"/>
      <c r="AA108" s="392"/>
      <c r="AB108" s="393"/>
      <c r="AC108" s="393"/>
      <c r="AD108" s="393"/>
      <c r="AE108" s="393"/>
      <c r="AF108" s="393"/>
      <c r="AG108" s="394"/>
    </row>
    <row r="109" spans="1:35" ht="25.5" customHeight="1" thickBot="1">
      <c r="A109" s="211">
        <f>'1-1発電'!A78</f>
        <v>0</v>
      </c>
      <c r="B109" s="1973" t="str">
        <f>'1-1発電'!B78</f>
        <v>施設の耐震性</v>
      </c>
      <c r="C109" s="1973"/>
      <c r="D109" s="1973"/>
      <c r="E109" s="1973"/>
      <c r="F109" s="1973"/>
      <c r="G109" s="1973"/>
      <c r="H109" s="278">
        <f>'1-1発電'!H78</f>
        <v>0</v>
      </c>
      <c r="I109" s="1995">
        <f>'1-1発電'!I78</f>
        <v>0</v>
      </c>
      <c r="J109" s="1996"/>
      <c r="K109" s="1996"/>
      <c r="L109" s="1996"/>
      <c r="M109" s="1996"/>
      <c r="N109" s="1996"/>
      <c r="O109" s="1996"/>
      <c r="P109" s="1996"/>
      <c r="Q109" s="1996"/>
      <c r="R109" s="1996"/>
      <c r="S109" s="1996"/>
      <c r="T109" s="1996"/>
      <c r="U109" s="1996"/>
      <c r="V109" s="1996"/>
      <c r="W109" s="1996"/>
      <c r="X109" s="1996"/>
      <c r="Y109" s="1996"/>
      <c r="Z109" s="1996"/>
      <c r="AA109" s="1996"/>
      <c r="AB109" s="1996"/>
      <c r="AC109" s="1996"/>
      <c r="AD109" s="1996"/>
      <c r="AE109" s="1996"/>
      <c r="AF109" s="1996"/>
      <c r="AG109" s="1997"/>
      <c r="AI109" s="275" t="s">
        <v>271</v>
      </c>
    </row>
    <row r="110" spans="1:35" ht="25.5" customHeight="1">
      <c r="A110" s="201" t="e">
        <f>'1-1発電'!#REF!</f>
        <v>#REF!</v>
      </c>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77"/>
      <c r="AI110" s="275" t="s">
        <v>270</v>
      </c>
    </row>
    <row r="111" spans="1:35" ht="25.5" customHeight="1">
      <c r="A111" s="250" t="e">
        <f>'1-1発電'!#REF!</f>
        <v>#REF!</v>
      </c>
      <c r="B111" s="1829" t="e">
        <f>'1-1発電'!#REF!</f>
        <v>#REF!</v>
      </c>
      <c r="C111" s="1829"/>
      <c r="D111" s="1829"/>
      <c r="E111" s="1829"/>
      <c r="F111" s="1829"/>
      <c r="G111" s="1829"/>
      <c r="H111" s="1829"/>
      <c r="I111" s="1829"/>
      <c r="J111" s="1829"/>
      <c r="K111" s="217" t="e">
        <f>'1-1発電'!#REF!</f>
        <v>#REF!</v>
      </c>
      <c r="L111" s="1905" t="e">
        <f>'1-1発電'!#REF!</f>
        <v>#REF!</v>
      </c>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7"/>
      <c r="AI111" s="275" t="s">
        <v>269</v>
      </c>
    </row>
    <row r="112" spans="1:35" ht="25.5" customHeight="1">
      <c r="A112" s="203" t="e">
        <f>'1-1発電'!#REF!</f>
        <v>#REF!</v>
      </c>
      <c r="B112" s="1829" t="e">
        <f>'1-1発電'!#REF!</f>
        <v>#REF!</v>
      </c>
      <c r="C112" s="1829"/>
      <c r="D112" s="1829"/>
      <c r="E112" s="1829"/>
      <c r="F112" s="1829"/>
      <c r="G112" s="1829"/>
      <c r="H112" s="1829"/>
      <c r="I112" s="1829"/>
      <c r="J112" s="1829"/>
      <c r="K112" s="209" t="e">
        <f>'1-1発電'!#REF!</f>
        <v>#REF!</v>
      </c>
      <c r="L112" s="1905" t="e">
        <f>'1-1発電'!#REF!</f>
        <v>#REF!</v>
      </c>
      <c r="M112" s="1906"/>
      <c r="N112" s="1906"/>
      <c r="O112" s="1906"/>
      <c r="P112" s="1906"/>
      <c r="Q112" s="1906"/>
      <c r="R112" s="1906"/>
      <c r="S112" s="1906"/>
      <c r="T112" s="1906"/>
      <c r="U112" s="1906"/>
      <c r="V112" s="1906"/>
      <c r="W112" s="1906"/>
      <c r="X112" s="1906"/>
      <c r="Y112" s="1906"/>
      <c r="Z112" s="1906"/>
      <c r="AA112" s="1906"/>
      <c r="AB112" s="1906"/>
      <c r="AC112" s="1906"/>
      <c r="AD112" s="1906"/>
      <c r="AE112" s="1906"/>
      <c r="AF112" s="1906"/>
      <c r="AG112" s="1907"/>
      <c r="AI112" s="275" t="s">
        <v>268</v>
      </c>
    </row>
    <row r="113" spans="1:69" ht="25.5" customHeight="1">
      <c r="A113" s="203" t="e">
        <f>'1-1発電'!#REF!</f>
        <v>#REF!</v>
      </c>
      <c r="B113" s="1829" t="e">
        <f>'1-1発電'!#REF!</f>
        <v>#REF!</v>
      </c>
      <c r="C113" s="1829"/>
      <c r="D113" s="1829"/>
      <c r="E113" s="1829"/>
      <c r="F113" s="1829"/>
      <c r="G113" s="1829"/>
      <c r="H113" s="1829"/>
      <c r="I113" s="1829"/>
      <c r="J113" s="1829"/>
      <c r="K113" s="209" t="e">
        <f>'1-1発電'!#REF!</f>
        <v>#REF!</v>
      </c>
      <c r="L113" s="2076" t="e">
        <f>'1-1発電'!#REF!</f>
        <v>#REF!</v>
      </c>
      <c r="M113" s="2064"/>
      <c r="N113" s="371" t="e">
        <f>'1-1発電'!#REF!</f>
        <v>#REF!</v>
      </c>
      <c r="O113" s="371"/>
      <c r="P113" s="371" t="e">
        <f>'1-1発電'!#REF!</f>
        <v>#REF!</v>
      </c>
      <c r="Q113" s="2064" t="e">
        <f>'1-1発電'!#REF!</f>
        <v>#REF!</v>
      </c>
      <c r="R113" s="2064"/>
      <c r="S113" s="371" t="e">
        <f>'1-1発電'!#REF!</f>
        <v>#REF!</v>
      </c>
      <c r="T113" s="395"/>
      <c r="U113" s="395" t="e">
        <f>'1-1発電'!#REF!</f>
        <v>#REF!</v>
      </c>
      <c r="V113" s="396" t="e">
        <f>'1-1発電'!#REF!</f>
        <v>#REF!</v>
      </c>
      <c r="W113" s="397"/>
      <c r="X113" s="397"/>
      <c r="Y113" s="397"/>
      <c r="Z113" s="397"/>
      <c r="AA113" s="397"/>
      <c r="AB113" s="371"/>
      <c r="AC113" s="371"/>
      <c r="AD113" s="371"/>
      <c r="AE113" s="371"/>
      <c r="AF113" s="371"/>
      <c r="AG113" s="398"/>
      <c r="AI113" s="275" t="s">
        <v>267</v>
      </c>
    </row>
    <row r="114" spans="1:69" ht="25.5" customHeight="1">
      <c r="A114" s="203" t="e">
        <f>'1-1発電'!#REF!</f>
        <v>#REF!</v>
      </c>
      <c r="B114" s="1829" t="e">
        <f>'1-1発電'!#REF!</f>
        <v>#REF!</v>
      </c>
      <c r="C114" s="1829"/>
      <c r="D114" s="1829"/>
      <c r="E114" s="1829"/>
      <c r="F114" s="1829"/>
      <c r="G114" s="1829"/>
      <c r="H114" s="1829"/>
      <c r="I114" s="1829"/>
      <c r="J114" s="1829"/>
      <c r="K114" s="209" t="e">
        <f>'1-1発電'!#REF!</f>
        <v>#REF!</v>
      </c>
      <c r="L114" s="2067" t="e">
        <f>'1-1発電'!#REF!</f>
        <v>#REF!</v>
      </c>
      <c r="M114" s="2068"/>
      <c r="N114" s="2068"/>
      <c r="O114" s="2068"/>
      <c r="P114" s="2068"/>
      <c r="Q114" s="2068"/>
      <c r="R114" s="2068"/>
      <c r="S114" s="2068"/>
      <c r="T114" s="2068"/>
      <c r="U114" s="2068"/>
      <c r="V114" s="2068"/>
      <c r="W114" s="2068"/>
      <c r="X114" s="2068"/>
      <c r="Y114" s="2068"/>
      <c r="Z114" s="2068"/>
      <c r="AA114" s="2068"/>
      <c r="AB114" s="2068"/>
      <c r="AC114" s="2068"/>
      <c r="AD114" s="2068"/>
      <c r="AE114" s="2068"/>
      <c r="AF114" s="2068"/>
      <c r="AG114" s="2069"/>
      <c r="AI114" s="275" t="s">
        <v>266</v>
      </c>
    </row>
    <row r="115" spans="1:69" ht="25.5" customHeight="1">
      <c r="A115" s="231" t="e">
        <f>'1-1発電'!#REF!</f>
        <v>#REF!</v>
      </c>
      <c r="B115" s="1885" t="e">
        <f>'1-1発電'!#REF!</f>
        <v>#REF!</v>
      </c>
      <c r="C115" s="1885"/>
      <c r="D115" s="1885"/>
      <c r="E115" s="1885"/>
      <c r="F115" s="1885"/>
      <c r="G115" s="1885"/>
      <c r="H115" s="1885"/>
      <c r="I115" s="1885"/>
      <c r="J115" s="1885"/>
      <c r="K115" s="232" t="e">
        <f>'1-1発電'!#REF!</f>
        <v>#REF!</v>
      </c>
      <c r="L115" s="2070" t="e">
        <f>'1-1発電'!#REF!</f>
        <v>#REF!</v>
      </c>
      <c r="M115" s="2071"/>
      <c r="N115" s="2071"/>
      <c r="O115" s="2071"/>
      <c r="P115" s="2071"/>
      <c r="Q115" s="2071"/>
      <c r="R115" s="2071"/>
      <c r="S115" s="2071"/>
      <c r="T115" s="2071"/>
      <c r="U115" s="2071"/>
      <c r="V115" s="2071"/>
      <c r="W115" s="2071"/>
      <c r="X115" s="2071"/>
      <c r="Y115" s="2071"/>
      <c r="Z115" s="2071"/>
      <c r="AA115" s="2071"/>
      <c r="AB115" s="2071"/>
      <c r="AC115" s="2071"/>
      <c r="AD115" s="2071"/>
      <c r="AE115" s="2071"/>
      <c r="AF115" s="2071"/>
      <c r="AG115" s="2072"/>
    </row>
    <row r="116" spans="1:69" ht="25.5" customHeight="1" thickBot="1">
      <c r="A116" s="233" t="e">
        <f>'1-1発電'!#REF!</f>
        <v>#REF!</v>
      </c>
      <c r="B116" s="1889" t="e">
        <f>'1-1発電'!#REF!</f>
        <v>#REF!</v>
      </c>
      <c r="C116" s="1889"/>
      <c r="D116" s="1889"/>
      <c r="E116" s="1889"/>
      <c r="F116" s="1889"/>
      <c r="G116" s="1889"/>
      <c r="H116" s="1889"/>
      <c r="I116" s="1889"/>
      <c r="J116" s="1889"/>
      <c r="K116" s="234" t="e">
        <f>'1-1発電'!#REF!</f>
        <v>#REF!</v>
      </c>
      <c r="L116" s="2073" t="e">
        <f>'1-1発電'!#REF!</f>
        <v>#REF!</v>
      </c>
      <c r="M116" s="2074"/>
      <c r="N116" s="2074"/>
      <c r="O116" s="2074"/>
      <c r="P116" s="2074"/>
      <c r="Q116" s="2074"/>
      <c r="R116" s="2074"/>
      <c r="S116" s="2074"/>
      <c r="T116" s="2074"/>
      <c r="U116" s="2074"/>
      <c r="V116" s="2074"/>
      <c r="W116" s="2074"/>
      <c r="X116" s="2074"/>
      <c r="Y116" s="2074"/>
      <c r="Z116" s="2074"/>
      <c r="AA116" s="2074"/>
      <c r="AB116" s="2074"/>
      <c r="AC116" s="2074"/>
      <c r="AD116" s="2074"/>
      <c r="AE116" s="2074"/>
      <c r="AF116" s="2074"/>
      <c r="AG116" s="2075"/>
    </row>
    <row r="117" spans="1:69" ht="9" customHeight="1">
      <c r="A117" s="250" t="e">
        <f>'1-1発電'!#REF!</f>
        <v>#REF!</v>
      </c>
      <c r="B117" s="1" t="e">
        <f>'1-1発電'!#REF!</f>
        <v>#REF!</v>
      </c>
      <c r="C117" s="1" t="e">
        <f>'1-1発電'!#REF!</f>
        <v>#REF!</v>
      </c>
      <c r="D117" s="1" t="e">
        <f>'1-1発電'!#REF!</f>
        <v>#REF!</v>
      </c>
      <c r="E117" s="1" t="e">
        <f>'1-1発電'!#REF!</f>
        <v>#REF!</v>
      </c>
      <c r="F117" s="1" t="e">
        <f>'1-1発電'!#REF!</f>
        <v>#REF!</v>
      </c>
      <c r="G117" s="1" t="e">
        <f>'1-1発電'!#REF!</f>
        <v>#REF!</v>
      </c>
      <c r="H117" s="1" t="e">
        <f>'1-1発電'!#REF!</f>
        <v>#REF!</v>
      </c>
      <c r="I117" s="1" t="e">
        <f>'1-1発電'!#REF!</f>
        <v>#REF!</v>
      </c>
      <c r="J117" s="384" t="e">
        <f>'1-1発電'!#REF!</f>
        <v>#REF!</v>
      </c>
      <c r="K117" s="1" t="e">
        <f>'1-1発電'!#REF!</f>
        <v>#REF!</v>
      </c>
      <c r="L117" s="1" t="e">
        <f>'1-1発電'!#REF!</f>
        <v>#REF!</v>
      </c>
      <c r="M117" s="1" t="e">
        <f>'1-1発電'!#REF!</f>
        <v>#REF!</v>
      </c>
      <c r="N117" s="1" t="e">
        <f>'1-1発電'!#REF!</f>
        <v>#REF!</v>
      </c>
      <c r="O117" s="1" t="e">
        <f>'1-1発電'!#REF!</f>
        <v>#REF!</v>
      </c>
      <c r="P117" s="1" t="e">
        <f>'1-1発電'!#REF!</f>
        <v>#REF!</v>
      </c>
      <c r="Q117" s="1" t="e">
        <f>'1-1発電'!#REF!</f>
        <v>#REF!</v>
      </c>
      <c r="R117" s="1" t="e">
        <f>'1-1発電'!#REF!</f>
        <v>#REF!</v>
      </c>
      <c r="S117" s="1" t="e">
        <f>'1-1発電'!#REF!</f>
        <v>#REF!</v>
      </c>
      <c r="T117" s="1" t="e">
        <f>'1-1発電'!#REF!</f>
        <v>#REF!</v>
      </c>
      <c r="U117" s="1" t="e">
        <f>'1-1発電'!#REF!</f>
        <v>#REF!</v>
      </c>
      <c r="V117" s="1" t="e">
        <f>'1-1発電'!#REF!</f>
        <v>#REF!</v>
      </c>
      <c r="W117" s="1" t="e">
        <f>'1-1発電'!#REF!</f>
        <v>#REF!</v>
      </c>
      <c r="X117" s="1" t="e">
        <f>'1-1発電'!#REF!</f>
        <v>#REF!</v>
      </c>
      <c r="Y117" s="1" t="e">
        <f>'1-1発電'!#REF!</f>
        <v>#REF!</v>
      </c>
      <c r="Z117" s="1" t="e">
        <f>'1-1発電'!#REF!</f>
        <v>#REF!</v>
      </c>
      <c r="AA117" s="1" t="e">
        <f>'1-1発電'!#REF!</f>
        <v>#REF!</v>
      </c>
      <c r="AB117" s="1" t="e">
        <f>'1-1発電'!#REF!</f>
        <v>#REF!</v>
      </c>
      <c r="AC117" s="1" t="e">
        <f>'1-1発電'!#REF!</f>
        <v>#REF!</v>
      </c>
      <c r="AD117" s="1" t="e">
        <f>'1-1発電'!#REF!</f>
        <v>#REF!</v>
      </c>
      <c r="AE117" s="1" t="e">
        <f>'1-1発電'!#REF!</f>
        <v>#REF!</v>
      </c>
      <c r="AF117" s="1" t="e">
        <f>'1-1発電'!#REF!</f>
        <v>#REF!</v>
      </c>
      <c r="AG117" s="251" t="e">
        <f>'1-1発電'!#REF!</f>
        <v>#REF!</v>
      </c>
    </row>
    <row r="118" spans="1:69" s="20" customFormat="1" ht="32.25" customHeight="1">
      <c r="A118" s="379" t="str">
        <f>'1-1発電'!A107</f>
        <v xml:space="preserve">６　添付書類 </v>
      </c>
      <c r="J118" s="380"/>
      <c r="K118" s="380"/>
      <c r="AG118" s="381"/>
    </row>
    <row r="119" spans="1:69" s="20" customFormat="1" ht="70.5" customHeight="1">
      <c r="A119" s="379" t="e">
        <f>'1-1発電'!#REF!</f>
        <v>#REF!</v>
      </c>
      <c r="B119" s="2065" t="e">
        <f>'1-1発電'!#REF!</f>
        <v>#REF!</v>
      </c>
      <c r="C119" s="2065"/>
      <c r="D119" s="2065"/>
      <c r="E119" s="2065"/>
      <c r="F119" s="2065"/>
      <c r="G119" s="2065"/>
      <c r="H119" s="2065"/>
      <c r="I119" s="2065"/>
      <c r="J119" s="2065"/>
      <c r="K119" s="2065"/>
      <c r="L119" s="2065"/>
      <c r="M119" s="2065"/>
      <c r="N119" s="2065"/>
      <c r="O119" s="2065"/>
      <c r="P119" s="2065"/>
      <c r="Q119" s="2065"/>
      <c r="R119" s="2065"/>
      <c r="S119" s="2065"/>
      <c r="T119" s="2065"/>
      <c r="U119" s="2065"/>
      <c r="V119" s="2065"/>
      <c r="W119" s="2065"/>
      <c r="X119" s="2065"/>
      <c r="Y119" s="2065"/>
      <c r="Z119" s="2065"/>
      <c r="AA119" s="2065"/>
      <c r="AB119" s="2065"/>
      <c r="AC119" s="2065"/>
      <c r="AD119" s="2065"/>
      <c r="AE119" s="2065"/>
      <c r="AF119" s="2065"/>
      <c r="AG119" s="381" t="e">
        <f>'1-1発電'!#REF!</f>
        <v>#REF!</v>
      </c>
      <c r="AV119" s="373"/>
      <c r="AW119" s="1"/>
      <c r="AX119" s="12"/>
      <c r="AY119" s="12"/>
      <c r="AZ119" s="12"/>
      <c r="BA119" s="12"/>
      <c r="BB119" s="373"/>
      <c r="BC119" s="1"/>
      <c r="BD119" s="12"/>
      <c r="BE119" s="12"/>
      <c r="BF119" s="12"/>
      <c r="BG119" s="12"/>
      <c r="BH119" s="12"/>
      <c r="BI119" s="12"/>
      <c r="BJ119" s="12"/>
      <c r="BK119" s="12"/>
      <c r="BL119" s="12"/>
      <c r="BM119" s="373"/>
      <c r="BN119" s="173"/>
      <c r="BO119" s="12"/>
      <c r="BP119" s="12"/>
      <c r="BQ119" s="12"/>
    </row>
    <row r="120" spans="1:69" s="20" customFormat="1" ht="70.5" customHeight="1" thickBot="1">
      <c r="A120" s="382" t="e">
        <f>'1-1発電'!#REF!</f>
        <v>#REF!</v>
      </c>
      <c r="B120" s="2066"/>
      <c r="C120" s="2066"/>
      <c r="D120" s="2066"/>
      <c r="E120" s="2066"/>
      <c r="F120" s="2066"/>
      <c r="G120" s="2066"/>
      <c r="H120" s="2066"/>
      <c r="I120" s="2066"/>
      <c r="J120" s="2066"/>
      <c r="K120" s="2066"/>
      <c r="L120" s="2066"/>
      <c r="M120" s="2066"/>
      <c r="N120" s="2066"/>
      <c r="O120" s="2066"/>
      <c r="P120" s="2066"/>
      <c r="Q120" s="2066"/>
      <c r="R120" s="2066"/>
      <c r="S120" s="2066"/>
      <c r="T120" s="2066"/>
      <c r="U120" s="2066"/>
      <c r="V120" s="2066"/>
      <c r="W120" s="2066"/>
      <c r="X120" s="2066"/>
      <c r="Y120" s="2066"/>
      <c r="Z120" s="2066"/>
      <c r="AA120" s="2066"/>
      <c r="AB120" s="2066"/>
      <c r="AC120" s="2066"/>
      <c r="AD120" s="2066"/>
      <c r="AE120" s="2066"/>
      <c r="AF120" s="2066"/>
      <c r="AG120" s="383" t="e">
        <f>'1-1発電'!#REF!</f>
        <v>#REF!</v>
      </c>
      <c r="AV120" s="373"/>
      <c r="AW120" s="1"/>
      <c r="AX120" s="12"/>
      <c r="AY120" s="12"/>
      <c r="AZ120" s="12"/>
      <c r="BA120" s="12"/>
      <c r="BB120" s="373"/>
      <c r="BC120" s="1"/>
      <c r="BD120" s="12"/>
      <c r="BE120" s="12"/>
      <c r="BF120" s="12"/>
      <c r="BG120" s="12"/>
      <c r="BH120" s="12"/>
      <c r="BI120" s="12"/>
      <c r="BJ120" s="12"/>
      <c r="BK120" s="12"/>
      <c r="BL120" s="12"/>
      <c r="BM120" s="12"/>
      <c r="BN120" s="12"/>
      <c r="BO120" s="12"/>
      <c r="BP120" s="12"/>
      <c r="BQ120" s="12"/>
    </row>
  </sheetData>
  <mergeCells count="237">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A86:E86"/>
    <mergeCell ref="F86:J86"/>
    <mergeCell ref="K86:Q86"/>
    <mergeCell ref="R86:X86"/>
    <mergeCell ref="Y86:AG86"/>
    <mergeCell ref="A87:E87"/>
    <mergeCell ref="F87:J87"/>
    <mergeCell ref="K87:Q87"/>
    <mergeCell ref="R87:X87"/>
    <mergeCell ref="Y87:AG8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B71:K71"/>
    <mergeCell ref="M71:W71"/>
    <mergeCell ref="X71:AF71"/>
    <mergeCell ref="A72:L73"/>
    <mergeCell ref="M72:AG72"/>
    <mergeCell ref="M73:O73"/>
    <mergeCell ref="P73:R73"/>
    <mergeCell ref="S73:T73"/>
    <mergeCell ref="U73:W73"/>
    <mergeCell ref="X73:AB7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59:Y59"/>
    <mergeCell ref="A60:AG60"/>
    <mergeCell ref="A61:V61"/>
    <mergeCell ref="D62:U62"/>
    <mergeCell ref="V62:AA62"/>
    <mergeCell ref="D63:E63"/>
    <mergeCell ref="F63:G63"/>
    <mergeCell ref="H63:I63"/>
    <mergeCell ref="J63:K63"/>
    <mergeCell ref="L63:M63"/>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C35:T35"/>
    <mergeCell ref="U35:Y35"/>
    <mergeCell ref="Z35:AB35"/>
    <mergeCell ref="C36:T36"/>
    <mergeCell ref="U36:Y36"/>
    <mergeCell ref="Z36:AB36"/>
    <mergeCell ref="B32:L32"/>
    <mergeCell ref="N32:AG32"/>
    <mergeCell ref="B33:L33"/>
    <mergeCell ref="N33:Y33"/>
    <mergeCell ref="Z33:AA33"/>
    <mergeCell ref="A34:AF34"/>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373</v>
      </c>
    </row>
    <row r="2" spans="1:35" ht="25.5" customHeight="1">
      <c r="A2" s="1767" t="e">
        <f>#REF!</f>
        <v>#REF!</v>
      </c>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5" ht="25.5" customHeight="1">
      <c r="A4" s="1768" t="e">
        <f>#REF!</f>
        <v>#REF!</v>
      </c>
      <c r="B4" s="1769"/>
      <c r="C4" s="1769"/>
      <c r="D4" s="1769"/>
      <c r="E4" s="1770"/>
      <c r="F4" s="1902" t="e">
        <f>#REF!</f>
        <v>#REF!</v>
      </c>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4"/>
    </row>
    <row r="5" spans="1:35" ht="25.5" customHeight="1">
      <c r="A5" s="1774" t="e">
        <f>#REF!</f>
        <v>#REF!</v>
      </c>
      <c r="B5" s="1775"/>
      <c r="C5" s="1775"/>
      <c r="D5" s="1775"/>
      <c r="E5" s="1776"/>
      <c r="F5" s="1905" t="e">
        <f>#REF!</f>
        <v>#REF!</v>
      </c>
      <c r="G5" s="1906"/>
      <c r="H5" s="1906"/>
      <c r="I5" s="1906"/>
      <c r="J5" s="1906"/>
      <c r="K5" s="1906"/>
      <c r="L5" s="1906"/>
      <c r="M5" s="1906"/>
      <c r="N5" s="1906"/>
      <c r="O5" s="1906"/>
      <c r="P5" s="1906"/>
      <c r="Q5" s="1906"/>
      <c r="R5" s="1906"/>
      <c r="S5" s="1906"/>
      <c r="T5" s="1906"/>
      <c r="U5" s="1906"/>
      <c r="V5" s="1906"/>
      <c r="W5" s="1906"/>
      <c r="X5" s="1906"/>
      <c r="Y5" s="1906"/>
      <c r="Z5" s="1906"/>
      <c r="AA5" s="1906"/>
      <c r="AB5" s="1906"/>
      <c r="AC5" s="1906"/>
      <c r="AD5" s="1906"/>
      <c r="AE5" s="1906"/>
      <c r="AF5" s="1906"/>
      <c r="AG5" s="1907"/>
    </row>
    <row r="6" spans="1:35" ht="28.5" customHeight="1">
      <c r="A6" s="1774" t="e">
        <f>#REF!</f>
        <v>#REF!</v>
      </c>
      <c r="B6" s="1775"/>
      <c r="C6" s="1775"/>
      <c r="D6" s="1775"/>
      <c r="E6" s="1776"/>
      <c r="F6" s="1908" t="e">
        <f>#REF!</f>
        <v>#REF!</v>
      </c>
      <c r="G6" s="1775"/>
      <c r="H6" s="219" t="e">
        <f>#REF!</f>
        <v>#REF!</v>
      </c>
      <c r="I6" s="1906" t="e">
        <f>#REF!</f>
        <v>#REF!</v>
      </c>
      <c r="J6" s="1906"/>
      <c r="K6" s="1906"/>
      <c r="L6" s="1906"/>
      <c r="M6" s="1906"/>
      <c r="N6" s="1906"/>
      <c r="O6" s="1906"/>
      <c r="P6" s="1906"/>
      <c r="Q6" s="1906"/>
      <c r="R6" s="371" t="e">
        <f>#REF!</f>
        <v>#REF!</v>
      </c>
      <c r="S6" s="1906" t="e">
        <f>#REF!</f>
        <v>#REF!</v>
      </c>
      <c r="T6" s="1906"/>
      <c r="U6" s="1906"/>
      <c r="V6" s="1906"/>
      <c r="W6" s="1906"/>
      <c r="X6" s="1906"/>
      <c r="Y6" s="1906"/>
      <c r="Z6" s="1906"/>
      <c r="AA6" s="1906"/>
      <c r="AB6" s="1906"/>
      <c r="AC6" s="1906"/>
      <c r="AD6" s="1906"/>
      <c r="AE6" s="1906"/>
      <c r="AF6" s="1906"/>
      <c r="AG6" s="1907"/>
    </row>
    <row r="7" spans="1:35" ht="25.5" customHeight="1">
      <c r="A7" s="1774" t="e">
        <f>#REF!</f>
        <v>#REF!</v>
      </c>
      <c r="B7" s="1775"/>
      <c r="C7" s="1775"/>
      <c r="D7" s="1775"/>
      <c r="E7" s="1776"/>
      <c r="F7" s="1913" t="e">
        <f>#REF!</f>
        <v>#REF!</v>
      </c>
      <c r="G7" s="1914"/>
      <c r="H7" s="1914"/>
      <c r="I7" s="1914"/>
      <c r="J7" s="1914"/>
      <c r="K7" s="1914"/>
      <c r="L7" s="1914"/>
      <c r="M7" s="1915"/>
      <c r="N7" s="1790" t="e">
        <f>#REF!</f>
        <v>#REF!</v>
      </c>
      <c r="O7" s="1775"/>
      <c r="P7" s="1775"/>
      <c r="Q7" s="1776"/>
      <c r="R7" s="1916" t="e">
        <f>#REF!</f>
        <v>#REF!</v>
      </c>
      <c r="S7" s="1917"/>
      <c r="T7" s="1917"/>
      <c r="U7" s="1917"/>
      <c r="V7" s="344" t="e">
        <f>#REF!</f>
        <v>#REF!</v>
      </c>
      <c r="W7" s="344" t="e">
        <f>#REF!</f>
        <v>#REF!</v>
      </c>
      <c r="X7" s="1918" t="e">
        <f>#REF!</f>
        <v>#REF!</v>
      </c>
      <c r="Y7" s="1919"/>
      <c r="Z7" s="1919"/>
      <c r="AA7" s="1919"/>
      <c r="AB7" s="1920"/>
      <c r="AC7" s="1921" t="e">
        <f>#REF!</f>
        <v>#REF!</v>
      </c>
      <c r="AD7" s="1922"/>
      <c r="AE7" s="1922"/>
      <c r="AF7" s="1922"/>
      <c r="AG7" s="194" t="e">
        <f>#REF!</f>
        <v>#REF!</v>
      </c>
    </row>
    <row r="8" spans="1:35" ht="25.5" customHeight="1">
      <c r="A8" s="1774" t="e">
        <f>#REF!</f>
        <v>#REF!</v>
      </c>
      <c r="B8" s="1775"/>
      <c r="C8" s="1775"/>
      <c r="D8" s="1775"/>
      <c r="E8" s="1776"/>
      <c r="F8" s="1905" t="e">
        <f>#REF!</f>
        <v>#REF!</v>
      </c>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7"/>
    </row>
    <row r="9" spans="1:35" ht="25.5" customHeight="1">
      <c r="A9" s="1910" t="e">
        <f>#REF!</f>
        <v>#REF!</v>
      </c>
      <c r="B9" s="1775"/>
      <c r="C9" s="1775"/>
      <c r="D9" s="1775"/>
      <c r="E9" s="1776"/>
      <c r="F9" s="1905" t="e">
        <f>#REF!</f>
        <v>#REF!</v>
      </c>
      <c r="G9" s="1906"/>
      <c r="H9" s="1906"/>
      <c r="I9" s="1906"/>
      <c r="J9" s="1906"/>
      <c r="K9" s="1906"/>
      <c r="L9" s="1906"/>
      <c r="M9" s="1906"/>
      <c r="N9" s="1906"/>
      <c r="O9" s="1906"/>
      <c r="P9" s="1912"/>
      <c r="Q9" s="1790" t="e">
        <f>#REF!</f>
        <v>#REF!</v>
      </c>
      <c r="R9" s="1775"/>
      <c r="S9" s="1775"/>
      <c r="T9" s="1775"/>
      <c r="U9" s="1776"/>
      <c r="V9" s="1905" t="e">
        <f>#REF!</f>
        <v>#REF!</v>
      </c>
      <c r="W9" s="1906"/>
      <c r="X9" s="1906"/>
      <c r="Y9" s="1906"/>
      <c r="Z9" s="1906"/>
      <c r="AA9" s="1906"/>
      <c r="AB9" s="1906"/>
      <c r="AC9" s="1906"/>
      <c r="AD9" s="1906"/>
      <c r="AE9" s="1906"/>
      <c r="AF9" s="1906"/>
      <c r="AG9" s="1907"/>
    </row>
    <row r="10" spans="1:35" ht="25.5" customHeight="1">
      <c r="A10" s="1774" t="e">
        <f>#REF!</f>
        <v>#REF!</v>
      </c>
      <c r="B10" s="1775"/>
      <c r="C10" s="1775"/>
      <c r="D10" s="1775"/>
      <c r="E10" s="1776"/>
      <c r="F10" s="1905" t="e">
        <f>#REF!</f>
        <v>#REF!</v>
      </c>
      <c r="G10" s="1906"/>
      <c r="H10" s="1906"/>
      <c r="I10" s="1906"/>
      <c r="J10" s="1906"/>
      <c r="K10" s="1906"/>
      <c r="L10" s="1906"/>
      <c r="M10" s="1906"/>
      <c r="N10" s="1906"/>
      <c r="O10" s="1906"/>
      <c r="P10" s="1912"/>
      <c r="Q10" s="1790" t="e">
        <f>#REF!</f>
        <v>#REF!</v>
      </c>
      <c r="R10" s="1775"/>
      <c r="S10" s="1775"/>
      <c r="T10" s="1775"/>
      <c r="U10" s="1776"/>
      <c r="V10" s="1905" t="e">
        <f>#REF!</f>
        <v>#REF!</v>
      </c>
      <c r="W10" s="1906"/>
      <c r="X10" s="1906"/>
      <c r="Y10" s="1906"/>
      <c r="Z10" s="1906"/>
      <c r="AA10" s="1906"/>
      <c r="AB10" s="1906"/>
      <c r="AC10" s="1906"/>
      <c r="AD10" s="1906"/>
      <c r="AE10" s="1906"/>
      <c r="AF10" s="1906"/>
      <c r="AG10" s="1907"/>
    </row>
    <row r="11" spans="1:35" ht="25.5" customHeight="1" thickBot="1">
      <c r="A11" s="1844" t="e">
        <f>#REF!</f>
        <v>#REF!</v>
      </c>
      <c r="B11" s="1845"/>
      <c r="C11" s="1845"/>
      <c r="D11" s="1845"/>
      <c r="E11" s="1846"/>
      <c r="F11" s="1938" t="e">
        <f>#REF!</f>
        <v>#REF!</v>
      </c>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40"/>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43"/>
      <c r="V13" s="17"/>
      <c r="W13" s="17"/>
      <c r="X13" s="17"/>
      <c r="Y13" s="17"/>
      <c r="Z13" s="17"/>
      <c r="AA13" s="17"/>
      <c r="AB13" s="17"/>
      <c r="AC13" s="17"/>
      <c r="AD13" s="17"/>
      <c r="AE13" s="17"/>
      <c r="AF13" s="17"/>
      <c r="AG13" s="17"/>
    </row>
    <row r="14" spans="1:35" ht="25.5" customHeight="1">
      <c r="A14" s="1923" t="e">
        <f>#REF!</f>
        <v>#REF!</v>
      </c>
      <c r="B14" s="1924"/>
      <c r="C14" s="1924"/>
      <c r="D14" s="1924"/>
      <c r="E14" s="1924"/>
      <c r="F14" s="1924"/>
      <c r="G14" s="1924"/>
      <c r="H14" s="1924"/>
      <c r="I14" s="1924"/>
      <c r="J14" s="1924"/>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804" t="e">
        <f>#REF!</f>
        <v>#REF!</v>
      </c>
      <c r="C15" s="1804"/>
      <c r="D15" s="1804"/>
      <c r="E15" s="1804"/>
      <c r="F15" s="1804"/>
      <c r="G15" s="1804"/>
      <c r="H15" s="1804"/>
      <c r="I15" s="1804"/>
      <c r="J15" s="1804"/>
      <c r="K15" s="204" t="e">
        <f>#REF!</f>
        <v>#REF!</v>
      </c>
      <c r="L15" s="1905" t="e">
        <f>#REF!</f>
        <v>#REF!</v>
      </c>
      <c r="M15" s="1906"/>
      <c r="N15" s="1906"/>
      <c r="O15" s="1906"/>
      <c r="P15" s="1906"/>
      <c r="Q15" s="1906"/>
      <c r="R15" s="1906"/>
      <c r="S15" s="1906"/>
      <c r="T15" s="1906"/>
      <c r="U15" s="1906"/>
      <c r="V15" s="1906"/>
      <c r="W15" s="1906"/>
      <c r="X15" s="1906"/>
      <c r="Y15" s="1906"/>
      <c r="Z15" s="1906"/>
      <c r="AA15" s="1906"/>
      <c r="AB15" s="1906"/>
      <c r="AC15" s="1906"/>
      <c r="AD15" s="1906"/>
      <c r="AE15" s="1906"/>
      <c r="AF15" s="1906"/>
      <c r="AG15" s="1907"/>
    </row>
    <row r="16" spans="1:35" ht="25.5" customHeight="1">
      <c r="A16" s="250" t="e">
        <f>#REF!</f>
        <v>#REF!</v>
      </c>
      <c r="B16" s="1925" t="e">
        <f>#REF!</f>
        <v>#REF!</v>
      </c>
      <c r="C16" s="1925"/>
      <c r="D16" s="1925"/>
      <c r="E16" s="1925"/>
      <c r="F16" s="1925"/>
      <c r="G16" s="1925"/>
      <c r="H16" s="1925"/>
      <c r="I16" s="1925"/>
      <c r="J16" s="1925"/>
      <c r="K16" s="340" t="e">
        <f>#REF!</f>
        <v>#REF!</v>
      </c>
      <c r="L16" s="1928" t="e">
        <f>#REF!</f>
        <v>#REF!</v>
      </c>
      <c r="M16" s="192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328</v>
      </c>
    </row>
    <row r="17" spans="1:42" ht="25.5" customHeight="1">
      <c r="A17" s="286" t="e">
        <f>#REF!</f>
        <v>#REF!</v>
      </c>
      <c r="B17" s="1926"/>
      <c r="C17" s="1926"/>
      <c r="D17" s="1926"/>
      <c r="E17" s="1926"/>
      <c r="F17" s="1926"/>
      <c r="G17" s="1926"/>
      <c r="H17" s="1926"/>
      <c r="I17" s="1926"/>
      <c r="J17" s="1926"/>
      <c r="K17" s="334" t="e">
        <f>#REF!</f>
        <v>#REF!</v>
      </c>
      <c r="L17" s="1930" t="e">
        <f>#REF!</f>
        <v>#REF!</v>
      </c>
      <c r="M17" s="193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42" ht="25.5" customHeight="1">
      <c r="A18" s="286" t="e">
        <f>#REF!</f>
        <v>#REF!</v>
      </c>
      <c r="B18" s="1926"/>
      <c r="C18" s="1926"/>
      <c r="D18" s="1926"/>
      <c r="E18" s="1926"/>
      <c r="F18" s="1926"/>
      <c r="G18" s="1926"/>
      <c r="H18" s="1926"/>
      <c r="I18" s="1926"/>
      <c r="J18" s="1926"/>
      <c r="K18" s="334" t="e">
        <f>#REF!</f>
        <v>#REF!</v>
      </c>
      <c r="L18" s="333" t="e">
        <f>#REF!</f>
        <v>#REF!</v>
      </c>
      <c r="M18" s="332" t="e">
        <f>#REF!</f>
        <v>#REF!</v>
      </c>
      <c r="N18" s="331"/>
      <c r="O18" s="331"/>
      <c r="P18" s="331"/>
      <c r="Q18" s="331"/>
      <c r="R18" s="331"/>
      <c r="S18" s="330"/>
      <c r="T18" s="1932" t="e">
        <f>#REF!</f>
        <v>#REF!</v>
      </c>
      <c r="U18" s="1933"/>
      <c r="V18" s="1933"/>
      <c r="W18" s="1933"/>
      <c r="X18" s="1933"/>
      <c r="Y18" s="1933"/>
      <c r="Z18" s="1933"/>
      <c r="AA18" s="1933"/>
      <c r="AB18" s="1933"/>
      <c r="AC18" s="1933"/>
      <c r="AD18" s="1933"/>
      <c r="AE18" s="1933"/>
      <c r="AF18" s="1933"/>
      <c r="AG18" s="1934"/>
    </row>
    <row r="19" spans="1:42" ht="25.5" customHeight="1">
      <c r="A19" s="321" t="e">
        <f>#REF!</f>
        <v>#REF!</v>
      </c>
      <c r="B19" s="1927"/>
      <c r="C19" s="1927"/>
      <c r="D19" s="1927"/>
      <c r="E19" s="1927"/>
      <c r="F19" s="1927"/>
      <c r="G19" s="1927"/>
      <c r="H19" s="1927"/>
      <c r="I19" s="1927"/>
      <c r="J19" s="1927"/>
      <c r="K19" s="329" t="e">
        <f>#REF!</f>
        <v>#REF!</v>
      </c>
      <c r="L19" s="7" t="e">
        <f>#REF!</f>
        <v>#REF!</v>
      </c>
      <c r="M19" s="328" t="e">
        <f>#REF!</f>
        <v>#REF!</v>
      </c>
      <c r="N19" s="8"/>
      <c r="O19" s="8"/>
      <c r="P19" s="8"/>
      <c r="Q19" s="8"/>
      <c r="R19" s="8"/>
      <c r="S19" s="327"/>
      <c r="T19" s="1935" t="e">
        <f>#REF!</f>
        <v>#REF!</v>
      </c>
      <c r="U19" s="1936"/>
      <c r="V19" s="1936"/>
      <c r="W19" s="1936"/>
      <c r="X19" s="1936"/>
      <c r="Y19" s="1936"/>
      <c r="Z19" s="1936"/>
      <c r="AA19" s="1936"/>
      <c r="AB19" s="1936"/>
      <c r="AC19" s="1936"/>
      <c r="AD19" s="1936"/>
      <c r="AE19" s="1936"/>
      <c r="AF19" s="1936"/>
      <c r="AG19" s="1937"/>
    </row>
    <row r="20" spans="1:42" ht="25.5" customHeight="1">
      <c r="A20" s="247" t="e">
        <f>#REF!</f>
        <v>#REF!</v>
      </c>
      <c r="B20" s="1955" t="e">
        <f>#REF!</f>
        <v>#REF!</v>
      </c>
      <c r="C20" s="1955"/>
      <c r="D20" s="1955"/>
      <c r="E20" s="1955"/>
      <c r="F20" s="1955"/>
      <c r="G20" s="1955"/>
      <c r="H20" s="1955"/>
      <c r="I20" s="1955"/>
      <c r="J20" s="1955"/>
      <c r="K20" s="248" t="e">
        <f>#REF!</f>
        <v>#REF!</v>
      </c>
      <c r="L20" s="1905" t="e">
        <f>#REF!</f>
        <v>#REF!</v>
      </c>
      <c r="M20" s="1906"/>
      <c r="N20" s="1906"/>
      <c r="O20" s="1906"/>
      <c r="P20" s="1906"/>
      <c r="Q20" s="1906"/>
      <c r="R20" s="1906"/>
      <c r="S20" s="1906"/>
      <c r="T20" s="1906"/>
      <c r="U20" s="1906"/>
      <c r="V20" s="1906"/>
      <c r="W20" s="1906"/>
      <c r="X20" s="1906"/>
      <c r="Y20" s="1906"/>
      <c r="Z20" s="1906"/>
      <c r="AA20" s="1906"/>
      <c r="AB20" s="1906"/>
      <c r="AC20" s="1906"/>
      <c r="AD20" s="1906"/>
      <c r="AE20" s="1906"/>
      <c r="AF20" s="1906"/>
      <c r="AG20" s="1907"/>
    </row>
    <row r="21" spans="1:42" ht="25.5" customHeight="1">
      <c r="A21" s="247" t="e">
        <f>#REF!</f>
        <v>#REF!</v>
      </c>
      <c r="B21" s="1955" t="e">
        <f>#REF!</f>
        <v>#REF!</v>
      </c>
      <c r="C21" s="1955"/>
      <c r="D21" s="1955"/>
      <c r="E21" s="1955"/>
      <c r="F21" s="1955"/>
      <c r="G21" s="1955"/>
      <c r="H21" s="1955"/>
      <c r="I21" s="1955"/>
      <c r="J21" s="1955"/>
      <c r="K21" s="204" t="e">
        <f>#REF!</f>
        <v>#REF!</v>
      </c>
      <c r="L21" s="1905" t="e">
        <f>#REF!</f>
        <v>#REF!</v>
      </c>
      <c r="M21" s="1906"/>
      <c r="N21" s="1906"/>
      <c r="O21" s="1906"/>
      <c r="P21" s="1906"/>
      <c r="Q21" s="1906"/>
      <c r="R21" s="1906"/>
      <c r="S21" s="1906"/>
      <c r="T21" s="1906"/>
      <c r="U21" s="1906"/>
      <c r="V21" s="1906"/>
      <c r="W21" s="1906"/>
      <c r="X21" s="1906"/>
      <c r="Y21" s="1906"/>
      <c r="Z21" s="1906"/>
      <c r="AA21" s="1906"/>
      <c r="AB21" s="1906"/>
      <c r="AC21" s="1906"/>
      <c r="AD21" s="1906"/>
      <c r="AE21" s="1906"/>
      <c r="AF21" s="1906"/>
      <c r="AG21" s="1907"/>
    </row>
    <row r="22" spans="1:42" ht="25.5" customHeight="1">
      <c r="A22" s="250" t="e">
        <f>#REF!</f>
        <v>#REF!</v>
      </c>
      <c r="B22" s="1925" t="e">
        <f>#REF!</f>
        <v>#REF!</v>
      </c>
      <c r="C22" s="1925"/>
      <c r="D22" s="1925"/>
      <c r="E22" s="1925"/>
      <c r="F22" s="1925"/>
      <c r="G22" s="1925"/>
      <c r="H22" s="1925"/>
      <c r="I22" s="1925"/>
      <c r="J22" s="1925"/>
      <c r="K22" s="340" t="e">
        <f>#REF!</f>
        <v>#REF!</v>
      </c>
      <c r="L22" s="1928" t="e">
        <f>#REF!</f>
        <v>#REF!</v>
      </c>
      <c r="M22" s="192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42" ht="25.5" customHeight="1">
      <c r="A23" s="286" t="e">
        <f>#REF!</f>
        <v>#REF!</v>
      </c>
      <c r="B23" s="1926"/>
      <c r="C23" s="1926"/>
      <c r="D23" s="1926"/>
      <c r="E23" s="1926"/>
      <c r="F23" s="1926"/>
      <c r="G23" s="1926"/>
      <c r="H23" s="1926"/>
      <c r="I23" s="1926"/>
      <c r="J23" s="1926"/>
      <c r="K23" s="334" t="e">
        <f>#REF!</f>
        <v>#REF!</v>
      </c>
      <c r="L23" s="1930" t="e">
        <f>#REF!</f>
        <v>#REF!</v>
      </c>
      <c r="M23" s="193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42" ht="25.5" customHeight="1">
      <c r="A24" s="286" t="e">
        <f>#REF!</f>
        <v>#REF!</v>
      </c>
      <c r="B24" s="1926"/>
      <c r="C24" s="1926"/>
      <c r="D24" s="1926"/>
      <c r="E24" s="1926"/>
      <c r="F24" s="1926"/>
      <c r="G24" s="1926"/>
      <c r="H24" s="1926"/>
      <c r="I24" s="1926"/>
      <c r="J24" s="1926"/>
      <c r="K24" s="334" t="e">
        <f>#REF!</f>
        <v>#REF!</v>
      </c>
      <c r="L24" s="333" t="e">
        <f>#REF!</f>
        <v>#REF!</v>
      </c>
      <c r="M24" s="332" t="e">
        <f>#REF!</f>
        <v>#REF!</v>
      </c>
      <c r="N24" s="331"/>
      <c r="O24" s="331"/>
      <c r="P24" s="331"/>
      <c r="Q24" s="331"/>
      <c r="R24" s="331"/>
      <c r="S24" s="330"/>
      <c r="T24" s="1932" t="e">
        <f>#REF!</f>
        <v>#REF!</v>
      </c>
      <c r="U24" s="1933"/>
      <c r="V24" s="1933"/>
      <c r="W24" s="1933"/>
      <c r="X24" s="1933"/>
      <c r="Y24" s="1933"/>
      <c r="Z24" s="1933"/>
      <c r="AA24" s="1933"/>
      <c r="AB24" s="1933"/>
      <c r="AC24" s="1933"/>
      <c r="AD24" s="1933"/>
      <c r="AE24" s="1933"/>
      <c r="AF24" s="1933"/>
      <c r="AG24" s="1934"/>
    </row>
    <row r="25" spans="1:42" ht="25.5" customHeight="1" thickBot="1">
      <c r="A25" s="321" t="e">
        <f>#REF!</f>
        <v>#REF!</v>
      </c>
      <c r="B25" s="1927"/>
      <c r="C25" s="1927"/>
      <c r="D25" s="1927"/>
      <c r="E25" s="1927"/>
      <c r="F25" s="1927"/>
      <c r="G25" s="1927"/>
      <c r="H25" s="1927"/>
      <c r="I25" s="1927"/>
      <c r="J25" s="1927"/>
      <c r="K25" s="329" t="e">
        <f>#REF!</f>
        <v>#REF!</v>
      </c>
      <c r="L25" s="7" t="e">
        <f>#REF!</f>
        <v>#REF!</v>
      </c>
      <c r="M25" s="328" t="e">
        <f>#REF!</f>
        <v>#REF!</v>
      </c>
      <c r="N25" s="8"/>
      <c r="O25" s="8"/>
      <c r="P25" s="8"/>
      <c r="Q25" s="8"/>
      <c r="R25" s="8"/>
      <c r="S25" s="327"/>
      <c r="T25" s="1935" t="e">
        <f>#REF!</f>
        <v>#REF!</v>
      </c>
      <c r="U25" s="1936"/>
      <c r="V25" s="1936"/>
      <c r="W25" s="1936"/>
      <c r="X25" s="1936"/>
      <c r="Y25" s="1936"/>
      <c r="Z25" s="1936"/>
      <c r="AA25" s="1936"/>
      <c r="AB25" s="1936"/>
      <c r="AC25" s="1936"/>
      <c r="AD25" s="1936"/>
      <c r="AE25" s="1936"/>
      <c r="AF25" s="1936"/>
      <c r="AG25" s="1937"/>
    </row>
    <row r="26" spans="1:42" ht="25.5" customHeight="1">
      <c r="A26" s="1923" t="e">
        <f>#REF!</f>
        <v>#REF!</v>
      </c>
      <c r="B26" s="1924"/>
      <c r="C26" s="1924"/>
      <c r="D26" s="1924"/>
      <c r="E26" s="1924"/>
      <c r="F26" s="1924"/>
      <c r="G26" s="1924"/>
      <c r="H26" s="1924"/>
      <c r="I26" s="1924"/>
      <c r="J26" s="1924"/>
      <c r="K26" s="326" t="e">
        <f>#REF!</f>
        <v>#REF!</v>
      </c>
      <c r="L26" s="1865" t="e">
        <f>#REF!</f>
        <v>#REF!</v>
      </c>
      <c r="M26" s="1863"/>
      <c r="N26" s="1863"/>
      <c r="O26" s="1864"/>
      <c r="P26" s="1942" t="e">
        <f>#REF!</f>
        <v>#REF!</v>
      </c>
      <c r="Q26" s="1942"/>
      <c r="R26" s="1942"/>
      <c r="S26" s="1942"/>
      <c r="T26" s="1942"/>
      <c r="U26" s="1942"/>
      <c r="V26" s="1942"/>
      <c r="W26" s="1942"/>
      <c r="X26" s="1942"/>
      <c r="Y26" s="1942"/>
      <c r="Z26" s="1942"/>
      <c r="AA26" s="1942"/>
      <c r="AB26" s="1942"/>
      <c r="AC26" s="1942"/>
      <c r="AD26" s="1942"/>
      <c r="AE26" s="1942"/>
      <c r="AF26" s="1942"/>
      <c r="AG26" s="1943"/>
      <c r="AI26" s="275" t="s">
        <v>317</v>
      </c>
    </row>
    <row r="27" spans="1:42" ht="25.5" customHeight="1">
      <c r="A27" s="1944" t="e">
        <f>#REF!</f>
        <v>#REF!</v>
      </c>
      <c r="B27" s="1945"/>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6"/>
    </row>
    <row r="28" spans="1:42" ht="25.5" customHeight="1">
      <c r="A28" s="1947"/>
      <c r="B28" s="1948"/>
      <c r="C28" s="1948"/>
      <c r="D28" s="1948"/>
      <c r="E28" s="1948"/>
      <c r="F28" s="1948"/>
      <c r="G28" s="1948"/>
      <c r="H28" s="1948"/>
      <c r="I28" s="1948"/>
      <c r="J28" s="1948"/>
      <c r="K28" s="1948"/>
      <c r="L28" s="1948"/>
      <c r="M28" s="1948"/>
      <c r="N28" s="1948"/>
      <c r="O28" s="1948"/>
      <c r="P28" s="1948"/>
      <c r="Q28" s="1948"/>
      <c r="R28" s="1948"/>
      <c r="S28" s="1948"/>
      <c r="T28" s="1948"/>
      <c r="U28" s="1948"/>
      <c r="V28" s="1948"/>
      <c r="W28" s="1948"/>
      <c r="X28" s="1948"/>
      <c r="Y28" s="1948"/>
      <c r="Z28" s="1948"/>
      <c r="AA28" s="1948"/>
      <c r="AB28" s="1948"/>
      <c r="AC28" s="1948"/>
      <c r="AD28" s="1948"/>
      <c r="AE28" s="1948"/>
      <c r="AF28" s="1948"/>
      <c r="AG28" s="1949"/>
    </row>
    <row r="29" spans="1:42" ht="25.5" customHeight="1" thickBot="1">
      <c r="A29" s="1950"/>
      <c r="B29" s="1951"/>
      <c r="C29" s="1951"/>
      <c r="D29" s="1951"/>
      <c r="E29" s="1951"/>
      <c r="F29" s="1951"/>
      <c r="G29" s="1951"/>
      <c r="H29" s="1951"/>
      <c r="I29" s="1951"/>
      <c r="J29" s="1951"/>
      <c r="K29" s="1951"/>
      <c r="L29" s="1951"/>
      <c r="M29" s="1951"/>
      <c r="N29" s="1951"/>
      <c r="O29" s="1951"/>
      <c r="P29" s="1951"/>
      <c r="Q29" s="1951"/>
      <c r="R29" s="1951"/>
      <c r="S29" s="1951"/>
      <c r="T29" s="1951"/>
      <c r="U29" s="1951"/>
      <c r="V29" s="1951"/>
      <c r="W29" s="1951"/>
      <c r="X29" s="1951"/>
      <c r="Y29" s="1951"/>
      <c r="Z29" s="1951"/>
      <c r="AA29" s="1951"/>
      <c r="AB29" s="1951"/>
      <c r="AC29" s="1951"/>
      <c r="AD29" s="1951"/>
      <c r="AE29" s="1951"/>
      <c r="AF29" s="1951"/>
      <c r="AG29" s="1952"/>
    </row>
    <row r="30" spans="1:42" ht="25.5" customHeight="1">
      <c r="A30" s="1923" t="e">
        <f>#REF!</f>
        <v>#REF!</v>
      </c>
      <c r="B30" s="1924"/>
      <c r="C30" s="1924"/>
      <c r="D30" s="1924"/>
      <c r="E30" s="1924"/>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285" t="e">
        <f>#REF!</f>
        <v>#REF!</v>
      </c>
      <c r="AB30" s="285" t="e">
        <f>#REF!</f>
        <v>#REF!</v>
      </c>
      <c r="AC30" s="285" t="e">
        <f>#REF!</f>
        <v>#REF!</v>
      </c>
      <c r="AD30" s="285" t="e">
        <f>#REF!</f>
        <v>#REF!</v>
      </c>
      <c r="AE30" s="285" t="e">
        <f>#REF!</f>
        <v>#REF!</v>
      </c>
      <c r="AF30" s="285" t="e">
        <f>#REF!</f>
        <v>#REF!</v>
      </c>
      <c r="AG30" s="284" t="e">
        <f>#REF!</f>
        <v>#REF!</v>
      </c>
    </row>
    <row r="31" spans="1:42" ht="25.5" customHeight="1">
      <c r="A31" s="1910" t="e">
        <f>#REF!</f>
        <v>#REF!</v>
      </c>
      <c r="B31" s="1909"/>
      <c r="C31" s="1909"/>
      <c r="D31" s="1909"/>
      <c r="E31" s="1909"/>
      <c r="F31" s="1909"/>
      <c r="G31" s="1909"/>
      <c r="H31" s="1909"/>
      <c r="I31" s="1911"/>
      <c r="J31" s="1905" t="e">
        <f>#REF!</f>
        <v>#REF!</v>
      </c>
      <c r="K31" s="1906"/>
      <c r="L31" s="1906"/>
      <c r="M31" s="1906"/>
      <c r="N31" s="1906"/>
      <c r="O31" s="1906"/>
      <c r="P31" s="1906"/>
      <c r="Q31" s="1906"/>
      <c r="R31" s="1906"/>
      <c r="S31" s="1906"/>
      <c r="T31" s="1906"/>
      <c r="U31" s="1906"/>
      <c r="V31" s="1906"/>
      <c r="W31" s="1906"/>
      <c r="X31" s="1906"/>
      <c r="Y31" s="1906"/>
      <c r="Z31" s="1906"/>
      <c r="AA31" s="1906"/>
      <c r="AB31" s="1906"/>
      <c r="AC31" s="1906"/>
      <c r="AD31" s="1906"/>
      <c r="AE31" s="1906"/>
      <c r="AF31" s="1906"/>
      <c r="AG31" s="1907"/>
      <c r="AI31" s="372" t="s">
        <v>271</v>
      </c>
      <c r="AJ31" s="372"/>
      <c r="AK31" s="372"/>
      <c r="AL31" s="372"/>
      <c r="AM31" s="372"/>
      <c r="AN31" s="372"/>
      <c r="AO31" s="372"/>
      <c r="AP31" s="372"/>
    </row>
    <row r="32" spans="1:42" ht="25.5" customHeight="1">
      <c r="A32" s="362" t="e">
        <f>#REF!</f>
        <v>#REF!</v>
      </c>
      <c r="B32" s="1955" t="e">
        <f>#REF!</f>
        <v>#REF!</v>
      </c>
      <c r="C32" s="1955"/>
      <c r="D32" s="1955"/>
      <c r="E32" s="1955"/>
      <c r="F32" s="1955"/>
      <c r="G32" s="1955"/>
      <c r="H32" s="1955"/>
      <c r="I32" s="361" t="e">
        <f>#REF!</f>
        <v>#REF!</v>
      </c>
      <c r="J32" s="1905" t="e">
        <f>#REF!</f>
        <v>#REF!</v>
      </c>
      <c r="K32" s="1906"/>
      <c r="L32" s="1906"/>
      <c r="M32" s="1906"/>
      <c r="N32" s="1906"/>
      <c r="O32" s="1906"/>
      <c r="P32" s="1906"/>
      <c r="Q32" s="1906"/>
      <c r="R32" s="1906"/>
      <c r="S32" s="1906"/>
      <c r="T32" s="1906"/>
      <c r="U32" s="1906"/>
      <c r="V32" s="1906"/>
      <c r="W32" s="1906"/>
      <c r="X32" s="1906"/>
      <c r="Y32" s="1906"/>
      <c r="Z32" s="1906"/>
      <c r="AA32" s="1906"/>
      <c r="AB32" s="1906"/>
      <c r="AC32" s="1906"/>
      <c r="AD32" s="1906"/>
      <c r="AE32" s="1906"/>
      <c r="AF32" s="1906"/>
      <c r="AG32" s="1907"/>
      <c r="AI32" s="372" t="s">
        <v>346</v>
      </c>
      <c r="AJ32" s="372"/>
      <c r="AK32" s="372"/>
      <c r="AL32" s="372"/>
      <c r="AM32" s="372"/>
      <c r="AN32" s="372"/>
      <c r="AO32" s="372"/>
      <c r="AP32" s="372"/>
    </row>
    <row r="33" spans="1:42" ht="25.5" customHeight="1">
      <c r="A33" s="362" t="e">
        <f>#REF!</f>
        <v>#REF!</v>
      </c>
      <c r="B33" s="1955" t="e">
        <f>#REF!</f>
        <v>#REF!</v>
      </c>
      <c r="C33" s="1955"/>
      <c r="D33" s="1955"/>
      <c r="E33" s="1955"/>
      <c r="F33" s="1955"/>
      <c r="G33" s="1955"/>
      <c r="H33" s="1955"/>
      <c r="I33" s="361" t="e">
        <f>#REF!</f>
        <v>#REF!</v>
      </c>
      <c r="J33" s="1905" t="e">
        <f>#REF!</f>
        <v>#REF!</v>
      </c>
      <c r="K33" s="1906"/>
      <c r="L33" s="1906"/>
      <c r="M33" s="1906"/>
      <c r="N33" s="1906"/>
      <c r="O33" s="1906"/>
      <c r="P33" s="1906"/>
      <c r="Q33" s="1906"/>
      <c r="R33" s="1906"/>
      <c r="S33" s="1906"/>
      <c r="T33" s="1906"/>
      <c r="U33" s="1906"/>
      <c r="V33" s="1906"/>
      <c r="W33" s="1906"/>
      <c r="X33" s="1906"/>
      <c r="Y33" s="1906"/>
      <c r="Z33" s="1906"/>
      <c r="AA33" s="1906"/>
      <c r="AB33" s="1906"/>
      <c r="AC33" s="1906"/>
      <c r="AD33" s="1906"/>
      <c r="AE33" s="1906"/>
      <c r="AF33" s="1906"/>
      <c r="AG33" s="1907"/>
      <c r="AI33" s="372" t="s">
        <v>345</v>
      </c>
      <c r="AJ33" s="372"/>
      <c r="AK33" s="372"/>
      <c r="AL33" s="372"/>
      <c r="AM33" s="372"/>
      <c r="AN33" s="372"/>
      <c r="AO33" s="372"/>
      <c r="AP33" s="372"/>
    </row>
    <row r="34" spans="1:42" ht="25.5" customHeight="1" thickBot="1">
      <c r="A34" s="362" t="e">
        <f>#REF!</f>
        <v>#REF!</v>
      </c>
      <c r="B34" s="1955" t="e">
        <f>#REF!</f>
        <v>#REF!</v>
      </c>
      <c r="C34" s="1955"/>
      <c r="D34" s="1955"/>
      <c r="E34" s="1955"/>
      <c r="F34" s="1955"/>
      <c r="G34" s="1955"/>
      <c r="H34" s="1955"/>
      <c r="I34" s="361" t="e">
        <f>#REF!</f>
        <v>#REF!</v>
      </c>
      <c r="J34" s="1977" t="e">
        <f>#REF!</f>
        <v>#REF!</v>
      </c>
      <c r="K34" s="1978"/>
      <c r="L34" s="1978"/>
      <c r="M34" s="1978"/>
      <c r="N34" s="1978"/>
      <c r="O34" s="1978"/>
      <c r="P34" s="1978"/>
      <c r="Q34" s="1978"/>
      <c r="R34" s="1978"/>
      <c r="S34" s="1978"/>
      <c r="T34" s="1978"/>
      <c r="U34" s="1978"/>
      <c r="V34" s="1978"/>
      <c r="W34" s="2079" t="e">
        <f>#REF!</f>
        <v>#REF!</v>
      </c>
      <c r="X34" s="2079"/>
      <c r="Y34" s="2079"/>
      <c r="Z34" s="2079"/>
      <c r="AA34" s="2079"/>
      <c r="AB34" s="311" t="e">
        <f>#REF!</f>
        <v>#REF!</v>
      </c>
      <c r="AC34" s="311" t="e">
        <f>#REF!</f>
        <v>#REF!</v>
      </c>
      <c r="AD34" s="311" t="e">
        <f>#REF!</f>
        <v>#REF!</v>
      </c>
      <c r="AE34" s="311" t="e">
        <f>#REF!</f>
        <v>#REF!</v>
      </c>
      <c r="AF34" s="311" t="e">
        <f>#REF!</f>
        <v>#REF!</v>
      </c>
      <c r="AG34" s="310" t="e">
        <f>#REF!</f>
        <v>#REF!</v>
      </c>
      <c r="AI34" s="372" t="s">
        <v>350</v>
      </c>
      <c r="AJ34" s="372"/>
      <c r="AK34" s="372"/>
      <c r="AL34" s="372"/>
      <c r="AM34" s="372"/>
      <c r="AN34" s="372"/>
      <c r="AO34" s="372"/>
      <c r="AP34" s="372"/>
    </row>
    <row r="35" spans="1:42" ht="25.5" customHeight="1">
      <c r="A35" s="1953" t="e">
        <f>#REF!</f>
        <v>#REF!</v>
      </c>
      <c r="B35" s="1954"/>
      <c r="C35" s="1954"/>
      <c r="D35" s="1954"/>
      <c r="E35" s="1954"/>
      <c r="F35" s="1954"/>
      <c r="G35" s="1954"/>
      <c r="H35" s="1954"/>
      <c r="I35" s="1954"/>
      <c r="J35" s="1954"/>
      <c r="K35" s="1954"/>
      <c r="L35" s="1954"/>
      <c r="M35" s="1954"/>
      <c r="N35" s="1954"/>
      <c r="O35" s="1954"/>
      <c r="P35" s="1954"/>
      <c r="Q35" s="1954"/>
      <c r="R35" s="1954"/>
      <c r="S35" s="1954"/>
      <c r="T35" s="1954"/>
      <c r="U35" s="1954"/>
      <c r="V35" s="1954"/>
      <c r="W35" s="1954"/>
      <c r="X35" s="1954"/>
      <c r="Y35" s="1954"/>
      <c r="Z35" s="1954"/>
      <c r="AA35" s="1954"/>
      <c r="AB35" s="1954"/>
      <c r="AC35" s="1954"/>
      <c r="AD35" s="253" t="e">
        <f>#REF!</f>
        <v>#REF!</v>
      </c>
      <c r="AE35" s="253" t="e">
        <f>#REF!</f>
        <v>#REF!</v>
      </c>
      <c r="AF35" s="253" t="e">
        <f>#REF!</f>
        <v>#REF!</v>
      </c>
      <c r="AG35" s="277" t="e">
        <f>#REF!</f>
        <v>#REF!</v>
      </c>
    </row>
    <row r="36" spans="1:42" ht="25.5" customHeight="1">
      <c r="A36" s="362" t="e">
        <f>#REF!</f>
        <v>#REF!</v>
      </c>
      <c r="B36" s="1955" t="e">
        <f>#REF!</f>
        <v>#REF!</v>
      </c>
      <c r="C36" s="1955"/>
      <c r="D36" s="1955"/>
      <c r="E36" s="1955"/>
      <c r="F36" s="1955"/>
      <c r="G36" s="1955"/>
      <c r="H36" s="1955"/>
      <c r="I36" s="361" t="e">
        <f>#REF!</f>
        <v>#REF!</v>
      </c>
      <c r="J36" s="1905" t="e">
        <f>#REF!</f>
        <v>#REF!</v>
      </c>
      <c r="K36" s="1906"/>
      <c r="L36" s="1906"/>
      <c r="M36" s="1906"/>
      <c r="N36" s="1906"/>
      <c r="O36" s="1906"/>
      <c r="P36" s="1906"/>
      <c r="Q36" s="1906"/>
      <c r="R36" s="1906"/>
      <c r="S36" s="1906"/>
      <c r="T36" s="1906"/>
      <c r="U36" s="1906"/>
      <c r="V36" s="1906"/>
      <c r="W36" s="1906"/>
      <c r="X36" s="1906"/>
      <c r="Y36" s="1906"/>
      <c r="Z36" s="1906"/>
      <c r="AA36" s="1906"/>
      <c r="AB36" s="1906"/>
      <c r="AC36" s="1906"/>
      <c r="AD36" s="1906"/>
      <c r="AE36" s="1906"/>
      <c r="AF36" s="1906"/>
      <c r="AG36" s="1907"/>
    </row>
    <row r="37" spans="1:42" ht="25.5" customHeight="1" thickBot="1">
      <c r="A37" s="362" t="e">
        <f>#REF!</f>
        <v>#REF!</v>
      </c>
      <c r="B37" s="1955" t="e">
        <f>#REF!</f>
        <v>#REF!</v>
      </c>
      <c r="C37" s="1955"/>
      <c r="D37" s="1955"/>
      <c r="E37" s="1955"/>
      <c r="F37" s="1955"/>
      <c r="G37" s="1955"/>
      <c r="H37" s="1955"/>
      <c r="I37" s="361" t="e">
        <f>#REF!</f>
        <v>#REF!</v>
      </c>
      <c r="J37" s="1905" t="e">
        <f>#REF!</f>
        <v>#REF!</v>
      </c>
      <c r="K37" s="1906"/>
      <c r="L37" s="1906"/>
      <c r="M37" s="1906"/>
      <c r="N37" s="1906"/>
      <c r="O37" s="1906"/>
      <c r="P37" s="1906"/>
      <c r="Q37" s="1906"/>
      <c r="R37" s="1906"/>
      <c r="S37" s="1906"/>
      <c r="T37" s="1906"/>
      <c r="U37" s="1906"/>
      <c r="V37" s="1906"/>
      <c r="W37" s="1906"/>
      <c r="X37" s="1906"/>
      <c r="Y37" s="1906"/>
      <c r="Z37" s="1906"/>
      <c r="AA37" s="1906"/>
      <c r="AB37" s="1906"/>
      <c r="AC37" s="1906"/>
      <c r="AD37" s="1906"/>
      <c r="AE37" s="1906"/>
      <c r="AF37" s="1906"/>
      <c r="AG37" s="1907"/>
    </row>
    <row r="38" spans="1:42" ht="25.5" customHeight="1">
      <c r="A38" s="2077" t="e">
        <f>#REF!</f>
        <v>#REF!</v>
      </c>
      <c r="B38" s="2078"/>
      <c r="C38" s="2078"/>
      <c r="D38" s="2078"/>
      <c r="E38" s="2078"/>
      <c r="F38" s="2078"/>
      <c r="G38" s="2078"/>
      <c r="H38" s="2078"/>
      <c r="I38" s="2078"/>
      <c r="J38" s="2078"/>
      <c r="K38" s="2078"/>
      <c r="L38" s="2078"/>
      <c r="M38" s="2078"/>
      <c r="N38" s="2078"/>
      <c r="O38" s="2078"/>
      <c r="P38" s="2078"/>
      <c r="Q38" s="2078"/>
      <c r="R38" s="2078"/>
      <c r="S38" s="2078"/>
      <c r="T38" s="2078"/>
      <c r="U38" s="2078"/>
      <c r="V38" s="2078"/>
      <c r="W38" s="2078"/>
      <c r="X38" s="2078"/>
      <c r="Y38" s="2078"/>
      <c r="Z38" s="2078"/>
      <c r="AA38" s="2078"/>
      <c r="AB38" s="2078"/>
      <c r="AC38" s="2078"/>
      <c r="AD38" s="308" t="e">
        <f>#REF!</f>
        <v>#REF!</v>
      </c>
      <c r="AE38" s="308" t="e">
        <f>#REF!</f>
        <v>#REF!</v>
      </c>
      <c r="AF38" s="308" t="e">
        <f>#REF!</f>
        <v>#REF!</v>
      </c>
      <c r="AG38" s="307" t="e">
        <f>#REF!</f>
        <v>#REF!</v>
      </c>
    </row>
    <row r="39" spans="1:42" ht="25.5" customHeight="1">
      <c r="A39" s="360" t="e">
        <f>#REF!</f>
        <v>#REF!</v>
      </c>
      <c r="B39" s="2080" t="e">
        <f>#REF!</f>
        <v>#REF!</v>
      </c>
      <c r="C39" s="2080"/>
      <c r="D39" s="2080"/>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359" t="e">
        <f>#REF!</f>
        <v>#REF!</v>
      </c>
    </row>
    <row r="40" spans="1:42" ht="25.5" customHeight="1">
      <c r="A40" s="1813" t="e">
        <f>#REF!</f>
        <v>#REF!</v>
      </c>
      <c r="B40" s="2018"/>
      <c r="C40" s="2018"/>
      <c r="D40" s="2018"/>
      <c r="E40" s="2018"/>
      <c r="F40" s="2081" t="e">
        <f>#REF!</f>
        <v>#REF!</v>
      </c>
      <c r="G40" s="1945"/>
      <c r="H40" s="1945"/>
      <c r="I40" s="1945"/>
      <c r="J40" s="1945"/>
      <c r="K40" s="1945"/>
      <c r="L40" s="1945"/>
      <c r="M40" s="1945"/>
      <c r="N40" s="1945"/>
      <c r="O40" s="1945"/>
      <c r="P40" s="1945"/>
      <c r="Q40" s="1945"/>
      <c r="R40" s="1945"/>
      <c r="S40" s="1945"/>
      <c r="T40" s="1945"/>
      <c r="U40" s="1945"/>
      <c r="V40" s="1945"/>
      <c r="W40" s="1945"/>
      <c r="X40" s="1945"/>
      <c r="Y40" s="1945"/>
      <c r="Z40" s="1945"/>
      <c r="AA40" s="1945"/>
      <c r="AB40" s="1945"/>
      <c r="AC40" s="1945"/>
      <c r="AD40" s="1945"/>
      <c r="AE40" s="1945"/>
      <c r="AF40" s="1945"/>
      <c r="AG40" s="1946"/>
    </row>
    <row r="41" spans="1:42" ht="25.5" customHeight="1">
      <c r="A41" s="2020"/>
      <c r="B41" s="2021"/>
      <c r="C41" s="2021"/>
      <c r="D41" s="2021"/>
      <c r="E41" s="2021"/>
      <c r="F41" s="2082"/>
      <c r="G41" s="2083"/>
      <c r="H41" s="2083"/>
      <c r="I41" s="2083"/>
      <c r="J41" s="2083"/>
      <c r="K41" s="2083"/>
      <c r="L41" s="2083"/>
      <c r="M41" s="2083"/>
      <c r="N41" s="2083"/>
      <c r="O41" s="2083"/>
      <c r="P41" s="2083"/>
      <c r="Q41" s="2083"/>
      <c r="R41" s="2083"/>
      <c r="S41" s="2083"/>
      <c r="T41" s="2083"/>
      <c r="U41" s="2083"/>
      <c r="V41" s="2083"/>
      <c r="W41" s="2083"/>
      <c r="X41" s="2083"/>
      <c r="Y41" s="2083"/>
      <c r="Z41" s="2083"/>
      <c r="AA41" s="2083"/>
      <c r="AB41" s="2083"/>
      <c r="AC41" s="2083"/>
      <c r="AD41" s="2083"/>
      <c r="AE41" s="2083"/>
      <c r="AF41" s="2083"/>
      <c r="AG41" s="2084"/>
    </row>
    <row r="42" spans="1:42" ht="25.5" customHeight="1">
      <c r="A42" s="1813" t="e">
        <f>#REF!</f>
        <v>#REF!</v>
      </c>
      <c r="B42" s="2018"/>
      <c r="C42" s="2018"/>
      <c r="D42" s="2018"/>
      <c r="E42" s="2018"/>
      <c r="F42" s="2081" t="e">
        <f>#REF!</f>
        <v>#REF!</v>
      </c>
      <c r="G42" s="1945"/>
      <c r="H42" s="1945"/>
      <c r="I42" s="1945"/>
      <c r="J42" s="1945"/>
      <c r="K42" s="1945"/>
      <c r="L42" s="1945"/>
      <c r="M42" s="1945"/>
      <c r="N42" s="1945"/>
      <c r="O42" s="1945"/>
      <c r="P42" s="1945"/>
      <c r="Q42" s="1945"/>
      <c r="R42" s="1945"/>
      <c r="S42" s="1945"/>
      <c r="T42" s="1945"/>
      <c r="U42" s="1945"/>
      <c r="V42" s="1945"/>
      <c r="W42" s="1945"/>
      <c r="X42" s="1945"/>
      <c r="Y42" s="1945"/>
      <c r="Z42" s="1945"/>
      <c r="AA42" s="1945"/>
      <c r="AB42" s="1945"/>
      <c r="AC42" s="1945"/>
      <c r="AD42" s="1945"/>
      <c r="AE42" s="1945"/>
      <c r="AF42" s="1945"/>
      <c r="AG42" s="1946"/>
    </row>
    <row r="43" spans="1:42" ht="25.5" customHeight="1" thickBot="1">
      <c r="A43" s="2085"/>
      <c r="B43" s="2086"/>
      <c r="C43" s="2086"/>
      <c r="D43" s="2086"/>
      <c r="E43" s="2086"/>
      <c r="F43" s="2087"/>
      <c r="G43" s="1951"/>
      <c r="H43" s="1951"/>
      <c r="I43" s="1951"/>
      <c r="J43" s="1951"/>
      <c r="K43" s="1951"/>
      <c r="L43" s="1951"/>
      <c r="M43" s="1951"/>
      <c r="N43" s="1951"/>
      <c r="O43" s="1951"/>
      <c r="P43" s="1951"/>
      <c r="Q43" s="1951"/>
      <c r="R43" s="1951"/>
      <c r="S43" s="1951"/>
      <c r="T43" s="1951"/>
      <c r="U43" s="1951"/>
      <c r="V43" s="1951"/>
      <c r="W43" s="1951"/>
      <c r="X43" s="1951"/>
      <c r="Y43" s="1951"/>
      <c r="Z43" s="1951"/>
      <c r="AA43" s="1951"/>
      <c r="AB43" s="1951"/>
      <c r="AC43" s="1951"/>
      <c r="AD43" s="1951"/>
      <c r="AE43" s="1951"/>
      <c r="AF43" s="1951"/>
      <c r="AG43" s="1952"/>
    </row>
    <row r="44" spans="1:42" ht="25.5" customHeight="1">
      <c r="A44" s="1953" t="e">
        <f>#REF!</f>
        <v>#REF!</v>
      </c>
      <c r="B44" s="1954"/>
      <c r="C44" s="1954"/>
      <c r="D44" s="1954"/>
      <c r="E44" s="1954"/>
      <c r="F44" s="1954"/>
      <c r="G44" s="1954"/>
      <c r="H44" s="1954"/>
      <c r="I44" s="1954"/>
      <c r="J44" s="1954"/>
      <c r="K44" s="1954"/>
      <c r="L44" s="1954"/>
      <c r="M44" s="253" t="e">
        <f>#REF!</f>
        <v>#REF!</v>
      </c>
      <c r="N44" s="253" t="e">
        <f>#REF!</f>
        <v>#REF!</v>
      </c>
      <c r="O44" s="253" t="e">
        <f>#REF!</f>
        <v>#REF!</v>
      </c>
      <c r="P44" s="253" t="e">
        <f>#REF!</f>
        <v>#REF!</v>
      </c>
      <c r="Q44" s="253" t="e">
        <f>#REF!</f>
        <v>#REF!</v>
      </c>
      <c r="R44" s="253" t="e">
        <f>#REF!</f>
        <v>#REF!</v>
      </c>
      <c r="S44" s="253" t="e">
        <f>#REF!</f>
        <v>#REF!</v>
      </c>
      <c r="T44" s="253" t="e">
        <f>#REF!</f>
        <v>#REF!</v>
      </c>
      <c r="U44" s="253" t="e">
        <f>#REF!</f>
        <v>#REF!</v>
      </c>
      <c r="V44" s="253" t="e">
        <f>#REF!</f>
        <v>#REF!</v>
      </c>
      <c r="W44" s="253" t="e">
        <f>#REF!</f>
        <v>#REF!</v>
      </c>
      <c r="X44" s="253" t="e">
        <f>#REF!</f>
        <v>#REF!</v>
      </c>
      <c r="Y44" s="253" t="e">
        <f>#REF!</f>
        <v>#REF!</v>
      </c>
      <c r="Z44" s="253" t="e">
        <f>#REF!</f>
        <v>#REF!</v>
      </c>
      <c r="AA44" s="253" t="e">
        <f>#REF!</f>
        <v>#REF!</v>
      </c>
      <c r="AB44" s="253" t="e">
        <f>#REF!</f>
        <v>#REF!</v>
      </c>
      <c r="AC44" s="253" t="e">
        <f>#REF!</f>
        <v>#REF!</v>
      </c>
      <c r="AD44" s="253" t="e">
        <f>#REF!</f>
        <v>#REF!</v>
      </c>
      <c r="AE44" s="253" t="e">
        <f>#REF!</f>
        <v>#REF!</v>
      </c>
      <c r="AF44" s="253" t="e">
        <f>#REF!</f>
        <v>#REF!</v>
      </c>
      <c r="AG44" s="277" t="e">
        <f>#REF!</f>
        <v>#REF!</v>
      </c>
    </row>
    <row r="45" spans="1:42" ht="25.5" customHeight="1">
      <c r="A45" s="1944" t="e">
        <f>#REF!</f>
        <v>#REF!</v>
      </c>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6"/>
    </row>
    <row r="46" spans="1:42" ht="25.5" customHeight="1" thickBot="1">
      <c r="A46" s="1950"/>
      <c r="B46" s="1951"/>
      <c r="C46" s="1951"/>
      <c r="D46" s="1951"/>
      <c r="E46" s="1951"/>
      <c r="F46" s="1951"/>
      <c r="G46" s="1951"/>
      <c r="H46" s="1951"/>
      <c r="I46" s="1951"/>
      <c r="J46" s="1951"/>
      <c r="K46" s="1951"/>
      <c r="L46" s="1951"/>
      <c r="M46" s="1951"/>
      <c r="N46" s="1951"/>
      <c r="O46" s="1951"/>
      <c r="P46" s="1951"/>
      <c r="Q46" s="1951"/>
      <c r="R46" s="1951"/>
      <c r="S46" s="1951"/>
      <c r="T46" s="1951"/>
      <c r="U46" s="1951"/>
      <c r="V46" s="1951"/>
      <c r="W46" s="1951"/>
      <c r="X46" s="1951"/>
      <c r="Y46" s="1951"/>
      <c r="Z46" s="1951"/>
      <c r="AA46" s="1951"/>
      <c r="AB46" s="1951"/>
      <c r="AC46" s="1951"/>
      <c r="AD46" s="1951"/>
      <c r="AE46" s="1951"/>
      <c r="AF46" s="1951"/>
      <c r="AG46" s="1952"/>
    </row>
    <row r="47" spans="1:42" ht="25.5" customHeight="1">
      <c r="A47" s="1923" t="e">
        <f>#REF!</f>
        <v>#REF!</v>
      </c>
      <c r="B47" s="1924"/>
      <c r="C47" s="1924"/>
      <c r="D47" s="1924"/>
      <c r="E47" s="1924"/>
      <c r="F47" s="1924"/>
      <c r="G47" s="1924"/>
      <c r="H47" s="1924"/>
      <c r="I47" s="1924"/>
      <c r="J47" s="1924"/>
      <c r="K47" s="1924"/>
      <c r="L47" s="1924"/>
      <c r="M47" s="1924"/>
      <c r="N47" s="1924"/>
      <c r="O47" s="1924"/>
      <c r="P47" s="1924"/>
      <c r="Q47" s="1924"/>
      <c r="R47" s="1924"/>
      <c r="S47" s="1924"/>
      <c r="T47" s="1924"/>
      <c r="U47" s="1924"/>
      <c r="V47" s="1924"/>
      <c r="W47" s="300" t="e">
        <f>#REF!</f>
        <v>#REF!</v>
      </c>
      <c r="X47" s="300" t="e">
        <f>#REF!</f>
        <v>#REF!</v>
      </c>
      <c r="Y47" s="300" t="e">
        <f>#REF!</f>
        <v>#REF!</v>
      </c>
      <c r="Z47" s="300" t="e">
        <f>#REF!</f>
        <v>#REF!</v>
      </c>
      <c r="AA47" s="300" t="e">
        <f>#REF!</f>
        <v>#REF!</v>
      </c>
      <c r="AB47" s="299" t="e">
        <f>#REF!</f>
        <v>#REF!</v>
      </c>
      <c r="AC47" s="299" t="e">
        <f>#REF!</f>
        <v>#REF!</v>
      </c>
      <c r="AD47" s="299" t="e">
        <f>#REF!</f>
        <v>#REF!</v>
      </c>
      <c r="AE47" s="299" t="e">
        <f>#REF!</f>
        <v>#REF!</v>
      </c>
      <c r="AF47" s="299" t="e">
        <f>#REF!</f>
        <v>#REF!</v>
      </c>
      <c r="AG47" s="263" t="e">
        <f>#REF!</f>
        <v>#REF!</v>
      </c>
    </row>
    <row r="48" spans="1:42" ht="25.5" customHeight="1">
      <c r="A48" s="297" t="e">
        <f>#REF!</f>
        <v>#REF!</v>
      </c>
      <c r="B48" s="1983" t="e">
        <f>#REF!</f>
        <v>#REF!</v>
      </c>
      <c r="C48" s="1983"/>
      <c r="D48" s="1983"/>
      <c r="E48" s="1983"/>
      <c r="F48" s="1983"/>
      <c r="G48" s="1983"/>
      <c r="H48" s="1983"/>
      <c r="I48" s="1983"/>
      <c r="J48" s="1983"/>
      <c r="K48" s="1983"/>
      <c r="L48" s="1983"/>
      <c r="M48" s="1983"/>
      <c r="N48" s="1983"/>
      <c r="O48" s="1983"/>
      <c r="P48" s="1983"/>
      <c r="Q48" s="1983"/>
      <c r="R48" s="1983"/>
      <c r="S48" s="1983"/>
      <c r="T48" s="1983"/>
      <c r="U48" s="1983"/>
      <c r="V48" s="1983"/>
      <c r="W48" s="1983"/>
      <c r="X48" s="1983"/>
      <c r="Y48" s="1983"/>
      <c r="Z48" s="306" t="e">
        <f>#REF!</f>
        <v>#REF!</v>
      </c>
      <c r="AA48" s="306" t="e">
        <f>#REF!</f>
        <v>#REF!</v>
      </c>
      <c r="AB48" s="293" t="e">
        <f>#REF!</f>
        <v>#REF!</v>
      </c>
      <c r="AC48" s="293" t="e">
        <f>#REF!</f>
        <v>#REF!</v>
      </c>
      <c r="AD48" s="293" t="e">
        <f>#REF!</f>
        <v>#REF!</v>
      </c>
      <c r="AE48" s="293" t="e">
        <f>#REF!</f>
        <v>#REF!</v>
      </c>
      <c r="AF48" s="293" t="e">
        <f>#REF!</f>
        <v>#REF!</v>
      </c>
      <c r="AG48" s="292" t="e">
        <f>#REF!</f>
        <v>#REF!</v>
      </c>
    </row>
    <row r="49" spans="1:49" ht="25.5" customHeight="1">
      <c r="A49" s="1947" t="e">
        <f>#REF!</f>
        <v>#REF!</v>
      </c>
      <c r="B49" s="1948"/>
      <c r="C49" s="1948"/>
      <c r="D49" s="1948"/>
      <c r="E49" s="1948"/>
      <c r="F49" s="1948"/>
      <c r="G49" s="1948"/>
      <c r="H49" s="1948"/>
      <c r="I49" s="1948"/>
      <c r="J49" s="1948"/>
      <c r="K49" s="1948"/>
      <c r="L49" s="1948"/>
      <c r="M49" s="1948"/>
      <c r="N49" s="1948"/>
      <c r="O49" s="1948"/>
      <c r="P49" s="1948"/>
      <c r="Q49" s="1948"/>
      <c r="R49" s="1948"/>
      <c r="S49" s="1948"/>
      <c r="T49" s="1948"/>
      <c r="U49" s="1948"/>
      <c r="V49" s="1948"/>
      <c r="W49" s="1948"/>
      <c r="X49" s="1948"/>
      <c r="Y49" s="1948"/>
      <c r="Z49" s="1948"/>
      <c r="AA49" s="1948"/>
      <c r="AB49" s="1948"/>
      <c r="AC49" s="1948"/>
      <c r="AD49" s="1948"/>
      <c r="AE49" s="1948"/>
      <c r="AF49" s="1948"/>
      <c r="AG49" s="1949"/>
    </row>
    <row r="50" spans="1:49" ht="25.5" customHeight="1">
      <c r="A50" s="1947"/>
      <c r="B50" s="1948"/>
      <c r="C50" s="1948"/>
      <c r="D50" s="1948"/>
      <c r="E50" s="1948"/>
      <c r="F50" s="1948"/>
      <c r="G50" s="1948"/>
      <c r="H50" s="1948"/>
      <c r="I50" s="1948"/>
      <c r="J50" s="1948"/>
      <c r="K50" s="1948"/>
      <c r="L50" s="1948"/>
      <c r="M50" s="1948"/>
      <c r="N50" s="1948"/>
      <c r="O50" s="1948"/>
      <c r="P50" s="1948"/>
      <c r="Q50" s="1948"/>
      <c r="R50" s="1948"/>
      <c r="S50" s="1948"/>
      <c r="T50" s="1948"/>
      <c r="U50" s="1948"/>
      <c r="V50" s="1948"/>
      <c r="W50" s="1948"/>
      <c r="X50" s="1948"/>
      <c r="Y50" s="1948"/>
      <c r="Z50" s="1948"/>
      <c r="AA50" s="1948"/>
      <c r="AB50" s="1948"/>
      <c r="AC50" s="1948"/>
      <c r="AD50" s="1948"/>
      <c r="AE50" s="1948"/>
      <c r="AF50" s="1948"/>
      <c r="AG50" s="1949"/>
    </row>
    <row r="51" spans="1:49" ht="25.5" customHeight="1" thickBot="1">
      <c r="A51" s="1950"/>
      <c r="B51" s="1951"/>
      <c r="C51" s="1951"/>
      <c r="D51" s="1951"/>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2"/>
    </row>
    <row r="52" spans="1:49" ht="25.5" customHeight="1">
      <c r="A52" s="2009" t="e">
        <f>#REF!</f>
        <v>#REF!</v>
      </c>
      <c r="B52" s="2010"/>
      <c r="C52" s="2010"/>
      <c r="D52" s="2010"/>
      <c r="E52" s="2010"/>
      <c r="F52" s="2010"/>
      <c r="G52" s="2010"/>
      <c r="H52" s="2010"/>
      <c r="I52" s="2010"/>
      <c r="J52" s="2010"/>
      <c r="K52" s="2010"/>
      <c r="L52" s="2010"/>
      <c r="M52" s="2010"/>
      <c r="N52" s="2010"/>
      <c r="O52" s="2010"/>
      <c r="P52" s="2010"/>
      <c r="Q52" s="2010"/>
      <c r="R52" s="2010"/>
      <c r="S52" s="2010"/>
      <c r="T52" s="2010"/>
      <c r="U52" s="2010"/>
      <c r="V52" s="2010"/>
      <c r="W52" s="305" t="e">
        <f>#REF!</f>
        <v>#REF!</v>
      </c>
      <c r="X52" s="305" t="e">
        <f>#REF!</f>
        <v>#REF!</v>
      </c>
      <c r="Y52" s="305" t="e">
        <f>#REF!</f>
        <v>#REF!</v>
      </c>
      <c r="Z52" s="305" t="e">
        <f>#REF!</f>
        <v>#REF!</v>
      </c>
      <c r="AA52" s="305" t="e">
        <f>#REF!</f>
        <v>#REF!</v>
      </c>
      <c r="AB52" s="230" t="e">
        <f>#REF!</f>
        <v>#REF!</v>
      </c>
      <c r="AC52" s="230" t="e">
        <f>#REF!</f>
        <v>#REF!</v>
      </c>
      <c r="AD52" s="230" t="e">
        <f>#REF!</f>
        <v>#REF!</v>
      </c>
      <c r="AE52" s="230" t="e">
        <f>#REF!</f>
        <v>#REF!</v>
      </c>
      <c r="AF52" s="230" t="e">
        <f>#REF!</f>
        <v>#REF!</v>
      </c>
      <c r="AG52" s="304" t="e">
        <f>#REF!</f>
        <v>#REF!</v>
      </c>
    </row>
    <row r="53" spans="1:49" ht="25.5" customHeight="1">
      <c r="A53" s="250" t="e">
        <f>#REF!</f>
        <v>#REF!</v>
      </c>
      <c r="B53" s="290" t="e">
        <f>#REF!</f>
        <v>#REF!</v>
      </c>
      <c r="C53" s="291" t="e">
        <f>#REF!</f>
        <v>#REF!</v>
      </c>
      <c r="D53" s="1832" t="e">
        <f>#REF!</f>
        <v>#REF!</v>
      </c>
      <c r="E53" s="1833"/>
      <c r="F53" s="1833"/>
      <c r="G53" s="1833"/>
      <c r="H53" s="1833"/>
      <c r="I53" s="1833"/>
      <c r="J53" s="1833"/>
      <c r="K53" s="1833"/>
      <c r="L53" s="1833"/>
      <c r="M53" s="1833"/>
      <c r="N53" s="1833"/>
      <c r="O53" s="1833"/>
      <c r="P53" s="1833"/>
      <c r="Q53" s="1833"/>
      <c r="R53" s="1833"/>
      <c r="S53" s="1833"/>
      <c r="T53" s="1833"/>
      <c r="U53" s="1834"/>
      <c r="V53" s="1835" t="e">
        <f>#REF!</f>
        <v>#REF!</v>
      </c>
      <c r="W53" s="1836"/>
      <c r="X53" s="1836"/>
      <c r="Y53" s="1836"/>
      <c r="Z53" s="1836"/>
      <c r="AA53" s="1837"/>
      <c r="AB53" s="217" t="e">
        <f>#REF!</f>
        <v>#REF!</v>
      </c>
      <c r="AC53" s="1" t="e">
        <f>#REF!</f>
        <v>#REF!</v>
      </c>
      <c r="AD53" s="1" t="e">
        <f>#REF!</f>
        <v>#REF!</v>
      </c>
      <c r="AE53" s="1" t="e">
        <f>#REF!</f>
        <v>#REF!</v>
      </c>
      <c r="AF53" s="1" t="e">
        <f>#REF!</f>
        <v>#REF!</v>
      </c>
      <c r="AG53" s="251" t="e">
        <f>#REF!</f>
        <v>#REF!</v>
      </c>
    </row>
    <row r="54" spans="1:49" ht="25.5" customHeight="1">
      <c r="A54" s="250" t="e">
        <f>#REF!</f>
        <v>#REF!</v>
      </c>
      <c r="B54" s="290" t="e">
        <f>#REF!</f>
        <v>#REF!</v>
      </c>
      <c r="C54" s="291" t="e">
        <f>#REF!</f>
        <v>#REF!</v>
      </c>
      <c r="D54" s="1832" t="e">
        <f>#REF!</f>
        <v>#REF!</v>
      </c>
      <c r="E54" s="1834"/>
      <c r="F54" s="1832" t="e">
        <f>#REF!</f>
        <v>#REF!</v>
      </c>
      <c r="G54" s="1834"/>
      <c r="H54" s="1832" t="e">
        <f>#REF!</f>
        <v>#REF!</v>
      </c>
      <c r="I54" s="1834"/>
      <c r="J54" s="1832" t="e">
        <f>#REF!</f>
        <v>#REF!</v>
      </c>
      <c r="K54" s="1834"/>
      <c r="L54" s="1832" t="e">
        <f>#REF!</f>
        <v>#REF!</v>
      </c>
      <c r="M54" s="1834"/>
      <c r="N54" s="1832" t="e">
        <f>#REF!</f>
        <v>#REF!</v>
      </c>
      <c r="O54" s="1834"/>
      <c r="P54" s="1835" t="e">
        <f>#REF!</f>
        <v>#REF!</v>
      </c>
      <c r="Q54" s="1837"/>
      <c r="R54" s="1835" t="e">
        <f>#REF!</f>
        <v>#REF!</v>
      </c>
      <c r="S54" s="1837"/>
      <c r="T54" s="1835" t="e">
        <f>#REF!</f>
        <v>#REF!</v>
      </c>
      <c r="U54" s="1837"/>
      <c r="V54" s="1835" t="e">
        <f>#REF!</f>
        <v>#REF!</v>
      </c>
      <c r="W54" s="1837"/>
      <c r="X54" s="1832" t="e">
        <f>#REF!</f>
        <v>#REF!</v>
      </c>
      <c r="Y54" s="1834"/>
      <c r="Z54" s="1832" t="e">
        <f>#REF!</f>
        <v>#REF!</v>
      </c>
      <c r="AA54" s="1834"/>
      <c r="AB54" s="364" t="e">
        <f>#REF!</f>
        <v>#REF!</v>
      </c>
      <c r="AC54" s="1" t="e">
        <f>#REF!</f>
        <v>#REF!</v>
      </c>
      <c r="AD54" s="1" t="e">
        <f>#REF!</f>
        <v>#REF!</v>
      </c>
      <c r="AE54" s="1" t="e">
        <f>#REF!</f>
        <v>#REF!</v>
      </c>
      <c r="AF54" s="1" t="e">
        <f>#REF!</f>
        <v>#REF!</v>
      </c>
      <c r="AG54" s="251" t="e">
        <f>#REF!</f>
        <v>#REF!</v>
      </c>
    </row>
    <row r="55" spans="1:49" ht="25.5" customHeight="1">
      <c r="A55" s="250" t="e">
        <f>#REF!</f>
        <v>#REF!</v>
      </c>
      <c r="B55" s="290" t="e">
        <f>#REF!</f>
        <v>#REF!</v>
      </c>
      <c r="C55" s="291" t="e">
        <f>#REF!</f>
        <v>#REF!</v>
      </c>
      <c r="D55" s="2011" t="e">
        <f>#REF!</f>
        <v>#REF!</v>
      </c>
      <c r="E55" s="2012"/>
      <c r="F55" s="2011" t="e">
        <f>#REF!</f>
        <v>#REF!</v>
      </c>
      <c r="G55" s="2012"/>
      <c r="H55" s="2011" t="e">
        <f>#REF!</f>
        <v>#REF!</v>
      </c>
      <c r="I55" s="2012"/>
      <c r="J55" s="2011" t="e">
        <f>#REF!</f>
        <v>#REF!</v>
      </c>
      <c r="K55" s="2012"/>
      <c r="L55" s="2011" t="e">
        <f>#REF!</f>
        <v>#REF!</v>
      </c>
      <c r="M55" s="2012"/>
      <c r="N55" s="2011" t="e">
        <f>#REF!</f>
        <v>#REF!</v>
      </c>
      <c r="O55" s="2012"/>
      <c r="P55" s="2011" t="e">
        <f>#REF!</f>
        <v>#REF!</v>
      </c>
      <c r="Q55" s="2012"/>
      <c r="R55" s="2011" t="e">
        <f>#REF!</f>
        <v>#REF!</v>
      </c>
      <c r="S55" s="2012"/>
      <c r="T55" s="2011" t="e">
        <f>#REF!</f>
        <v>#REF!</v>
      </c>
      <c r="U55" s="2012"/>
      <c r="V55" s="2011" t="e">
        <f>#REF!</f>
        <v>#REF!</v>
      </c>
      <c r="W55" s="2012"/>
      <c r="X55" s="2011" t="e">
        <f>#REF!</f>
        <v>#REF!</v>
      </c>
      <c r="Y55" s="2012"/>
      <c r="Z55" s="2011" t="e">
        <f>#REF!</f>
        <v>#REF!</v>
      </c>
      <c r="AA55" s="2012"/>
      <c r="AB55" s="364" t="e">
        <f>#REF!</f>
        <v>#REF!</v>
      </c>
      <c r="AC55" s="1" t="e">
        <f>#REF!</f>
        <v>#REF!</v>
      </c>
      <c r="AD55" s="1" t="e">
        <f>#REF!</f>
        <v>#REF!</v>
      </c>
      <c r="AE55" s="1" t="e">
        <f>#REF!</f>
        <v>#REF!</v>
      </c>
      <c r="AF55" s="1" t="e">
        <f>#REF!</f>
        <v>#REF!</v>
      </c>
      <c r="AG55" s="251" t="e">
        <f>#REF!</f>
        <v>#REF!</v>
      </c>
    </row>
    <row r="56" spans="1:49" ht="25.5" customHeight="1">
      <c r="A56" s="250" t="e">
        <f>#REF!</f>
        <v>#REF!</v>
      </c>
      <c r="B56" s="290" t="e">
        <f>#REF!</f>
        <v>#REF!</v>
      </c>
      <c r="C56" s="291" t="e">
        <f>#REF!</f>
        <v>#REF!</v>
      </c>
      <c r="D56" s="2013"/>
      <c r="E56" s="2014"/>
      <c r="F56" s="2013"/>
      <c r="G56" s="2014"/>
      <c r="H56" s="2013"/>
      <c r="I56" s="2014"/>
      <c r="J56" s="2013"/>
      <c r="K56" s="2014"/>
      <c r="L56" s="2013"/>
      <c r="M56" s="2014"/>
      <c r="N56" s="2013"/>
      <c r="O56" s="2014"/>
      <c r="P56" s="2013"/>
      <c r="Q56" s="2014"/>
      <c r="R56" s="2013"/>
      <c r="S56" s="2014"/>
      <c r="T56" s="2013"/>
      <c r="U56" s="2014"/>
      <c r="V56" s="2013"/>
      <c r="W56" s="2014"/>
      <c r="X56" s="2013"/>
      <c r="Y56" s="2014"/>
      <c r="Z56" s="2013"/>
      <c r="AA56" s="2014"/>
      <c r="AB56" s="364" t="e">
        <f>#REF!</f>
        <v>#REF!</v>
      </c>
      <c r="AC56" s="1" t="e">
        <f>#REF!</f>
        <v>#REF!</v>
      </c>
      <c r="AD56" s="1" t="e">
        <f>#REF!</f>
        <v>#REF!</v>
      </c>
      <c r="AE56" s="1" t="e">
        <f>#REF!</f>
        <v>#REF!</v>
      </c>
      <c r="AF56" s="1" t="e">
        <f>#REF!</f>
        <v>#REF!</v>
      </c>
      <c r="AG56" s="251" t="e">
        <f>#REF!</f>
        <v>#REF!</v>
      </c>
    </row>
    <row r="57" spans="1:49" ht="25.5" customHeight="1">
      <c r="A57" s="250" t="e">
        <f>#REF!</f>
        <v>#REF!</v>
      </c>
      <c r="B57" s="290" t="e">
        <f>#REF!</f>
        <v>#REF!</v>
      </c>
      <c r="C57" s="291" t="e">
        <f>#REF!</f>
        <v>#REF!</v>
      </c>
      <c r="D57" s="2015"/>
      <c r="E57" s="2016"/>
      <c r="F57" s="2015"/>
      <c r="G57" s="2016"/>
      <c r="H57" s="2015"/>
      <c r="I57" s="2016"/>
      <c r="J57" s="2015"/>
      <c r="K57" s="2016"/>
      <c r="L57" s="2015"/>
      <c r="M57" s="2016"/>
      <c r="N57" s="2015"/>
      <c r="O57" s="2016"/>
      <c r="P57" s="2015"/>
      <c r="Q57" s="2016"/>
      <c r="R57" s="2015"/>
      <c r="S57" s="2016"/>
      <c r="T57" s="2015"/>
      <c r="U57" s="2016"/>
      <c r="V57" s="2015"/>
      <c r="W57" s="2016"/>
      <c r="X57" s="2015"/>
      <c r="Y57" s="2016"/>
      <c r="Z57" s="2015"/>
      <c r="AA57" s="2016"/>
      <c r="AB57" s="364" t="e">
        <f>#REF!</f>
        <v>#REF!</v>
      </c>
      <c r="AC57" s="1" t="e">
        <f>#REF!</f>
        <v>#REF!</v>
      </c>
      <c r="AD57" s="1" t="e">
        <f>#REF!</f>
        <v>#REF!</v>
      </c>
      <c r="AE57" s="1" t="e">
        <f>#REF!</f>
        <v>#REF!</v>
      </c>
      <c r="AF57" s="1" t="e">
        <f>#REF!</f>
        <v>#REF!</v>
      </c>
      <c r="AG57" s="251" t="e">
        <f>#REF!</f>
        <v>#REF!</v>
      </c>
    </row>
    <row r="58" spans="1:49" ht="25.5" customHeight="1" thickBot="1">
      <c r="A58" s="233" t="e">
        <f>#REF!</f>
        <v>#REF!</v>
      </c>
      <c r="B58" s="303" t="e">
        <f>#REF!</f>
        <v>#REF!</v>
      </c>
      <c r="C58" s="303" t="e">
        <f>#REF!</f>
        <v>#REF!</v>
      </c>
      <c r="D58" s="303" t="e">
        <f>#REF!</f>
        <v>#REF!</v>
      </c>
      <c r="E58" s="303" t="e">
        <f>#REF!</f>
        <v>#REF!</v>
      </c>
      <c r="F58" s="303" t="e">
        <f>#REF!</f>
        <v>#REF!</v>
      </c>
      <c r="G58" s="303" t="e">
        <f>#REF!</f>
        <v>#REF!</v>
      </c>
      <c r="H58" s="303" t="e">
        <f>#REF!</f>
        <v>#REF!</v>
      </c>
      <c r="I58" s="303" t="e">
        <f>#REF!</f>
        <v>#REF!</v>
      </c>
      <c r="J58" s="303" t="e">
        <f>#REF!</f>
        <v>#REF!</v>
      </c>
      <c r="K58" s="303" t="e">
        <f>#REF!</f>
        <v>#REF!</v>
      </c>
      <c r="L58" s="303" t="e">
        <f>#REF!</f>
        <v>#REF!</v>
      </c>
      <c r="M58" s="303" t="e">
        <f>#REF!</f>
        <v>#REF!</v>
      </c>
      <c r="N58" s="303" t="e">
        <f>#REF!</f>
        <v>#REF!</v>
      </c>
      <c r="O58" s="303" t="e">
        <f>#REF!</f>
        <v>#REF!</v>
      </c>
      <c r="P58" s="234" t="e">
        <f>#REF!</f>
        <v>#REF!</v>
      </c>
      <c r="Q58" s="234" t="e">
        <f>#REF!</f>
        <v>#REF!</v>
      </c>
      <c r="R58" s="234" t="e">
        <f>#REF!</f>
        <v>#REF!</v>
      </c>
      <c r="S58" s="234" t="e">
        <f>#REF!</f>
        <v>#REF!</v>
      </c>
      <c r="T58" s="302" t="e">
        <f>#REF!</f>
        <v>#REF!</v>
      </c>
      <c r="U58" s="302" t="e">
        <f>#REF!</f>
        <v>#REF!</v>
      </c>
      <c r="V58" s="302" t="e">
        <f>#REF!</f>
        <v>#REF!</v>
      </c>
      <c r="W58" s="302" t="e">
        <f>#REF!</f>
        <v>#REF!</v>
      </c>
      <c r="X58" s="302" t="e">
        <f>#REF!</f>
        <v>#REF!</v>
      </c>
      <c r="Y58" s="302" t="e">
        <f>#REF!</f>
        <v>#REF!</v>
      </c>
      <c r="Z58" s="302" t="e">
        <f>#REF!</f>
        <v>#REF!</v>
      </c>
      <c r="AA58" s="302" t="e">
        <f>#REF!</f>
        <v>#REF!</v>
      </c>
      <c r="AB58" s="234" t="e">
        <f>#REF!</f>
        <v>#REF!</v>
      </c>
      <c r="AC58" s="234" t="e">
        <f>#REF!</f>
        <v>#REF!</v>
      </c>
      <c r="AD58" s="234" t="e">
        <f>#REF!</f>
        <v>#REF!</v>
      </c>
      <c r="AE58" s="234" t="e">
        <f>#REF!</f>
        <v>#REF!</v>
      </c>
      <c r="AF58" s="234" t="e">
        <f>#REF!</f>
        <v>#REF!</v>
      </c>
      <c r="AG58" s="301" t="e">
        <f>#REF!</f>
        <v>#REF!</v>
      </c>
    </row>
    <row r="59" spans="1:49" ht="25.5" customHeight="1">
      <c r="A59" s="1923" t="e">
        <f>#REF!</f>
        <v>#REF!</v>
      </c>
      <c r="B59" s="1924"/>
      <c r="C59" s="1924"/>
      <c r="D59" s="1924"/>
      <c r="E59" s="1924"/>
      <c r="F59" s="1924"/>
      <c r="G59" s="1924"/>
      <c r="H59" s="1924"/>
      <c r="I59" s="1924"/>
      <c r="J59" s="1924"/>
      <c r="K59" s="1924"/>
      <c r="L59" s="1924"/>
      <c r="M59" s="1924"/>
      <c r="N59" s="1924"/>
      <c r="O59" s="1924"/>
      <c r="P59" s="1924"/>
      <c r="Q59" s="1924"/>
      <c r="R59" s="1924"/>
      <c r="S59" s="1924"/>
      <c r="T59" s="1924"/>
      <c r="U59" s="1924"/>
      <c r="V59" s="1924"/>
      <c r="W59" s="300" t="e">
        <f>#REF!</f>
        <v>#REF!</v>
      </c>
      <c r="X59" s="300" t="e">
        <f>#REF!</f>
        <v>#REF!</v>
      </c>
      <c r="Y59" s="300" t="e">
        <f>#REF!</f>
        <v>#REF!</v>
      </c>
      <c r="Z59" s="300" t="e">
        <f>#REF!</f>
        <v>#REF!</v>
      </c>
      <c r="AA59" s="300" t="e">
        <f>#REF!</f>
        <v>#REF!</v>
      </c>
      <c r="AB59" s="299" t="e">
        <f>#REF!</f>
        <v>#REF!</v>
      </c>
      <c r="AC59" s="299" t="e">
        <f>#REF!</f>
        <v>#REF!</v>
      </c>
      <c r="AD59" s="299" t="e">
        <f>#REF!</f>
        <v>#REF!</v>
      </c>
      <c r="AE59" s="299" t="e">
        <f>#REF!</f>
        <v>#REF!</v>
      </c>
      <c r="AF59" s="299" t="e">
        <f>#REF!</f>
        <v>#REF!</v>
      </c>
      <c r="AG59" s="263" t="e">
        <f>#REF!</f>
        <v>#REF!</v>
      </c>
    </row>
    <row r="60" spans="1:49" ht="25.5" customHeight="1">
      <c r="A60" s="203" t="e">
        <f>#REF!</f>
        <v>#REF!</v>
      </c>
      <c r="B60" s="1829" t="e">
        <f>#REF!</f>
        <v>#REF!</v>
      </c>
      <c r="C60" s="1829"/>
      <c r="D60" s="1829"/>
      <c r="E60" s="1829"/>
      <c r="F60" s="1829"/>
      <c r="G60" s="1829"/>
      <c r="H60" s="1829"/>
      <c r="I60" s="1829"/>
      <c r="J60" s="1829"/>
      <c r="K60" s="1829"/>
      <c r="L60" s="298" t="e">
        <f>#REF!</f>
        <v>#REF!</v>
      </c>
      <c r="M60" s="1977" t="e">
        <f>#REF!</f>
        <v>#REF!</v>
      </c>
      <c r="N60" s="1978"/>
      <c r="O60" s="1978"/>
      <c r="P60" s="1978"/>
      <c r="Q60" s="1978"/>
      <c r="R60" s="1978"/>
      <c r="S60" s="1978"/>
      <c r="T60" s="1978"/>
      <c r="U60" s="1978"/>
      <c r="V60" s="1978"/>
      <c r="W60" s="1978"/>
      <c r="X60" s="2088" t="e">
        <f>#REF!</f>
        <v>#REF!</v>
      </c>
      <c r="Y60" s="2088"/>
      <c r="Z60" s="2088"/>
      <c r="AA60" s="2088"/>
      <c r="AB60" s="2088"/>
      <c r="AC60" s="2088"/>
      <c r="AD60" s="2088"/>
      <c r="AE60" s="2088"/>
      <c r="AF60" s="2088"/>
      <c r="AG60" s="210" t="e">
        <f>#REF!</f>
        <v>#REF!</v>
      </c>
    </row>
    <row r="61" spans="1:49" ht="25.5" customHeight="1">
      <c r="A61" s="203" t="e">
        <f>#REF!</f>
        <v>#REF!</v>
      </c>
      <c r="B61" s="1829" t="e">
        <f>#REF!</f>
        <v>#REF!</v>
      </c>
      <c r="C61" s="1829"/>
      <c r="D61" s="1829"/>
      <c r="E61" s="1829"/>
      <c r="F61" s="1829"/>
      <c r="G61" s="1829"/>
      <c r="H61" s="1829"/>
      <c r="I61" s="1829"/>
      <c r="J61" s="1829"/>
      <c r="K61" s="1829"/>
      <c r="L61" s="298" t="e">
        <f>#REF!</f>
        <v>#REF!</v>
      </c>
      <c r="M61" s="1977" t="e">
        <f>#REF!</f>
        <v>#REF!</v>
      </c>
      <c r="N61" s="1978"/>
      <c r="O61" s="1978"/>
      <c r="P61" s="1978"/>
      <c r="Q61" s="1978"/>
      <c r="R61" s="1978"/>
      <c r="S61" s="1978"/>
      <c r="T61" s="1978"/>
      <c r="U61" s="1978"/>
      <c r="V61" s="1978"/>
      <c r="W61" s="1978"/>
      <c r="X61" s="2088" t="e">
        <f>#REF!</f>
        <v>#REF!</v>
      </c>
      <c r="Y61" s="2088"/>
      <c r="Z61" s="2088"/>
      <c r="AA61" s="2088"/>
      <c r="AB61" s="2088"/>
      <c r="AC61" s="2088"/>
      <c r="AD61" s="2088"/>
      <c r="AE61" s="2088"/>
      <c r="AF61" s="2088"/>
      <c r="AG61" s="210" t="e">
        <f>#REF!</f>
        <v>#REF!</v>
      </c>
      <c r="AI61" s="275" t="s">
        <v>280</v>
      </c>
      <c r="AJ61" s="275"/>
      <c r="AK61" s="275"/>
      <c r="AL61" s="275"/>
      <c r="AM61" s="275"/>
      <c r="AN61" s="275"/>
      <c r="AO61" s="275"/>
      <c r="AP61" s="275"/>
      <c r="AQ61" s="275"/>
      <c r="AR61" s="275"/>
      <c r="AS61" s="275"/>
      <c r="AT61" s="275" t="e">
        <f>IF(M61=#REF!,"OK","NG")</f>
        <v>#REF!</v>
      </c>
    </row>
    <row r="62" spans="1:49" ht="25.5" customHeight="1">
      <c r="A62" s="294" t="e">
        <f>#REF!</f>
        <v>#REF!</v>
      </c>
      <c r="B62" s="2042" t="e">
        <f>#REF!</f>
        <v>#REF!</v>
      </c>
      <c r="C62" s="2042"/>
      <c r="D62" s="2042"/>
      <c r="E62" s="2042"/>
      <c r="F62" s="2042"/>
      <c r="G62" s="2042"/>
      <c r="H62" s="2042"/>
      <c r="I62" s="2042"/>
      <c r="J62" s="2042"/>
      <c r="K62" s="2042"/>
      <c r="L62" s="293" t="e">
        <f>#REF!</f>
        <v>#REF!</v>
      </c>
      <c r="M62" s="374" t="e">
        <f>#REF!</f>
        <v>#REF!</v>
      </c>
      <c r="N62" s="374" t="e">
        <f>#REF!</f>
        <v>#REF!</v>
      </c>
      <c r="O62" s="374" t="e">
        <f>#REF!</f>
        <v>#REF!</v>
      </c>
      <c r="P62" s="293" t="e">
        <f>#REF!</f>
        <v>#REF!</v>
      </c>
      <c r="Q62" s="293" t="e">
        <f>#REF!</f>
        <v>#REF!</v>
      </c>
      <c r="R62" s="293" t="e">
        <f>#REF!</f>
        <v>#REF!</v>
      </c>
      <c r="S62" s="293" t="e">
        <f>#REF!</f>
        <v>#REF!</v>
      </c>
      <c r="T62" s="306" t="e">
        <f>#REF!</f>
        <v>#REF!</v>
      </c>
      <c r="U62" s="306" t="e">
        <f>#REF!</f>
        <v>#REF!</v>
      </c>
      <c r="V62" s="306" t="e">
        <f>#REF!</f>
        <v>#REF!</v>
      </c>
      <c r="W62" s="306" t="e">
        <f>#REF!</f>
        <v>#REF!</v>
      </c>
      <c r="X62" s="306" t="e">
        <f>#REF!</f>
        <v>#REF!</v>
      </c>
      <c r="Y62" s="306" t="e">
        <f>#REF!</f>
        <v>#REF!</v>
      </c>
      <c r="Z62" s="306" t="e">
        <f>#REF!</f>
        <v>#REF!</v>
      </c>
      <c r="AA62" s="306" t="e">
        <f>#REF!</f>
        <v>#REF!</v>
      </c>
      <c r="AB62" s="293" t="e">
        <f>#REF!</f>
        <v>#REF!</v>
      </c>
      <c r="AC62" s="293" t="e">
        <f>#REF!</f>
        <v>#REF!</v>
      </c>
      <c r="AD62" s="293" t="e">
        <f>#REF!</f>
        <v>#REF!</v>
      </c>
      <c r="AE62" s="293" t="e">
        <f>#REF!</f>
        <v>#REF!</v>
      </c>
      <c r="AF62" s="293" t="e">
        <f>#REF!</f>
        <v>#REF!</v>
      </c>
      <c r="AG62" s="292" t="e">
        <f>#REF!</f>
        <v>#REF!</v>
      </c>
      <c r="AI62" s="275"/>
      <c r="AJ62" s="275"/>
      <c r="AK62" s="275"/>
      <c r="AL62" s="275"/>
      <c r="AM62" s="275"/>
      <c r="AN62" s="275"/>
      <c r="AO62" s="275"/>
      <c r="AP62" s="275"/>
      <c r="AQ62" s="275"/>
      <c r="AR62" s="275"/>
      <c r="AS62" s="275"/>
      <c r="AT62" s="275"/>
      <c r="AU62" s="275"/>
      <c r="AV62" s="275"/>
      <c r="AW62" s="275"/>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375"/>
      <c r="AI63" s="275"/>
      <c r="AJ63" s="275"/>
      <c r="AK63" s="275"/>
      <c r="AL63" s="275"/>
      <c r="AM63" s="275"/>
      <c r="AN63" s="275"/>
      <c r="AO63" s="275"/>
      <c r="AP63" s="275"/>
      <c r="AQ63" s="275"/>
      <c r="AR63" s="275"/>
      <c r="AS63" s="275"/>
      <c r="AT63" s="275"/>
      <c r="AU63" s="275"/>
      <c r="AV63" s="275"/>
      <c r="AW63" s="275"/>
    </row>
    <row r="64" spans="1:49" ht="25.5" customHeight="1">
      <c r="A64" s="1862" t="e">
        <f>#REF!</f>
        <v>#REF!</v>
      </c>
      <c r="B64" s="1863"/>
      <c r="C64" s="1863"/>
      <c r="D64" s="1863"/>
      <c r="E64" s="1863"/>
      <c r="F64" s="1863"/>
      <c r="G64" s="1863"/>
      <c r="H64" s="1863"/>
      <c r="I64" s="1864"/>
      <c r="J64" s="1865" t="e">
        <f>#REF!</f>
        <v>#REF!</v>
      </c>
      <c r="K64" s="1863"/>
      <c r="L64" s="1863"/>
      <c r="M64" s="1863"/>
      <c r="N64" s="1863"/>
      <c r="O64" s="1863"/>
      <c r="P64" s="1863"/>
      <c r="Q64" s="1863"/>
      <c r="R64" s="1864"/>
      <c r="S64" s="1865" t="e">
        <f>#REF!</f>
        <v>#REF!</v>
      </c>
      <c r="T64" s="1863"/>
      <c r="U64" s="1863"/>
      <c r="V64" s="1863"/>
      <c r="W64" s="1863"/>
      <c r="X64" s="1863"/>
      <c r="Y64" s="1863"/>
      <c r="Z64" s="1863"/>
      <c r="AA64" s="1863"/>
      <c r="AB64" s="1863"/>
      <c r="AC64" s="1863"/>
      <c r="AD64" s="1863"/>
      <c r="AE64" s="1863"/>
      <c r="AF64" s="1863"/>
      <c r="AG64" s="1866"/>
      <c r="AI64" s="275"/>
      <c r="AJ64" s="275"/>
      <c r="AK64" s="275"/>
      <c r="AL64" s="275"/>
      <c r="AM64" s="275"/>
      <c r="AN64" s="275"/>
      <c r="AO64" s="275"/>
      <c r="AP64" s="275"/>
      <c r="AQ64" s="275"/>
      <c r="AR64" s="275"/>
      <c r="AS64" s="275"/>
      <c r="AT64" s="275"/>
      <c r="AU64" s="275"/>
      <c r="AV64" s="275"/>
      <c r="AW64" s="275"/>
    </row>
    <row r="65" spans="1:36" ht="25.5" customHeight="1">
      <c r="A65" s="203" t="e">
        <f>#REF!</f>
        <v>#REF!</v>
      </c>
      <c r="B65" s="1775" t="e">
        <f>#REF!</f>
        <v>#REF!</v>
      </c>
      <c r="C65" s="1775"/>
      <c r="D65" s="1775"/>
      <c r="E65" s="1775"/>
      <c r="F65" s="1775"/>
      <c r="G65" s="1775"/>
      <c r="H65" s="1775"/>
      <c r="I65" s="204" t="e">
        <f>#REF!</f>
        <v>#REF!</v>
      </c>
      <c r="J65" s="2031" t="e">
        <f>#REF!</f>
        <v>#REF!</v>
      </c>
      <c r="K65" s="2032"/>
      <c r="L65" s="2032"/>
      <c r="M65" s="2032"/>
      <c r="N65" s="2032"/>
      <c r="O65" s="2032"/>
      <c r="P65" s="2032"/>
      <c r="Q65" s="2032"/>
      <c r="R65" s="2033"/>
      <c r="S65" s="2034" t="e">
        <f>#REF!</f>
        <v>#REF!</v>
      </c>
      <c r="T65" s="2035"/>
      <c r="U65" s="2035"/>
      <c r="V65" s="2035"/>
      <c r="W65" s="2035"/>
      <c r="X65" s="2035"/>
      <c r="Y65" s="2035"/>
      <c r="Z65" s="2035"/>
      <c r="AA65" s="2035"/>
      <c r="AB65" s="2035"/>
      <c r="AC65" s="2035"/>
      <c r="AD65" s="2035"/>
      <c r="AE65" s="2035"/>
      <c r="AF65" s="2035"/>
      <c r="AG65" s="2036"/>
    </row>
    <row r="66" spans="1:36" ht="25.5" customHeight="1">
      <c r="A66" s="203" t="e">
        <f>#REF!</f>
        <v>#REF!</v>
      </c>
      <c r="B66" s="1775" t="e">
        <f>#REF!</f>
        <v>#REF!</v>
      </c>
      <c r="C66" s="1775"/>
      <c r="D66" s="1775"/>
      <c r="E66" s="1775"/>
      <c r="F66" s="1775"/>
      <c r="G66" s="1775"/>
      <c r="H66" s="1775"/>
      <c r="I66" s="204" t="e">
        <f>#REF!</f>
        <v>#REF!</v>
      </c>
      <c r="J66" s="2031" t="e">
        <f>#REF!</f>
        <v>#REF!</v>
      </c>
      <c r="K66" s="2032"/>
      <c r="L66" s="2032"/>
      <c r="M66" s="2032"/>
      <c r="N66" s="2032"/>
      <c r="O66" s="2032"/>
      <c r="P66" s="2032"/>
      <c r="Q66" s="2032"/>
      <c r="R66" s="2033"/>
      <c r="S66" s="2034" t="e">
        <f>#REF!</f>
        <v>#REF!</v>
      </c>
      <c r="T66" s="2035"/>
      <c r="U66" s="2035"/>
      <c r="V66" s="2035"/>
      <c r="W66" s="2035"/>
      <c r="X66" s="2035"/>
      <c r="Y66" s="2035"/>
      <c r="Z66" s="2035"/>
      <c r="AA66" s="2035"/>
      <c r="AB66" s="2035"/>
      <c r="AC66" s="2035"/>
      <c r="AD66" s="2035"/>
      <c r="AE66" s="2035"/>
      <c r="AF66" s="2035"/>
      <c r="AG66" s="2036"/>
    </row>
    <row r="67" spans="1:36" ht="25.5" customHeight="1">
      <c r="A67" s="203" t="e">
        <f>#REF!</f>
        <v>#REF!</v>
      </c>
      <c r="B67" s="1775" t="e">
        <f>#REF!</f>
        <v>#REF!</v>
      </c>
      <c r="C67" s="1775"/>
      <c r="D67" s="1775"/>
      <c r="E67" s="1775"/>
      <c r="F67" s="1775"/>
      <c r="G67" s="1775"/>
      <c r="H67" s="1775"/>
      <c r="I67" s="204" t="e">
        <f>#REF!</f>
        <v>#REF!</v>
      </c>
      <c r="J67" s="2037" t="e">
        <f>#REF!</f>
        <v>#REF!</v>
      </c>
      <c r="K67" s="2038"/>
      <c r="L67" s="2038"/>
      <c r="M67" s="2038"/>
      <c r="N67" s="2038"/>
      <c r="O67" s="2038"/>
      <c r="P67" s="2038"/>
      <c r="Q67" s="2038"/>
      <c r="R67" s="2039"/>
      <c r="S67" s="2034" t="e">
        <f>#REF!</f>
        <v>#REF!</v>
      </c>
      <c r="T67" s="2035"/>
      <c r="U67" s="2035"/>
      <c r="V67" s="2035"/>
      <c r="W67" s="2035"/>
      <c r="X67" s="2035"/>
      <c r="Y67" s="2035"/>
      <c r="Z67" s="2035"/>
      <c r="AA67" s="2035"/>
      <c r="AB67" s="2035"/>
      <c r="AC67" s="2035"/>
      <c r="AD67" s="2035"/>
      <c r="AE67" s="2035"/>
      <c r="AF67" s="2035"/>
      <c r="AG67" s="2036"/>
    </row>
    <row r="68" spans="1:36" ht="25.5" customHeight="1">
      <c r="A68" s="203" t="e">
        <f>#REF!</f>
        <v>#REF!</v>
      </c>
      <c r="B68" s="1775" t="e">
        <f>#REF!</f>
        <v>#REF!</v>
      </c>
      <c r="C68" s="1775"/>
      <c r="D68" s="1775"/>
      <c r="E68" s="1775"/>
      <c r="F68" s="1775"/>
      <c r="G68" s="1775"/>
      <c r="H68" s="1775"/>
      <c r="I68" s="204" t="e">
        <f>#REF!</f>
        <v>#REF!</v>
      </c>
      <c r="J68" s="2031" t="e">
        <f>#REF!</f>
        <v>#REF!</v>
      </c>
      <c r="K68" s="2032"/>
      <c r="L68" s="2032"/>
      <c r="M68" s="2032"/>
      <c r="N68" s="2032"/>
      <c r="O68" s="2032"/>
      <c r="P68" s="2032"/>
      <c r="Q68" s="2032"/>
      <c r="R68" s="2033"/>
      <c r="S68" s="2034" t="e">
        <f>#REF!</f>
        <v>#REF!</v>
      </c>
      <c r="T68" s="2035"/>
      <c r="U68" s="2035"/>
      <c r="V68" s="2035"/>
      <c r="W68" s="2035"/>
      <c r="X68" s="2035"/>
      <c r="Y68" s="2035"/>
      <c r="Z68" s="2035"/>
      <c r="AA68" s="2035"/>
      <c r="AB68" s="2035"/>
      <c r="AC68" s="2035"/>
      <c r="AD68" s="2035"/>
      <c r="AE68" s="2035"/>
      <c r="AF68" s="2035"/>
      <c r="AG68" s="2036"/>
    </row>
    <row r="69" spans="1:36" ht="25.5" customHeight="1">
      <c r="A69" s="203" t="e">
        <f>#REF!</f>
        <v>#REF!</v>
      </c>
      <c r="B69" s="1775" t="e">
        <f>#REF!</f>
        <v>#REF!</v>
      </c>
      <c r="C69" s="1775"/>
      <c r="D69" s="1775"/>
      <c r="E69" s="1775"/>
      <c r="F69" s="1775"/>
      <c r="G69" s="1775"/>
      <c r="H69" s="1775"/>
      <c r="I69" s="204" t="e">
        <f>#REF!</f>
        <v>#REF!</v>
      </c>
      <c r="J69" s="2037" t="e">
        <f>#REF!</f>
        <v>#REF!</v>
      </c>
      <c r="K69" s="2038"/>
      <c r="L69" s="2038"/>
      <c r="M69" s="2038"/>
      <c r="N69" s="2038"/>
      <c r="O69" s="2038"/>
      <c r="P69" s="2038"/>
      <c r="Q69" s="2038"/>
      <c r="R69" s="2039"/>
      <c r="S69" s="2034" t="e">
        <f>#REF!</f>
        <v>#REF!</v>
      </c>
      <c r="T69" s="2035"/>
      <c r="U69" s="2035"/>
      <c r="V69" s="2035"/>
      <c r="W69" s="2035"/>
      <c r="X69" s="2035"/>
      <c r="Y69" s="2035"/>
      <c r="Z69" s="2035"/>
      <c r="AA69" s="2035"/>
      <c r="AB69" s="2035"/>
      <c r="AC69" s="2035"/>
      <c r="AD69" s="2035"/>
      <c r="AE69" s="2035"/>
      <c r="AF69" s="2035"/>
      <c r="AG69" s="2036"/>
      <c r="AJ69" s="288"/>
    </row>
    <row r="70" spans="1:36" ht="25.5" customHeight="1" thickBot="1">
      <c r="A70" s="1844" t="e">
        <f>#REF!</f>
        <v>#REF!</v>
      </c>
      <c r="B70" s="1845"/>
      <c r="C70" s="1845"/>
      <c r="D70" s="1845"/>
      <c r="E70" s="1845"/>
      <c r="F70" s="1845"/>
      <c r="G70" s="1845"/>
      <c r="H70" s="1845"/>
      <c r="I70" s="1846"/>
      <c r="J70" s="2043" t="e">
        <f>#REF!</f>
        <v>#REF!</v>
      </c>
      <c r="K70" s="2044"/>
      <c r="L70" s="2044"/>
      <c r="M70" s="2044"/>
      <c r="N70" s="2044"/>
      <c r="O70" s="2044"/>
      <c r="P70" s="2044"/>
      <c r="Q70" s="2044"/>
      <c r="R70" s="2045"/>
      <c r="S70" s="2046" t="e">
        <f>#REF!</f>
        <v>#REF!</v>
      </c>
      <c r="T70" s="2047"/>
      <c r="U70" s="2047"/>
      <c r="V70" s="2047"/>
      <c r="W70" s="2047"/>
      <c r="X70" s="2047"/>
      <c r="Y70" s="2047"/>
      <c r="Z70" s="2047"/>
      <c r="AA70" s="2047"/>
      <c r="AB70" s="2047"/>
      <c r="AC70" s="2047"/>
      <c r="AD70" s="2047"/>
      <c r="AE70" s="2047"/>
      <c r="AF70" s="2047"/>
      <c r="AG70" s="2048"/>
      <c r="AJ70" s="288"/>
    </row>
    <row r="71" spans="1:36" s="20"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307" t="e">
        <f>#REF!</f>
        <v>#REF!</v>
      </c>
    </row>
    <row r="72" spans="1:36" s="20"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375"/>
    </row>
    <row r="73" spans="1:36" s="20" customFormat="1" ht="19.5" customHeight="1">
      <c r="A73" s="1870" t="e">
        <f>#REF!</f>
        <v>#REF!</v>
      </c>
      <c r="B73" s="1871"/>
      <c r="C73" s="1871"/>
      <c r="D73" s="1871"/>
      <c r="E73" s="1871"/>
      <c r="F73" s="1865" t="e">
        <f>#REF!</f>
        <v>#REF!</v>
      </c>
      <c r="G73" s="1863"/>
      <c r="H73" s="1863"/>
      <c r="I73" s="1863"/>
      <c r="J73" s="1864"/>
      <c r="K73" s="1871" t="e">
        <f>#REF!</f>
        <v>#REF!</v>
      </c>
      <c r="L73" s="1871"/>
      <c r="M73" s="1871"/>
      <c r="N73" s="1871"/>
      <c r="O73" s="1871"/>
      <c r="P73" s="1871"/>
      <c r="Q73" s="1871"/>
      <c r="R73" s="1871" t="e">
        <f>#REF!</f>
        <v>#REF!</v>
      </c>
      <c r="S73" s="1871"/>
      <c r="T73" s="1871"/>
      <c r="U73" s="1871"/>
      <c r="V73" s="1871"/>
      <c r="W73" s="1871"/>
      <c r="X73" s="1871"/>
      <c r="Y73" s="1871" t="e">
        <f>#REF!</f>
        <v>#REF!</v>
      </c>
      <c r="Z73" s="1871"/>
      <c r="AA73" s="1871"/>
      <c r="AB73" s="1871"/>
      <c r="AC73" s="1871"/>
      <c r="AD73" s="1871"/>
      <c r="AE73" s="1871"/>
      <c r="AF73" s="1871"/>
      <c r="AG73" s="1872"/>
    </row>
    <row r="74" spans="1:36" s="20" customFormat="1" ht="19.5" customHeight="1">
      <c r="A74" s="2089" t="e">
        <f>#REF!</f>
        <v>#REF!</v>
      </c>
      <c r="B74" s="2090"/>
      <c r="C74" s="2090"/>
      <c r="D74" s="2090"/>
      <c r="E74" s="2090"/>
      <c r="F74" s="2052" t="e">
        <f>#REF!</f>
        <v>#REF!</v>
      </c>
      <c r="G74" s="2050"/>
      <c r="H74" s="2050"/>
      <c r="I74" s="2050"/>
      <c r="J74" s="2051"/>
      <c r="K74" s="2091" t="e">
        <f>#REF!</f>
        <v>#REF!</v>
      </c>
      <c r="L74" s="2091"/>
      <c r="M74" s="2091"/>
      <c r="N74" s="2091"/>
      <c r="O74" s="2091"/>
      <c r="P74" s="2091"/>
      <c r="Q74" s="2091"/>
      <c r="R74" s="2091" t="e">
        <f>#REF!</f>
        <v>#REF!</v>
      </c>
      <c r="S74" s="2091"/>
      <c r="T74" s="2091"/>
      <c r="U74" s="2091"/>
      <c r="V74" s="2091"/>
      <c r="W74" s="2091"/>
      <c r="X74" s="2091"/>
      <c r="Y74" s="2034" t="e">
        <f>#REF!</f>
        <v>#REF!</v>
      </c>
      <c r="Z74" s="2035"/>
      <c r="AA74" s="2035"/>
      <c r="AB74" s="2035"/>
      <c r="AC74" s="2035"/>
      <c r="AD74" s="2035"/>
      <c r="AE74" s="2035"/>
      <c r="AF74" s="2035"/>
      <c r="AG74" s="2036"/>
    </row>
    <row r="75" spans="1:36" s="20" customFormat="1" ht="19.5" customHeight="1">
      <c r="A75" s="2089" t="e">
        <f>#REF!</f>
        <v>#REF!</v>
      </c>
      <c r="B75" s="2090"/>
      <c r="C75" s="2090"/>
      <c r="D75" s="2090"/>
      <c r="E75" s="2090"/>
      <c r="F75" s="2052" t="e">
        <f>#REF!</f>
        <v>#REF!</v>
      </c>
      <c r="G75" s="2050"/>
      <c r="H75" s="2050"/>
      <c r="I75" s="2050"/>
      <c r="J75" s="2051"/>
      <c r="K75" s="2091" t="e">
        <f>#REF!</f>
        <v>#REF!</v>
      </c>
      <c r="L75" s="2091"/>
      <c r="M75" s="2091"/>
      <c r="N75" s="2091"/>
      <c r="O75" s="2091"/>
      <c r="P75" s="2091"/>
      <c r="Q75" s="2091"/>
      <c r="R75" s="2091" t="e">
        <f>#REF!</f>
        <v>#REF!</v>
      </c>
      <c r="S75" s="2091"/>
      <c r="T75" s="2091"/>
      <c r="U75" s="2091"/>
      <c r="V75" s="2091"/>
      <c r="W75" s="2091"/>
      <c r="X75" s="2091"/>
      <c r="Y75" s="2092" t="e">
        <f>#REF!</f>
        <v>#REF!</v>
      </c>
      <c r="Z75" s="2092"/>
      <c r="AA75" s="2092"/>
      <c r="AB75" s="2092"/>
      <c r="AC75" s="2092"/>
      <c r="AD75" s="2092"/>
      <c r="AE75" s="2092"/>
      <c r="AF75" s="2092"/>
      <c r="AG75" s="2093"/>
    </row>
    <row r="76" spans="1:36" s="20" customFormat="1" ht="19.5" customHeight="1">
      <c r="A76" s="2089" t="e">
        <f>#REF!</f>
        <v>#REF!</v>
      </c>
      <c r="B76" s="2090"/>
      <c r="C76" s="2090"/>
      <c r="D76" s="2090"/>
      <c r="E76" s="2090"/>
      <c r="F76" s="2052" t="e">
        <f>#REF!</f>
        <v>#REF!</v>
      </c>
      <c r="G76" s="2050"/>
      <c r="H76" s="2050"/>
      <c r="I76" s="2050"/>
      <c r="J76" s="2051"/>
      <c r="K76" s="2091" t="e">
        <f>#REF!</f>
        <v>#REF!</v>
      </c>
      <c r="L76" s="2091"/>
      <c r="M76" s="2091"/>
      <c r="N76" s="2091"/>
      <c r="O76" s="2091"/>
      <c r="P76" s="2091"/>
      <c r="Q76" s="2091"/>
      <c r="R76" s="2091" t="e">
        <f>#REF!</f>
        <v>#REF!</v>
      </c>
      <c r="S76" s="2091"/>
      <c r="T76" s="2091"/>
      <c r="U76" s="2091"/>
      <c r="V76" s="2091"/>
      <c r="W76" s="2091"/>
      <c r="X76" s="2091"/>
      <c r="Y76" s="2092" t="e">
        <f>#REF!</f>
        <v>#REF!</v>
      </c>
      <c r="Z76" s="2092"/>
      <c r="AA76" s="2092"/>
      <c r="AB76" s="2092"/>
      <c r="AC76" s="2092"/>
      <c r="AD76" s="2092"/>
      <c r="AE76" s="2092"/>
      <c r="AF76" s="2092"/>
      <c r="AG76" s="2093"/>
    </row>
    <row r="77" spans="1:36" s="20" customFormat="1" ht="19.5" customHeight="1">
      <c r="A77" s="2089" t="e">
        <f>#REF!</f>
        <v>#REF!</v>
      </c>
      <c r="B77" s="2090"/>
      <c r="C77" s="2090"/>
      <c r="D77" s="2090"/>
      <c r="E77" s="2090"/>
      <c r="F77" s="2052" t="e">
        <f>#REF!</f>
        <v>#REF!</v>
      </c>
      <c r="G77" s="2050"/>
      <c r="H77" s="2050"/>
      <c r="I77" s="2050"/>
      <c r="J77" s="2051"/>
      <c r="K77" s="2091" t="e">
        <f>#REF!</f>
        <v>#REF!</v>
      </c>
      <c r="L77" s="2091"/>
      <c r="M77" s="2091"/>
      <c r="N77" s="2091"/>
      <c r="O77" s="2091"/>
      <c r="P77" s="2091"/>
      <c r="Q77" s="2091"/>
      <c r="R77" s="2091" t="e">
        <f>#REF!</f>
        <v>#REF!</v>
      </c>
      <c r="S77" s="2091"/>
      <c r="T77" s="2091"/>
      <c r="U77" s="2091"/>
      <c r="V77" s="2091"/>
      <c r="W77" s="2091"/>
      <c r="X77" s="2091"/>
      <c r="Y77" s="2092" t="e">
        <f>#REF!</f>
        <v>#REF!</v>
      </c>
      <c r="Z77" s="2092"/>
      <c r="AA77" s="2092"/>
      <c r="AB77" s="2092"/>
      <c r="AC77" s="2092"/>
      <c r="AD77" s="2092"/>
      <c r="AE77" s="2092"/>
      <c r="AF77" s="2092"/>
      <c r="AG77" s="2093"/>
    </row>
    <row r="78" spans="1:36" ht="25.5" customHeight="1" thickBot="1">
      <c r="A78" s="1844" t="e">
        <f>#REF!</f>
        <v>#REF!</v>
      </c>
      <c r="B78" s="1845"/>
      <c r="C78" s="1845"/>
      <c r="D78" s="1845"/>
      <c r="E78" s="1845"/>
      <c r="F78" s="1845"/>
      <c r="G78" s="1845"/>
      <c r="H78" s="1845"/>
      <c r="I78" s="1845"/>
      <c r="J78" s="1846"/>
      <c r="K78" s="2094" t="e">
        <f>#REF!</f>
        <v>#REF!</v>
      </c>
      <c r="L78" s="2094"/>
      <c r="M78" s="2094"/>
      <c r="N78" s="2094"/>
      <c r="O78" s="2094"/>
      <c r="P78" s="2094"/>
      <c r="Q78" s="2094"/>
      <c r="R78" s="2094" t="e">
        <f>#REF!</f>
        <v>#REF!</v>
      </c>
      <c r="S78" s="2094"/>
      <c r="T78" s="2094"/>
      <c r="U78" s="2094"/>
      <c r="V78" s="2094"/>
      <c r="W78" s="2094"/>
      <c r="X78" s="2094"/>
      <c r="Y78" s="1879" t="e">
        <f>#REF!</f>
        <v>#REF!</v>
      </c>
      <c r="Z78" s="1879"/>
      <c r="AA78" s="1879"/>
      <c r="AB78" s="1879"/>
      <c r="AC78" s="1879"/>
      <c r="AD78" s="1879"/>
      <c r="AE78" s="1879"/>
      <c r="AF78" s="1879"/>
      <c r="AG78" s="1880"/>
    </row>
    <row r="79" spans="1:36" ht="25.5" customHeight="1">
      <c r="A79" s="1923" t="e">
        <f>#REF!</f>
        <v>#REF!</v>
      </c>
      <c r="B79" s="1924"/>
      <c r="C79" s="1924"/>
      <c r="D79" s="1924"/>
      <c r="E79" s="1924"/>
      <c r="F79" s="1924"/>
      <c r="G79" s="1924"/>
      <c r="H79" s="1924"/>
      <c r="I79" s="1924"/>
      <c r="J79" s="1924"/>
      <c r="K79" s="1924"/>
      <c r="L79" s="1924"/>
      <c r="M79" s="1924"/>
      <c r="N79" s="1924"/>
      <c r="O79" s="1924"/>
      <c r="P79" s="1924"/>
      <c r="Q79" s="1924"/>
      <c r="R79" s="1924"/>
      <c r="S79" s="1924"/>
      <c r="T79" s="1924"/>
      <c r="U79" s="1924"/>
      <c r="V79" s="1924"/>
      <c r="W79" s="253" t="e">
        <f>#REF!</f>
        <v>#REF!</v>
      </c>
      <c r="X79" s="253" t="e">
        <f>#REF!</f>
        <v>#REF!</v>
      </c>
      <c r="Y79" s="253" t="e">
        <f>#REF!</f>
        <v>#REF!</v>
      </c>
      <c r="Z79" s="253" t="e">
        <f>#REF!</f>
        <v>#REF!</v>
      </c>
      <c r="AA79" s="253" t="e">
        <f>#REF!</f>
        <v>#REF!</v>
      </c>
      <c r="AB79" s="253" t="e">
        <f>#REF!</f>
        <v>#REF!</v>
      </c>
      <c r="AC79" s="253" t="e">
        <f>#REF!</f>
        <v>#REF!</v>
      </c>
      <c r="AD79" s="253" t="e">
        <f>#REF!</f>
        <v>#REF!</v>
      </c>
      <c r="AE79" s="253" t="e">
        <f>#REF!</f>
        <v>#REF!</v>
      </c>
      <c r="AF79" s="253" t="e">
        <f>#REF!</f>
        <v>#REF!</v>
      </c>
      <c r="AG79" s="277" t="e">
        <f>#REF!</f>
        <v>#REF!</v>
      </c>
    </row>
    <row r="80" spans="1:36" ht="25.5" customHeight="1">
      <c r="A80" s="1947" t="e">
        <f>#REF!</f>
        <v>#REF!</v>
      </c>
      <c r="B80" s="1948"/>
      <c r="C80" s="1948"/>
      <c r="D80" s="1948"/>
      <c r="E80" s="1948"/>
      <c r="F80" s="1948"/>
      <c r="G80" s="1948"/>
      <c r="H80" s="1948"/>
      <c r="I80" s="1948"/>
      <c r="J80" s="1948"/>
      <c r="K80" s="1948"/>
      <c r="L80" s="1948"/>
      <c r="M80" s="1948"/>
      <c r="N80" s="1948"/>
      <c r="O80" s="1948"/>
      <c r="P80" s="1948"/>
      <c r="Q80" s="1948"/>
      <c r="R80" s="1948"/>
      <c r="S80" s="1948"/>
      <c r="T80" s="1948"/>
      <c r="U80" s="1948"/>
      <c r="V80" s="1948"/>
      <c r="W80" s="1948"/>
      <c r="X80" s="1948"/>
      <c r="Y80" s="1948"/>
      <c r="Z80" s="1948"/>
      <c r="AA80" s="1948"/>
      <c r="AB80" s="1948"/>
      <c r="AC80" s="1948"/>
      <c r="AD80" s="1948"/>
      <c r="AE80" s="1948"/>
      <c r="AF80" s="1948"/>
      <c r="AG80" s="1949"/>
    </row>
    <row r="81" spans="1:33" ht="25.5" customHeight="1">
      <c r="A81" s="1947"/>
      <c r="B81" s="1948"/>
      <c r="C81" s="1948"/>
      <c r="D81" s="1948"/>
      <c r="E81" s="1948"/>
      <c r="F81" s="1948"/>
      <c r="G81" s="1948"/>
      <c r="H81" s="1948"/>
      <c r="I81" s="1948"/>
      <c r="J81" s="1948"/>
      <c r="K81" s="1948"/>
      <c r="L81" s="1948"/>
      <c r="M81" s="1948"/>
      <c r="N81" s="1948"/>
      <c r="O81" s="1948"/>
      <c r="P81" s="1948"/>
      <c r="Q81" s="1948"/>
      <c r="R81" s="1948"/>
      <c r="S81" s="1948"/>
      <c r="T81" s="1948"/>
      <c r="U81" s="1948"/>
      <c r="V81" s="1948"/>
      <c r="W81" s="1948"/>
      <c r="X81" s="1948"/>
      <c r="Y81" s="1948"/>
      <c r="Z81" s="1948"/>
      <c r="AA81" s="1948"/>
      <c r="AB81" s="1948"/>
      <c r="AC81" s="1948"/>
      <c r="AD81" s="1948"/>
      <c r="AE81" s="1948"/>
      <c r="AF81" s="1948"/>
      <c r="AG81" s="1949"/>
    </row>
    <row r="82" spans="1:33" ht="25.5" customHeight="1">
      <c r="A82" s="1947"/>
      <c r="B82" s="1948"/>
      <c r="C82" s="1948"/>
      <c r="D82" s="1948"/>
      <c r="E82" s="1948"/>
      <c r="F82" s="1948"/>
      <c r="G82" s="1948"/>
      <c r="H82" s="1948"/>
      <c r="I82" s="1948"/>
      <c r="J82" s="1948"/>
      <c r="K82" s="1948"/>
      <c r="L82" s="1948"/>
      <c r="M82" s="1948"/>
      <c r="N82" s="1948"/>
      <c r="O82" s="1948"/>
      <c r="P82" s="1948"/>
      <c r="Q82" s="1948"/>
      <c r="R82" s="1948"/>
      <c r="S82" s="1948"/>
      <c r="T82" s="1948"/>
      <c r="U82" s="1948"/>
      <c r="V82" s="1948"/>
      <c r="W82" s="1948"/>
      <c r="X82" s="1948"/>
      <c r="Y82" s="1948"/>
      <c r="Z82" s="1948"/>
      <c r="AA82" s="1948"/>
      <c r="AB82" s="1948"/>
      <c r="AC82" s="1948"/>
      <c r="AD82" s="1948"/>
      <c r="AE82" s="1948"/>
      <c r="AF82" s="1948"/>
      <c r="AG82" s="1949"/>
    </row>
    <row r="83" spans="1:33" ht="25.5" customHeight="1">
      <c r="A83" s="1947"/>
      <c r="B83" s="1948"/>
      <c r="C83" s="1948"/>
      <c r="D83" s="1948"/>
      <c r="E83" s="1948"/>
      <c r="F83" s="1948"/>
      <c r="G83" s="1948"/>
      <c r="H83" s="1948"/>
      <c r="I83" s="1948"/>
      <c r="J83" s="1948"/>
      <c r="K83" s="1948"/>
      <c r="L83" s="1948"/>
      <c r="M83" s="1948"/>
      <c r="N83" s="1948"/>
      <c r="O83" s="1948"/>
      <c r="P83" s="1948"/>
      <c r="Q83" s="1948"/>
      <c r="R83" s="1948"/>
      <c r="S83" s="1948"/>
      <c r="T83" s="1948"/>
      <c r="U83" s="1948"/>
      <c r="V83" s="1948"/>
      <c r="W83" s="1948"/>
      <c r="X83" s="1948"/>
      <c r="Y83" s="1948"/>
      <c r="Z83" s="1948"/>
      <c r="AA83" s="1948"/>
      <c r="AB83" s="1948"/>
      <c r="AC83" s="1948"/>
      <c r="AD83" s="1948"/>
      <c r="AE83" s="1948"/>
      <c r="AF83" s="1948"/>
      <c r="AG83" s="1949"/>
    </row>
    <row r="84" spans="1:33" ht="25.5" customHeight="1" thickBot="1">
      <c r="A84" s="1950"/>
      <c r="B84" s="1951"/>
      <c r="C84" s="1951"/>
      <c r="D84" s="1951"/>
      <c r="E84" s="1951"/>
      <c r="F84" s="1951"/>
      <c r="G84" s="1951"/>
      <c r="H84" s="1951"/>
      <c r="I84" s="1951"/>
      <c r="J84" s="1951"/>
      <c r="K84" s="1951"/>
      <c r="L84" s="1951"/>
      <c r="M84" s="1951"/>
      <c r="N84" s="1951"/>
      <c r="O84" s="1951"/>
      <c r="P84" s="1951"/>
      <c r="Q84" s="1951"/>
      <c r="R84" s="1951"/>
      <c r="S84" s="1951"/>
      <c r="T84" s="1951"/>
      <c r="U84" s="1951"/>
      <c r="V84" s="1951"/>
      <c r="W84" s="1951"/>
      <c r="X84" s="1951"/>
      <c r="Y84" s="1951"/>
      <c r="Z84" s="1951"/>
      <c r="AA84" s="1951"/>
      <c r="AB84" s="1951"/>
      <c r="AC84" s="1951"/>
      <c r="AD84" s="1951"/>
      <c r="AE84" s="1951"/>
      <c r="AF84" s="1951"/>
      <c r="AG84" s="1952"/>
    </row>
    <row r="85" spans="1:33" ht="25.5" customHeight="1">
      <c r="A85" s="1923" t="e">
        <f>#REF!</f>
        <v>#REF!</v>
      </c>
      <c r="B85" s="1924"/>
      <c r="C85" s="1924"/>
      <c r="D85" s="1924"/>
      <c r="E85" s="1924"/>
      <c r="F85" s="1924"/>
      <c r="G85" s="1924"/>
      <c r="H85" s="1924"/>
      <c r="I85" s="1924"/>
      <c r="J85" s="1924"/>
      <c r="K85" s="1924"/>
      <c r="L85" s="1924"/>
      <c r="M85" s="1924"/>
      <c r="N85" s="1924"/>
      <c r="O85" s="1924"/>
      <c r="P85" s="1924"/>
      <c r="Q85" s="1924"/>
      <c r="R85" s="1924"/>
      <c r="S85" s="1924"/>
      <c r="T85" s="1924"/>
      <c r="U85" s="1924"/>
      <c r="V85" s="1924"/>
      <c r="W85" s="1924"/>
      <c r="X85" s="1924"/>
      <c r="Y85" s="1924"/>
      <c r="Z85" s="1924"/>
      <c r="AA85" s="1924"/>
      <c r="AB85" s="1924"/>
      <c r="AC85" s="1924"/>
      <c r="AD85" s="1924"/>
      <c r="AE85" s="1924"/>
      <c r="AF85" s="1924"/>
      <c r="AG85" s="277" t="e">
        <f>#REF!</f>
        <v>#REF!</v>
      </c>
    </row>
    <row r="86" spans="1:33" ht="25.5" customHeight="1">
      <c r="A86" s="286" t="e">
        <f>#REF!</f>
        <v>#REF!</v>
      </c>
      <c r="B86" s="2096" t="e">
        <f>#REF!</f>
        <v>#REF!</v>
      </c>
      <c r="C86" s="2096"/>
      <c r="D86" s="2096"/>
      <c r="E86" s="2096"/>
      <c r="F86" s="2096"/>
      <c r="G86" s="2096"/>
      <c r="H86" s="2096"/>
      <c r="I86" s="2096"/>
      <c r="J86" s="2096"/>
      <c r="K86" s="2096"/>
      <c r="L86" s="2096"/>
      <c r="M86" s="2096"/>
      <c r="N86" s="2096"/>
      <c r="O86" s="2096"/>
      <c r="P86" s="2096"/>
      <c r="Q86" s="2096"/>
      <c r="R86" s="2096"/>
      <c r="S86" s="2096"/>
      <c r="T86" s="2096"/>
      <c r="U86" s="2096"/>
      <c r="V86" s="2096"/>
      <c r="W86" s="2096"/>
      <c r="X86" s="2096"/>
      <c r="Y86" s="2096"/>
      <c r="Z86" s="2096"/>
      <c r="AA86" s="2096"/>
      <c r="AB86" s="2096"/>
      <c r="AC86" s="2096"/>
      <c r="AD86" s="2096"/>
      <c r="AE86" s="2096"/>
      <c r="AF86" s="2096"/>
      <c r="AG86" s="251" t="e">
        <f>#REF!</f>
        <v>#REF!</v>
      </c>
    </row>
    <row r="87" spans="1:33" ht="25.5" customHeight="1">
      <c r="A87" s="1947" t="e">
        <f>#REF!</f>
        <v>#REF!</v>
      </c>
      <c r="B87" s="1948"/>
      <c r="C87" s="1948"/>
      <c r="D87" s="1948"/>
      <c r="E87" s="1948"/>
      <c r="F87" s="1948"/>
      <c r="G87" s="1948"/>
      <c r="H87" s="1948"/>
      <c r="I87" s="1948"/>
      <c r="J87" s="1948"/>
      <c r="K87" s="1948"/>
      <c r="L87" s="1948"/>
      <c r="M87" s="1948"/>
      <c r="N87" s="1948"/>
      <c r="O87" s="1948"/>
      <c r="P87" s="1948"/>
      <c r="Q87" s="1948"/>
      <c r="R87" s="1948"/>
      <c r="S87" s="1948"/>
      <c r="T87" s="1948"/>
      <c r="U87" s="1948"/>
      <c r="V87" s="1948"/>
      <c r="W87" s="1948"/>
      <c r="X87" s="1948"/>
      <c r="Y87" s="1948"/>
      <c r="Z87" s="1948"/>
      <c r="AA87" s="1948"/>
      <c r="AB87" s="1948"/>
      <c r="AC87" s="1948"/>
      <c r="AD87" s="1948"/>
      <c r="AE87" s="1948"/>
      <c r="AF87" s="1948"/>
      <c r="AG87" s="1949"/>
    </row>
    <row r="88" spans="1:33" ht="25.5" customHeight="1">
      <c r="A88" s="1947"/>
      <c r="B88" s="1948"/>
      <c r="C88" s="1948"/>
      <c r="D88" s="1948"/>
      <c r="E88" s="1948"/>
      <c r="F88" s="1948"/>
      <c r="G88" s="1948"/>
      <c r="H88" s="1948"/>
      <c r="I88" s="1948"/>
      <c r="J88" s="1948"/>
      <c r="K88" s="1948"/>
      <c r="L88" s="1948"/>
      <c r="M88" s="1948"/>
      <c r="N88" s="1948"/>
      <c r="O88" s="1948"/>
      <c r="P88" s="1948"/>
      <c r="Q88" s="1948"/>
      <c r="R88" s="1948"/>
      <c r="S88" s="1948"/>
      <c r="T88" s="1948"/>
      <c r="U88" s="1948"/>
      <c r="V88" s="1948"/>
      <c r="W88" s="1948"/>
      <c r="X88" s="1948"/>
      <c r="Y88" s="1948"/>
      <c r="Z88" s="1948"/>
      <c r="AA88" s="1948"/>
      <c r="AB88" s="1948"/>
      <c r="AC88" s="1948"/>
      <c r="AD88" s="1948"/>
      <c r="AE88" s="1948"/>
      <c r="AF88" s="1948"/>
      <c r="AG88" s="1949"/>
    </row>
    <row r="89" spans="1:33" ht="25.5" customHeight="1">
      <c r="A89" s="1947"/>
      <c r="B89" s="1948"/>
      <c r="C89" s="1948"/>
      <c r="D89" s="1948"/>
      <c r="E89" s="1948"/>
      <c r="F89" s="1948"/>
      <c r="G89" s="1948"/>
      <c r="H89" s="1948"/>
      <c r="I89" s="1948"/>
      <c r="J89" s="1948"/>
      <c r="K89" s="1948"/>
      <c r="L89" s="1948"/>
      <c r="M89" s="1948"/>
      <c r="N89" s="1948"/>
      <c r="O89" s="1948"/>
      <c r="P89" s="1948"/>
      <c r="Q89" s="1948"/>
      <c r="R89" s="1948"/>
      <c r="S89" s="1948"/>
      <c r="T89" s="1948"/>
      <c r="U89" s="1948"/>
      <c r="V89" s="1948"/>
      <c r="W89" s="1948"/>
      <c r="X89" s="1948"/>
      <c r="Y89" s="1948"/>
      <c r="Z89" s="1948"/>
      <c r="AA89" s="1948"/>
      <c r="AB89" s="1948"/>
      <c r="AC89" s="1948"/>
      <c r="AD89" s="1948"/>
      <c r="AE89" s="1948"/>
      <c r="AF89" s="1948"/>
      <c r="AG89" s="1949"/>
    </row>
    <row r="90" spans="1:33" ht="25.5" customHeight="1">
      <c r="A90" s="1947"/>
      <c r="B90" s="1948"/>
      <c r="C90" s="1948"/>
      <c r="D90" s="1948"/>
      <c r="E90" s="1948"/>
      <c r="F90" s="1948"/>
      <c r="G90" s="1948"/>
      <c r="H90" s="1948"/>
      <c r="I90" s="1948"/>
      <c r="J90" s="1948"/>
      <c r="K90" s="1948"/>
      <c r="L90" s="1948"/>
      <c r="M90" s="1948"/>
      <c r="N90" s="1948"/>
      <c r="O90" s="1948"/>
      <c r="P90" s="1948"/>
      <c r="Q90" s="1948"/>
      <c r="R90" s="1948"/>
      <c r="S90" s="1948"/>
      <c r="T90" s="1948"/>
      <c r="U90" s="1948"/>
      <c r="V90" s="1948"/>
      <c r="W90" s="1948"/>
      <c r="X90" s="1948"/>
      <c r="Y90" s="1948"/>
      <c r="Z90" s="1948"/>
      <c r="AA90" s="1948"/>
      <c r="AB90" s="1948"/>
      <c r="AC90" s="1948"/>
      <c r="AD90" s="1948"/>
      <c r="AE90" s="1948"/>
      <c r="AF90" s="1948"/>
      <c r="AG90" s="1949"/>
    </row>
    <row r="91" spans="1:33" ht="25.5" customHeight="1" thickBot="1">
      <c r="A91" s="1950"/>
      <c r="B91" s="1951"/>
      <c r="C91" s="1951"/>
      <c r="D91" s="1951"/>
      <c r="E91" s="1951"/>
      <c r="F91" s="1951"/>
      <c r="G91" s="1951"/>
      <c r="H91" s="1951"/>
      <c r="I91" s="1951"/>
      <c r="J91" s="1951"/>
      <c r="K91" s="1951"/>
      <c r="L91" s="1951"/>
      <c r="M91" s="1951"/>
      <c r="N91" s="1951"/>
      <c r="O91" s="1951"/>
      <c r="P91" s="1951"/>
      <c r="Q91" s="1951"/>
      <c r="R91" s="1951"/>
      <c r="S91" s="1951"/>
      <c r="T91" s="1951"/>
      <c r="U91" s="1951"/>
      <c r="V91" s="1951"/>
      <c r="W91" s="1951"/>
      <c r="X91" s="1951"/>
      <c r="Y91" s="1951"/>
      <c r="Z91" s="1951"/>
      <c r="AA91" s="1951"/>
      <c r="AB91" s="1951"/>
      <c r="AC91" s="1951"/>
      <c r="AD91" s="1951"/>
      <c r="AE91" s="1951"/>
      <c r="AF91" s="1951"/>
      <c r="AG91" s="1952"/>
    </row>
    <row r="92" spans="1:33" ht="25.5" customHeight="1">
      <c r="A92" s="1923" t="e">
        <f>#REF!</f>
        <v>#REF!</v>
      </c>
      <c r="B92" s="1924"/>
      <c r="C92" s="1924"/>
      <c r="D92" s="1924"/>
      <c r="E92" s="1924"/>
      <c r="F92" s="1924"/>
      <c r="G92" s="1924"/>
      <c r="H92" s="1924"/>
      <c r="I92" s="1924"/>
      <c r="J92" s="1924"/>
      <c r="K92" s="1924"/>
      <c r="L92" s="1924"/>
      <c r="M92" s="1924"/>
      <c r="N92" s="1924"/>
      <c r="O92" s="1924"/>
      <c r="P92" s="1924"/>
      <c r="Q92" s="1924"/>
      <c r="R92" s="1924"/>
      <c r="S92" s="1924"/>
      <c r="T92" s="1924"/>
      <c r="U92" s="1924"/>
      <c r="V92" s="1924"/>
      <c r="W92" s="1924"/>
      <c r="X92" s="1924"/>
      <c r="Y92" s="1924"/>
      <c r="Z92" s="1924"/>
      <c r="AA92" s="285" t="e">
        <f>#REF!</f>
        <v>#REF!</v>
      </c>
      <c r="AB92" s="285" t="e">
        <f>#REF!</f>
        <v>#REF!</v>
      </c>
      <c r="AC92" s="285" t="e">
        <f>#REF!</f>
        <v>#REF!</v>
      </c>
      <c r="AD92" s="285" t="e">
        <f>#REF!</f>
        <v>#REF!</v>
      </c>
      <c r="AE92" s="285" t="e">
        <f>#REF!</f>
        <v>#REF!</v>
      </c>
      <c r="AF92" s="285" t="e">
        <f>#REF!</f>
        <v>#REF!</v>
      </c>
      <c r="AG92" s="284" t="e">
        <f>#REF!</f>
        <v>#REF!</v>
      </c>
    </row>
    <row r="93" spans="1:33" ht="25.5" customHeight="1">
      <c r="A93" s="283" t="e">
        <f>#REF!</f>
        <v>#REF!</v>
      </c>
      <c r="B93" s="2096" t="e">
        <f>#REF!</f>
        <v>#REF!</v>
      </c>
      <c r="C93" s="2096"/>
      <c r="D93" s="2096"/>
      <c r="E93" s="2096"/>
      <c r="F93" s="2096"/>
      <c r="G93" s="2096"/>
      <c r="H93" s="2096"/>
      <c r="I93" s="2096"/>
      <c r="J93" s="2096"/>
      <c r="K93" s="2096"/>
      <c r="L93" s="2096"/>
      <c r="M93" s="2096"/>
      <c r="N93" s="2096"/>
      <c r="O93" s="2096"/>
      <c r="P93" s="2096"/>
      <c r="Q93" s="2096"/>
      <c r="R93" s="2096"/>
      <c r="S93" s="2096"/>
      <c r="T93" s="2096"/>
      <c r="U93" s="2096"/>
      <c r="V93" s="2096"/>
      <c r="W93" s="2096"/>
      <c r="X93" s="2096"/>
      <c r="Y93" s="2096"/>
      <c r="Z93" s="2096"/>
      <c r="AA93" s="2096"/>
      <c r="AB93" s="2096"/>
      <c r="AC93" s="2096"/>
      <c r="AD93" s="2096"/>
      <c r="AE93" s="2096"/>
      <c r="AF93" s="2096"/>
      <c r="AG93" s="282" t="e">
        <f>#REF!</f>
        <v>#REF!</v>
      </c>
    </row>
    <row r="94" spans="1:33" ht="25.5" customHeight="1">
      <c r="A94" s="1947" t="e">
        <f>#REF!</f>
        <v>#REF!</v>
      </c>
      <c r="B94" s="1948"/>
      <c r="C94" s="1948"/>
      <c r="D94" s="1948"/>
      <c r="E94" s="1948"/>
      <c r="F94" s="1948"/>
      <c r="G94" s="1948"/>
      <c r="H94" s="1948"/>
      <c r="I94" s="1948"/>
      <c r="J94" s="1948"/>
      <c r="K94" s="1948"/>
      <c r="L94" s="1948"/>
      <c r="M94" s="1948"/>
      <c r="N94" s="1948"/>
      <c r="O94" s="1948"/>
      <c r="P94" s="1948"/>
      <c r="Q94" s="1948"/>
      <c r="R94" s="1948"/>
      <c r="S94" s="1948"/>
      <c r="T94" s="1948"/>
      <c r="U94" s="1948"/>
      <c r="V94" s="1948"/>
      <c r="W94" s="1948"/>
      <c r="X94" s="1948"/>
      <c r="Y94" s="1948"/>
      <c r="Z94" s="1948"/>
      <c r="AA94" s="1948"/>
      <c r="AB94" s="1948"/>
      <c r="AC94" s="1948"/>
      <c r="AD94" s="1948"/>
      <c r="AE94" s="1948"/>
      <c r="AF94" s="1948"/>
      <c r="AG94" s="1949"/>
    </row>
    <row r="95" spans="1:33" ht="25.5" customHeight="1">
      <c r="A95" s="1947"/>
      <c r="B95" s="1948"/>
      <c r="C95" s="1948"/>
      <c r="D95" s="1948"/>
      <c r="E95" s="1948"/>
      <c r="F95" s="1948"/>
      <c r="G95" s="1948"/>
      <c r="H95" s="1948"/>
      <c r="I95" s="1948"/>
      <c r="J95" s="1948"/>
      <c r="K95" s="1948"/>
      <c r="L95" s="1948"/>
      <c r="M95" s="1948"/>
      <c r="N95" s="1948"/>
      <c r="O95" s="1948"/>
      <c r="P95" s="1948"/>
      <c r="Q95" s="1948"/>
      <c r="R95" s="1948"/>
      <c r="S95" s="1948"/>
      <c r="T95" s="1948"/>
      <c r="U95" s="1948"/>
      <c r="V95" s="1948"/>
      <c r="W95" s="1948"/>
      <c r="X95" s="1948"/>
      <c r="Y95" s="1948"/>
      <c r="Z95" s="1948"/>
      <c r="AA95" s="1948"/>
      <c r="AB95" s="1948"/>
      <c r="AC95" s="1948"/>
      <c r="AD95" s="1948"/>
      <c r="AE95" s="1948"/>
      <c r="AF95" s="1948"/>
      <c r="AG95" s="1949"/>
    </row>
    <row r="96" spans="1:33" ht="25.5" customHeight="1" thickBot="1">
      <c r="A96" s="1950"/>
      <c r="B96" s="1951"/>
      <c r="C96" s="1951"/>
      <c r="D96" s="1951"/>
      <c r="E96" s="1951"/>
      <c r="F96" s="1951"/>
      <c r="G96" s="1951"/>
      <c r="H96" s="1951"/>
      <c r="I96" s="1951"/>
      <c r="J96" s="1951"/>
      <c r="K96" s="1951"/>
      <c r="L96" s="1951"/>
      <c r="M96" s="1951"/>
      <c r="N96" s="1951"/>
      <c r="O96" s="1951"/>
      <c r="P96" s="1951"/>
      <c r="Q96" s="1951"/>
      <c r="R96" s="1951"/>
      <c r="S96" s="1951"/>
      <c r="T96" s="1951"/>
      <c r="U96" s="1951"/>
      <c r="V96" s="1951"/>
      <c r="W96" s="1951"/>
      <c r="X96" s="1951"/>
      <c r="Y96" s="1951"/>
      <c r="Z96" s="1951"/>
      <c r="AA96" s="1951"/>
      <c r="AB96" s="1951"/>
      <c r="AC96" s="1951"/>
      <c r="AD96" s="1951"/>
      <c r="AE96" s="1951"/>
      <c r="AF96" s="1951"/>
      <c r="AG96" s="1952"/>
    </row>
    <row r="97" spans="1:69" ht="25.5" customHeight="1">
      <c r="A97" s="281" t="e">
        <f>#REF!</f>
        <v>#REF!</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79"/>
    </row>
    <row r="98" spans="1:69" ht="25.5" customHeight="1">
      <c r="A98" s="2095" t="e">
        <f>#REF!</f>
        <v>#REF!</v>
      </c>
      <c r="B98" s="2095"/>
      <c r="C98" s="387" t="e">
        <f>#REF!</f>
        <v>#REF!</v>
      </c>
      <c r="D98" s="390"/>
      <c r="E98" s="387"/>
      <c r="F98" s="2095" t="e">
        <f>#REF!</f>
        <v>#REF!</v>
      </c>
      <c r="G98" s="2095"/>
      <c r="H98" s="387" t="e">
        <f>#REF!</f>
        <v>#REF!</v>
      </c>
      <c r="I98" s="390"/>
      <c r="J98" s="387"/>
      <c r="K98" s="387"/>
      <c r="L98" s="387"/>
      <c r="M98" s="387"/>
      <c r="N98" s="387"/>
      <c r="O98" s="387"/>
      <c r="P98" s="391"/>
      <c r="Q98" s="391"/>
      <c r="R98" s="391"/>
      <c r="S98" s="391"/>
      <c r="T98" s="391"/>
      <c r="U98" s="391"/>
      <c r="V98" s="391"/>
      <c r="W98" s="391"/>
      <c r="X98" s="392"/>
      <c r="Y98" s="387"/>
      <c r="Z98" s="392"/>
      <c r="AA98" s="392"/>
      <c r="AB98" s="393"/>
      <c r="AC98" s="393"/>
      <c r="AD98" s="393"/>
      <c r="AE98" s="393"/>
      <c r="AF98" s="393"/>
      <c r="AG98" s="399"/>
    </row>
    <row r="99" spans="1:69" ht="25.5" customHeight="1" thickBot="1">
      <c r="A99" s="211" t="e">
        <f>#REF!</f>
        <v>#REF!</v>
      </c>
      <c r="B99" s="1973" t="e">
        <f>#REF!</f>
        <v>#REF!</v>
      </c>
      <c r="C99" s="1973"/>
      <c r="D99" s="1973"/>
      <c r="E99" s="1973"/>
      <c r="F99" s="1973"/>
      <c r="G99" s="1973"/>
      <c r="H99" s="278" t="e">
        <f>#REF!</f>
        <v>#REF!</v>
      </c>
      <c r="I99" s="1995" t="e">
        <f>#REF!</f>
        <v>#REF!</v>
      </c>
      <c r="J99" s="1996"/>
      <c r="K99" s="1996"/>
      <c r="L99" s="1996"/>
      <c r="M99" s="1996"/>
      <c r="N99" s="1996"/>
      <c r="O99" s="1996"/>
      <c r="P99" s="1996"/>
      <c r="Q99" s="1996"/>
      <c r="R99" s="1996"/>
      <c r="S99" s="1996"/>
      <c r="T99" s="1996"/>
      <c r="U99" s="1996"/>
      <c r="V99" s="1996"/>
      <c r="W99" s="1996"/>
      <c r="X99" s="1996"/>
      <c r="Y99" s="1996"/>
      <c r="Z99" s="1996"/>
      <c r="AA99" s="1996"/>
      <c r="AB99" s="1996"/>
      <c r="AC99" s="1996"/>
      <c r="AD99" s="1996"/>
      <c r="AE99" s="1996"/>
      <c r="AF99" s="1996"/>
      <c r="AG99" s="1997"/>
      <c r="AI99" s="275" t="s">
        <v>271</v>
      </c>
    </row>
    <row r="100" spans="1:69" ht="25.5" customHeight="1">
      <c r="A100" s="201" t="e">
        <f>#REF!</f>
        <v>#REF!</v>
      </c>
      <c r="B100" s="253"/>
      <c r="C100" s="25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c r="AF100" s="253"/>
      <c r="AG100" s="277"/>
      <c r="AI100" s="275" t="s">
        <v>270</v>
      </c>
    </row>
    <row r="101" spans="1:69" ht="25.5" customHeight="1">
      <c r="A101" s="250" t="e">
        <f>#REF!</f>
        <v>#REF!</v>
      </c>
      <c r="B101" s="1829" t="e">
        <f>#REF!</f>
        <v>#REF!</v>
      </c>
      <c r="C101" s="1829"/>
      <c r="D101" s="1829"/>
      <c r="E101" s="1829"/>
      <c r="F101" s="1829"/>
      <c r="G101" s="1829"/>
      <c r="H101" s="1829"/>
      <c r="I101" s="1829"/>
      <c r="J101" s="1829"/>
      <c r="K101" s="217" t="e">
        <f>#REF!</f>
        <v>#REF!</v>
      </c>
      <c r="L101" s="1905" t="e">
        <f>#REF!</f>
        <v>#REF!</v>
      </c>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7"/>
      <c r="AI101" s="275" t="s">
        <v>269</v>
      </c>
    </row>
    <row r="102" spans="1:69" ht="25.5" customHeight="1">
      <c r="A102" s="203" t="e">
        <f>#REF!</f>
        <v>#REF!</v>
      </c>
      <c r="B102" s="1829" t="e">
        <f>#REF!</f>
        <v>#REF!</v>
      </c>
      <c r="C102" s="1829"/>
      <c r="D102" s="1829"/>
      <c r="E102" s="1829"/>
      <c r="F102" s="1829"/>
      <c r="G102" s="1829"/>
      <c r="H102" s="1829"/>
      <c r="I102" s="1829"/>
      <c r="J102" s="1829"/>
      <c r="K102" s="209" t="e">
        <f>#REF!</f>
        <v>#REF!</v>
      </c>
      <c r="L102" s="1905" t="e">
        <f>#REF!</f>
        <v>#REF!</v>
      </c>
      <c r="M102" s="1906"/>
      <c r="N102" s="1906"/>
      <c r="O102" s="1906"/>
      <c r="P102" s="1906"/>
      <c r="Q102" s="1906"/>
      <c r="R102" s="1906"/>
      <c r="S102" s="1906"/>
      <c r="T102" s="1906"/>
      <c r="U102" s="1906"/>
      <c r="V102" s="1906"/>
      <c r="W102" s="1906"/>
      <c r="X102" s="1906"/>
      <c r="Y102" s="1906"/>
      <c r="Z102" s="1906"/>
      <c r="AA102" s="1906"/>
      <c r="AB102" s="1906"/>
      <c r="AC102" s="1906"/>
      <c r="AD102" s="1906"/>
      <c r="AE102" s="1906"/>
      <c r="AF102" s="1906"/>
      <c r="AG102" s="1907"/>
      <c r="AI102" s="275" t="s">
        <v>268</v>
      </c>
    </row>
    <row r="103" spans="1:69" ht="25.5" customHeight="1">
      <c r="A103" s="203" t="e">
        <f>#REF!</f>
        <v>#REF!</v>
      </c>
      <c r="B103" s="1829" t="e">
        <f>#REF!</f>
        <v>#REF!</v>
      </c>
      <c r="C103" s="1829"/>
      <c r="D103" s="1829"/>
      <c r="E103" s="1829"/>
      <c r="F103" s="1829"/>
      <c r="G103" s="1829"/>
      <c r="H103" s="1829"/>
      <c r="I103" s="1829"/>
      <c r="J103" s="1829"/>
      <c r="K103" s="209" t="e">
        <f>#REF!</f>
        <v>#REF!</v>
      </c>
      <c r="L103" s="2076" t="e">
        <f>#REF!</f>
        <v>#REF!</v>
      </c>
      <c r="M103" s="2064"/>
      <c r="N103" s="371" t="e">
        <f>#REF!</f>
        <v>#REF!</v>
      </c>
      <c r="O103" s="371"/>
      <c r="P103" s="371" t="e">
        <f>#REF!</f>
        <v>#REF!</v>
      </c>
      <c r="Q103" s="2064" t="e">
        <f>#REF!</f>
        <v>#REF!</v>
      </c>
      <c r="R103" s="2064"/>
      <c r="S103" s="371" t="e">
        <f>#REF!</f>
        <v>#REF!</v>
      </c>
      <c r="T103" s="395"/>
      <c r="U103" s="395" t="e">
        <f>#REF!</f>
        <v>#REF!</v>
      </c>
      <c r="V103" s="396" t="e">
        <f>#REF!</f>
        <v>#REF!</v>
      </c>
      <c r="W103" s="397"/>
      <c r="X103" s="397"/>
      <c r="Y103" s="397"/>
      <c r="Z103" s="397"/>
      <c r="AA103" s="397"/>
      <c r="AB103" s="371"/>
      <c r="AC103" s="371"/>
      <c r="AD103" s="371"/>
      <c r="AE103" s="371"/>
      <c r="AF103" s="371"/>
      <c r="AG103" s="398"/>
      <c r="AI103" s="275" t="s">
        <v>267</v>
      </c>
    </row>
    <row r="104" spans="1:69" ht="25.5" customHeight="1">
      <c r="A104" s="203" t="e">
        <f>#REF!</f>
        <v>#REF!</v>
      </c>
      <c r="B104" s="1829" t="e">
        <f>#REF!</f>
        <v>#REF!</v>
      </c>
      <c r="C104" s="1829"/>
      <c r="D104" s="1829"/>
      <c r="E104" s="1829"/>
      <c r="F104" s="1829"/>
      <c r="G104" s="1829"/>
      <c r="H104" s="1829"/>
      <c r="I104" s="1829"/>
      <c r="J104" s="1829"/>
      <c r="K104" s="209" t="e">
        <f>#REF!</f>
        <v>#REF!</v>
      </c>
      <c r="L104" s="2067" t="e">
        <f>#REF!</f>
        <v>#REF!</v>
      </c>
      <c r="M104" s="2068"/>
      <c r="N104" s="2068"/>
      <c r="O104" s="2068"/>
      <c r="P104" s="2068"/>
      <c r="Q104" s="2068"/>
      <c r="R104" s="2068"/>
      <c r="S104" s="2068"/>
      <c r="T104" s="2068"/>
      <c r="U104" s="2068"/>
      <c r="V104" s="2068"/>
      <c r="W104" s="2068"/>
      <c r="X104" s="2068"/>
      <c r="Y104" s="2068"/>
      <c r="Z104" s="2068"/>
      <c r="AA104" s="2068"/>
      <c r="AB104" s="2068"/>
      <c r="AC104" s="2068"/>
      <c r="AD104" s="2068"/>
      <c r="AE104" s="2068"/>
      <c r="AF104" s="2068"/>
      <c r="AG104" s="2069"/>
      <c r="AI104" s="275" t="s">
        <v>266</v>
      </c>
    </row>
    <row r="105" spans="1:69" ht="25.5" customHeight="1">
      <c r="A105" s="231" t="e">
        <f>#REF!</f>
        <v>#REF!</v>
      </c>
      <c r="B105" s="1885" t="e">
        <f>#REF!</f>
        <v>#REF!</v>
      </c>
      <c r="C105" s="1885"/>
      <c r="D105" s="1885"/>
      <c r="E105" s="1885"/>
      <c r="F105" s="1885"/>
      <c r="G105" s="1885"/>
      <c r="H105" s="1885"/>
      <c r="I105" s="1885"/>
      <c r="J105" s="1885"/>
      <c r="K105" s="232" t="e">
        <f>#REF!</f>
        <v>#REF!</v>
      </c>
      <c r="L105" s="2070" t="e">
        <f>#REF!</f>
        <v>#REF!</v>
      </c>
      <c r="M105" s="2071"/>
      <c r="N105" s="2071"/>
      <c r="O105" s="2071"/>
      <c r="P105" s="2071"/>
      <c r="Q105" s="2071"/>
      <c r="R105" s="2071"/>
      <c r="S105" s="2071"/>
      <c r="T105" s="2071"/>
      <c r="U105" s="2071"/>
      <c r="V105" s="2071"/>
      <c r="W105" s="2071"/>
      <c r="X105" s="2071"/>
      <c r="Y105" s="2071"/>
      <c r="Z105" s="2071"/>
      <c r="AA105" s="2071"/>
      <c r="AB105" s="2071"/>
      <c r="AC105" s="2071"/>
      <c r="AD105" s="2071"/>
      <c r="AE105" s="2071"/>
      <c r="AF105" s="2071"/>
      <c r="AG105" s="2072"/>
    </row>
    <row r="106" spans="1:69" ht="25.5" customHeight="1" thickBot="1">
      <c r="A106" s="233" t="e">
        <f>#REF!</f>
        <v>#REF!</v>
      </c>
      <c r="B106" s="1889" t="e">
        <f>#REF!</f>
        <v>#REF!</v>
      </c>
      <c r="C106" s="1889"/>
      <c r="D106" s="1889"/>
      <c r="E106" s="1889"/>
      <c r="F106" s="1889"/>
      <c r="G106" s="1889"/>
      <c r="H106" s="1889"/>
      <c r="I106" s="1889"/>
      <c r="J106" s="1889"/>
      <c r="K106" s="234" t="e">
        <f>#REF!</f>
        <v>#REF!</v>
      </c>
      <c r="L106" s="2073" t="e">
        <f>#REF!</f>
        <v>#REF!</v>
      </c>
      <c r="M106" s="2074"/>
      <c r="N106" s="2074"/>
      <c r="O106" s="2074"/>
      <c r="P106" s="2074"/>
      <c r="Q106" s="2074"/>
      <c r="R106" s="2074"/>
      <c r="S106" s="2074"/>
      <c r="T106" s="2074"/>
      <c r="U106" s="2074"/>
      <c r="V106" s="2074"/>
      <c r="W106" s="2074"/>
      <c r="X106" s="2074"/>
      <c r="Y106" s="2074"/>
      <c r="Z106" s="2074"/>
      <c r="AA106" s="2074"/>
      <c r="AB106" s="2074"/>
      <c r="AC106" s="2074"/>
      <c r="AD106" s="2074"/>
      <c r="AE106" s="2074"/>
      <c r="AF106" s="2074"/>
      <c r="AG106" s="2075"/>
    </row>
    <row r="107" spans="1:69" ht="9" customHeight="1">
      <c r="A107" s="1" t="e">
        <f>#REF!</f>
        <v>#REF!</v>
      </c>
    </row>
    <row r="108" spans="1:69" s="20" customFormat="1" ht="21.75" customHeight="1">
      <c r="A108" s="20" t="e">
        <f>#REF!</f>
        <v>#REF!</v>
      </c>
      <c r="J108" s="21"/>
      <c r="K108" s="21"/>
    </row>
    <row r="109" spans="1:69" s="20" customFormat="1" ht="55.5" customHeight="1">
      <c r="A109" s="20" t="e">
        <f>#REF!</f>
        <v>#REF!</v>
      </c>
      <c r="B109" s="2065" t="e">
        <f>#REF!</f>
        <v>#REF!</v>
      </c>
      <c r="C109" s="2065"/>
      <c r="D109" s="2065"/>
      <c r="E109" s="2065"/>
      <c r="F109" s="2065"/>
      <c r="G109" s="2065"/>
      <c r="H109" s="2065"/>
      <c r="I109" s="2065"/>
      <c r="J109" s="2065"/>
      <c r="K109" s="2065"/>
      <c r="L109" s="2065"/>
      <c r="M109" s="2065"/>
      <c r="N109" s="2065"/>
      <c r="O109" s="2065"/>
      <c r="P109" s="2065"/>
      <c r="Q109" s="2065"/>
      <c r="R109" s="2065"/>
      <c r="S109" s="2065"/>
      <c r="T109" s="2065"/>
      <c r="U109" s="2065"/>
      <c r="V109" s="2065"/>
      <c r="W109" s="2065"/>
      <c r="X109" s="2065"/>
      <c r="Y109" s="2065"/>
      <c r="Z109" s="2065"/>
      <c r="AA109" s="2065"/>
      <c r="AB109" s="2065"/>
      <c r="AC109" s="2065"/>
      <c r="AD109" s="2065"/>
      <c r="AE109" s="2065"/>
      <c r="AF109" s="2065"/>
      <c r="AG109" s="20" t="e">
        <f>#REF!</f>
        <v>#REF!</v>
      </c>
      <c r="AV109" s="373"/>
      <c r="AW109" s="1"/>
      <c r="AX109" s="12"/>
      <c r="AY109" s="12"/>
      <c r="AZ109" s="12"/>
      <c r="BA109" s="12"/>
      <c r="BB109" s="373"/>
      <c r="BC109" s="1"/>
      <c r="BD109" s="12"/>
      <c r="BE109" s="12"/>
      <c r="BF109" s="12"/>
      <c r="BG109" s="12"/>
      <c r="BH109" s="12"/>
      <c r="BI109" s="12"/>
      <c r="BJ109" s="12"/>
      <c r="BK109" s="12"/>
      <c r="BL109" s="12"/>
      <c r="BM109" s="373"/>
      <c r="BN109" s="173"/>
      <c r="BO109" s="12"/>
      <c r="BP109" s="12"/>
      <c r="BQ109" s="12"/>
    </row>
    <row r="110" spans="1:69" s="20" customFormat="1" ht="62.25" customHeight="1">
      <c r="A110" s="20" t="e">
        <f>#REF!</f>
        <v>#REF!</v>
      </c>
      <c r="B110" s="2065"/>
      <c r="C110" s="2065"/>
      <c r="D110" s="2065"/>
      <c r="E110" s="2065"/>
      <c r="F110" s="2065"/>
      <c r="G110" s="2065"/>
      <c r="H110" s="2065"/>
      <c r="I110" s="2065"/>
      <c r="J110" s="2065"/>
      <c r="K110" s="2065"/>
      <c r="L110" s="2065"/>
      <c r="M110" s="2065"/>
      <c r="N110" s="2065"/>
      <c r="O110" s="2065"/>
      <c r="P110" s="2065"/>
      <c r="Q110" s="2065"/>
      <c r="R110" s="2065"/>
      <c r="S110" s="2065"/>
      <c r="T110" s="2065"/>
      <c r="U110" s="2065"/>
      <c r="V110" s="2065"/>
      <c r="W110" s="2065"/>
      <c r="X110" s="2065"/>
      <c r="Y110" s="2065"/>
      <c r="Z110" s="2065"/>
      <c r="AA110" s="2065"/>
      <c r="AB110" s="2065"/>
      <c r="AC110" s="2065"/>
      <c r="AD110" s="2065"/>
      <c r="AE110" s="2065"/>
      <c r="AF110" s="2065"/>
      <c r="AG110" s="20" t="e">
        <f>#REF!</f>
        <v>#REF!</v>
      </c>
      <c r="AV110" s="373"/>
      <c r="AW110" s="1"/>
      <c r="AX110" s="12"/>
      <c r="AY110" s="12"/>
      <c r="AZ110" s="12"/>
      <c r="BA110" s="12"/>
      <c r="BB110" s="373"/>
      <c r="BC110" s="1"/>
      <c r="BD110" s="12"/>
      <c r="BE110" s="12"/>
      <c r="BF110" s="12"/>
      <c r="BG110" s="12"/>
      <c r="BH110" s="12"/>
      <c r="BI110" s="12"/>
      <c r="BJ110" s="12"/>
      <c r="BK110" s="12"/>
      <c r="BL110" s="12"/>
      <c r="BM110" s="12"/>
      <c r="BN110" s="12"/>
      <c r="BO110" s="12"/>
      <c r="BP110" s="12"/>
      <c r="BQ110" s="12"/>
    </row>
    <row r="111" spans="1:69" ht="9" customHeight="1"/>
  </sheetData>
  <mergeCells count="18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8:B98"/>
    <mergeCell ref="F98:G98"/>
    <mergeCell ref="B99:G99"/>
    <mergeCell ref="I99:AG99"/>
    <mergeCell ref="B101:J101"/>
    <mergeCell ref="L101:AG101"/>
    <mergeCell ref="A85:AF85"/>
    <mergeCell ref="B86:AF86"/>
    <mergeCell ref="A87:AG91"/>
    <mergeCell ref="A92:Z92"/>
    <mergeCell ref="B93:AF93"/>
    <mergeCell ref="A94:AG96"/>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P54:Q54"/>
    <mergeCell ref="R54:S54"/>
    <mergeCell ref="T54:U54"/>
    <mergeCell ref="V54:W54"/>
    <mergeCell ref="X54:Y54"/>
    <mergeCell ref="Z54:AA54"/>
    <mergeCell ref="D54:E54"/>
    <mergeCell ref="F54:G54"/>
    <mergeCell ref="H54:I54"/>
    <mergeCell ref="J54:K54"/>
    <mergeCell ref="L54:M54"/>
    <mergeCell ref="N54:O5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372</v>
      </c>
    </row>
    <row r="2" spans="1:35" ht="25.5" customHeight="1">
      <c r="A2" s="1767" t="e">
        <f>#REF!</f>
        <v>#REF!</v>
      </c>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5" ht="25.5" customHeight="1">
      <c r="A4" s="1768" t="e">
        <f>#REF!</f>
        <v>#REF!</v>
      </c>
      <c r="B4" s="1769"/>
      <c r="C4" s="1769"/>
      <c r="D4" s="1769"/>
      <c r="E4" s="1770"/>
      <c r="F4" s="1902" t="e">
        <f>#REF!</f>
        <v>#REF!</v>
      </c>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4"/>
    </row>
    <row r="5" spans="1:35" ht="25.5" customHeight="1">
      <c r="A5" s="1774" t="e">
        <f>#REF!</f>
        <v>#REF!</v>
      </c>
      <c r="B5" s="1775"/>
      <c r="C5" s="1775"/>
      <c r="D5" s="1775"/>
      <c r="E5" s="1776"/>
      <c r="F5" s="1905" t="e">
        <f>#REF!</f>
        <v>#REF!</v>
      </c>
      <c r="G5" s="1906"/>
      <c r="H5" s="1906"/>
      <c r="I5" s="1906"/>
      <c r="J5" s="1906"/>
      <c r="K5" s="1906"/>
      <c r="L5" s="1906"/>
      <c r="M5" s="1906"/>
      <c r="N5" s="1906"/>
      <c r="O5" s="1906"/>
      <c r="P5" s="1906"/>
      <c r="Q5" s="1906"/>
      <c r="R5" s="1906"/>
      <c r="S5" s="1906"/>
      <c r="T5" s="1906"/>
      <c r="U5" s="1906"/>
      <c r="V5" s="1906"/>
      <c r="W5" s="1906"/>
      <c r="X5" s="1906"/>
      <c r="Y5" s="1906"/>
      <c r="Z5" s="1906"/>
      <c r="AA5" s="1906"/>
      <c r="AB5" s="1906"/>
      <c r="AC5" s="1906"/>
      <c r="AD5" s="1906"/>
      <c r="AE5" s="1906"/>
      <c r="AF5" s="1906"/>
      <c r="AG5" s="1907"/>
    </row>
    <row r="6" spans="1:35" ht="28.5" customHeight="1">
      <c r="A6" s="1774" t="e">
        <f>#REF!</f>
        <v>#REF!</v>
      </c>
      <c r="B6" s="1775"/>
      <c r="C6" s="1775"/>
      <c r="D6" s="1775"/>
      <c r="E6" s="1776"/>
      <c r="F6" s="1908" t="e">
        <f>#REF!</f>
        <v>#REF!</v>
      </c>
      <c r="G6" s="1775"/>
      <c r="H6" s="219" t="e">
        <f>#REF!</f>
        <v>#REF!</v>
      </c>
      <c r="I6" s="1906" t="e">
        <f>#REF!</f>
        <v>#REF!</v>
      </c>
      <c r="J6" s="1906"/>
      <c r="K6" s="1906"/>
      <c r="L6" s="1906"/>
      <c r="M6" s="1906"/>
      <c r="N6" s="1906"/>
      <c r="O6" s="1906"/>
      <c r="P6" s="1906"/>
      <c r="Q6" s="1906"/>
      <c r="R6" s="371" t="e">
        <f>#REF!</f>
        <v>#REF!</v>
      </c>
      <c r="S6" s="1906" t="e">
        <f>#REF!</f>
        <v>#REF!</v>
      </c>
      <c r="T6" s="1906"/>
      <c r="U6" s="1906"/>
      <c r="V6" s="1906"/>
      <c r="W6" s="1906"/>
      <c r="X6" s="1906"/>
      <c r="Y6" s="1906"/>
      <c r="Z6" s="1906"/>
      <c r="AA6" s="1906"/>
      <c r="AB6" s="1906"/>
      <c r="AC6" s="1906"/>
      <c r="AD6" s="1906"/>
      <c r="AE6" s="1906"/>
      <c r="AF6" s="1906"/>
      <c r="AG6" s="1907"/>
    </row>
    <row r="7" spans="1:35" ht="25.5" customHeight="1">
      <c r="A7" s="1774" t="e">
        <f>#REF!</f>
        <v>#REF!</v>
      </c>
      <c r="B7" s="1775"/>
      <c r="C7" s="1775"/>
      <c r="D7" s="1775"/>
      <c r="E7" s="1776"/>
      <c r="F7" s="1913" t="e">
        <f>#REF!</f>
        <v>#REF!</v>
      </c>
      <c r="G7" s="1914"/>
      <c r="H7" s="1914"/>
      <c r="I7" s="1914"/>
      <c r="J7" s="1914"/>
      <c r="K7" s="1914"/>
      <c r="L7" s="1914"/>
      <c r="M7" s="1915"/>
      <c r="N7" s="1790" t="e">
        <f>#REF!</f>
        <v>#REF!</v>
      </c>
      <c r="O7" s="1775"/>
      <c r="P7" s="1775"/>
      <c r="Q7" s="1776"/>
      <c r="R7" s="1916" t="e">
        <f>#REF!</f>
        <v>#REF!</v>
      </c>
      <c r="S7" s="1917"/>
      <c r="T7" s="1917"/>
      <c r="U7" s="1917"/>
      <c r="V7" s="344" t="e">
        <f>#REF!</f>
        <v>#REF!</v>
      </c>
      <c r="W7" s="344" t="e">
        <f>#REF!</f>
        <v>#REF!</v>
      </c>
      <c r="X7" s="1918" t="e">
        <f>#REF!</f>
        <v>#REF!</v>
      </c>
      <c r="Y7" s="1919"/>
      <c r="Z7" s="1919"/>
      <c r="AA7" s="1919"/>
      <c r="AB7" s="1920"/>
      <c r="AC7" s="1921" t="e">
        <f>#REF!</f>
        <v>#REF!</v>
      </c>
      <c r="AD7" s="1922"/>
      <c r="AE7" s="1922"/>
      <c r="AF7" s="1922"/>
      <c r="AG7" s="194" t="e">
        <f>#REF!</f>
        <v>#REF!</v>
      </c>
    </row>
    <row r="8" spans="1:35" ht="25.5" customHeight="1">
      <c r="A8" s="1774" t="e">
        <f>#REF!</f>
        <v>#REF!</v>
      </c>
      <c r="B8" s="1775"/>
      <c r="C8" s="1775"/>
      <c r="D8" s="1775"/>
      <c r="E8" s="1776"/>
      <c r="F8" s="1905" t="e">
        <f>#REF!</f>
        <v>#REF!</v>
      </c>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7"/>
    </row>
    <row r="9" spans="1:35" ht="25.5" customHeight="1">
      <c r="A9" s="1910" t="e">
        <f>#REF!</f>
        <v>#REF!</v>
      </c>
      <c r="B9" s="1775"/>
      <c r="C9" s="1775"/>
      <c r="D9" s="1775"/>
      <c r="E9" s="1776"/>
      <c r="F9" s="1905" t="e">
        <f>#REF!</f>
        <v>#REF!</v>
      </c>
      <c r="G9" s="1906"/>
      <c r="H9" s="1906"/>
      <c r="I9" s="1906"/>
      <c r="J9" s="1906"/>
      <c r="K9" s="1906"/>
      <c r="L9" s="1906"/>
      <c r="M9" s="1906"/>
      <c r="N9" s="1906"/>
      <c r="O9" s="1906"/>
      <c r="P9" s="1912"/>
      <c r="Q9" s="1790" t="e">
        <f>#REF!</f>
        <v>#REF!</v>
      </c>
      <c r="R9" s="1775"/>
      <c r="S9" s="1775"/>
      <c r="T9" s="1775"/>
      <c r="U9" s="1776"/>
      <c r="V9" s="1905" t="e">
        <f>#REF!</f>
        <v>#REF!</v>
      </c>
      <c r="W9" s="1906"/>
      <c r="X9" s="1906"/>
      <c r="Y9" s="1906"/>
      <c r="Z9" s="1906"/>
      <c r="AA9" s="1906"/>
      <c r="AB9" s="1906"/>
      <c r="AC9" s="1906"/>
      <c r="AD9" s="1906"/>
      <c r="AE9" s="1906"/>
      <c r="AF9" s="1906"/>
      <c r="AG9" s="1907"/>
    </row>
    <row r="10" spans="1:35" ht="25.5" customHeight="1">
      <c r="A10" s="1774" t="e">
        <f>#REF!</f>
        <v>#REF!</v>
      </c>
      <c r="B10" s="1775"/>
      <c r="C10" s="1775"/>
      <c r="D10" s="1775"/>
      <c r="E10" s="1776"/>
      <c r="F10" s="1905" t="e">
        <f>#REF!</f>
        <v>#REF!</v>
      </c>
      <c r="G10" s="1906"/>
      <c r="H10" s="1906"/>
      <c r="I10" s="1906"/>
      <c r="J10" s="1906"/>
      <c r="K10" s="1906"/>
      <c r="L10" s="1906"/>
      <c r="M10" s="1906"/>
      <c r="N10" s="1906"/>
      <c r="O10" s="1906"/>
      <c r="P10" s="1912"/>
      <c r="Q10" s="1790" t="e">
        <f>#REF!</f>
        <v>#REF!</v>
      </c>
      <c r="R10" s="1775"/>
      <c r="S10" s="1775"/>
      <c r="T10" s="1775"/>
      <c r="U10" s="1776"/>
      <c r="V10" s="1905" t="e">
        <f>#REF!</f>
        <v>#REF!</v>
      </c>
      <c r="W10" s="1906"/>
      <c r="X10" s="1906"/>
      <c r="Y10" s="1906"/>
      <c r="Z10" s="1906"/>
      <c r="AA10" s="1906"/>
      <c r="AB10" s="1906"/>
      <c r="AC10" s="1906"/>
      <c r="AD10" s="1906"/>
      <c r="AE10" s="1906"/>
      <c r="AF10" s="1906"/>
      <c r="AG10" s="1907"/>
    </row>
    <row r="11" spans="1:35" ht="25.5" customHeight="1" thickBot="1">
      <c r="A11" s="1844" t="e">
        <f>#REF!</f>
        <v>#REF!</v>
      </c>
      <c r="B11" s="1845"/>
      <c r="C11" s="1845"/>
      <c r="D11" s="1845"/>
      <c r="E11" s="1846"/>
      <c r="F11" s="1938" t="e">
        <f>#REF!</f>
        <v>#REF!</v>
      </c>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40"/>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43"/>
      <c r="V13" s="17"/>
      <c r="W13" s="17"/>
      <c r="X13" s="17"/>
      <c r="Y13" s="17"/>
      <c r="Z13" s="17"/>
      <c r="AA13" s="17"/>
      <c r="AB13" s="17"/>
      <c r="AC13" s="17"/>
      <c r="AD13" s="17"/>
      <c r="AE13" s="17"/>
      <c r="AF13" s="17"/>
      <c r="AG13" s="17"/>
    </row>
    <row r="14" spans="1:35" ht="25.5" customHeight="1">
      <c r="A14" s="1923" t="e">
        <f>#REF!</f>
        <v>#REF!</v>
      </c>
      <c r="B14" s="1924"/>
      <c r="C14" s="1924"/>
      <c r="D14" s="1924"/>
      <c r="E14" s="1924"/>
      <c r="F14" s="1924"/>
      <c r="G14" s="1924"/>
      <c r="H14" s="1924"/>
      <c r="I14" s="1924"/>
      <c r="J14" s="1924"/>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804" t="e">
        <f>#REF!</f>
        <v>#REF!</v>
      </c>
      <c r="C15" s="1804"/>
      <c r="D15" s="1804"/>
      <c r="E15" s="1804"/>
      <c r="F15" s="1804"/>
      <c r="G15" s="1804"/>
      <c r="H15" s="1804"/>
      <c r="I15" s="1804"/>
      <c r="J15" s="1804"/>
      <c r="K15" s="204" t="e">
        <f>#REF!</f>
        <v>#REF!</v>
      </c>
      <c r="L15" s="1905" t="e">
        <f>#REF!</f>
        <v>#REF!</v>
      </c>
      <c r="M15" s="1906"/>
      <c r="N15" s="1906"/>
      <c r="O15" s="1906"/>
      <c r="P15" s="1906"/>
      <c r="Q15" s="1906"/>
      <c r="R15" s="1906"/>
      <c r="S15" s="1906"/>
      <c r="T15" s="1906"/>
      <c r="U15" s="1906"/>
      <c r="V15" s="1906"/>
      <c r="W15" s="1906"/>
      <c r="X15" s="1906"/>
      <c r="Y15" s="1906"/>
      <c r="Z15" s="1906"/>
      <c r="AA15" s="1906"/>
      <c r="AB15" s="1906"/>
      <c r="AC15" s="1906"/>
      <c r="AD15" s="1906"/>
      <c r="AE15" s="1906"/>
      <c r="AF15" s="1906"/>
      <c r="AG15" s="1907"/>
    </row>
    <row r="16" spans="1:35" ht="25.5" customHeight="1">
      <c r="A16" s="250" t="e">
        <f>#REF!</f>
        <v>#REF!</v>
      </c>
      <c r="B16" s="1925" t="e">
        <f>#REF!</f>
        <v>#REF!</v>
      </c>
      <c r="C16" s="1925"/>
      <c r="D16" s="1925"/>
      <c r="E16" s="1925"/>
      <c r="F16" s="1925"/>
      <c r="G16" s="1925"/>
      <c r="H16" s="1925"/>
      <c r="I16" s="1925"/>
      <c r="J16" s="1925"/>
      <c r="K16" s="340" t="e">
        <f>#REF!</f>
        <v>#REF!</v>
      </c>
      <c r="L16" s="1928" t="e">
        <f>#REF!</f>
        <v>#REF!</v>
      </c>
      <c r="M16" s="192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328</v>
      </c>
    </row>
    <row r="17" spans="1:35" ht="25.5" customHeight="1">
      <c r="A17" s="286" t="e">
        <f>#REF!</f>
        <v>#REF!</v>
      </c>
      <c r="B17" s="1926"/>
      <c r="C17" s="1926"/>
      <c r="D17" s="1926"/>
      <c r="E17" s="1926"/>
      <c r="F17" s="1926"/>
      <c r="G17" s="1926"/>
      <c r="H17" s="1926"/>
      <c r="I17" s="1926"/>
      <c r="J17" s="1926"/>
      <c r="K17" s="334" t="e">
        <f>#REF!</f>
        <v>#REF!</v>
      </c>
      <c r="L17" s="1930" t="e">
        <f>#REF!</f>
        <v>#REF!</v>
      </c>
      <c r="M17" s="193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t="e">
        <f>#REF!</f>
        <v>#REF!</v>
      </c>
      <c r="B18" s="1926"/>
      <c r="C18" s="1926"/>
      <c r="D18" s="1926"/>
      <c r="E18" s="1926"/>
      <c r="F18" s="1926"/>
      <c r="G18" s="1926"/>
      <c r="H18" s="1926"/>
      <c r="I18" s="1926"/>
      <c r="J18" s="1926"/>
      <c r="K18" s="334" t="e">
        <f>#REF!</f>
        <v>#REF!</v>
      </c>
      <c r="L18" s="333" t="e">
        <f>#REF!</f>
        <v>#REF!</v>
      </c>
      <c r="M18" s="332" t="e">
        <f>#REF!</f>
        <v>#REF!</v>
      </c>
      <c r="N18" s="331"/>
      <c r="O18" s="331"/>
      <c r="P18" s="331"/>
      <c r="Q18" s="331"/>
      <c r="R18" s="331"/>
      <c r="S18" s="330"/>
      <c r="T18" s="1932" t="e">
        <f>#REF!</f>
        <v>#REF!</v>
      </c>
      <c r="U18" s="1933"/>
      <c r="V18" s="1933"/>
      <c r="W18" s="1933"/>
      <c r="X18" s="1933"/>
      <c r="Y18" s="1933"/>
      <c r="Z18" s="1933"/>
      <c r="AA18" s="1933"/>
      <c r="AB18" s="1933"/>
      <c r="AC18" s="1933"/>
      <c r="AD18" s="1933"/>
      <c r="AE18" s="1933"/>
      <c r="AF18" s="1933"/>
      <c r="AG18" s="1934"/>
    </row>
    <row r="19" spans="1:35" ht="25.5" customHeight="1">
      <c r="A19" s="321" t="e">
        <f>#REF!</f>
        <v>#REF!</v>
      </c>
      <c r="B19" s="1927"/>
      <c r="C19" s="1927"/>
      <c r="D19" s="1927"/>
      <c r="E19" s="1927"/>
      <c r="F19" s="1927"/>
      <c r="G19" s="1927"/>
      <c r="H19" s="1927"/>
      <c r="I19" s="1927"/>
      <c r="J19" s="1927"/>
      <c r="K19" s="329" t="e">
        <f>#REF!</f>
        <v>#REF!</v>
      </c>
      <c r="L19" s="7" t="e">
        <f>#REF!</f>
        <v>#REF!</v>
      </c>
      <c r="M19" s="328" t="e">
        <f>#REF!</f>
        <v>#REF!</v>
      </c>
      <c r="N19" s="8"/>
      <c r="O19" s="8"/>
      <c r="P19" s="8"/>
      <c r="Q19" s="8"/>
      <c r="R19" s="8"/>
      <c r="S19" s="327"/>
      <c r="T19" s="1935" t="e">
        <f>#REF!</f>
        <v>#REF!</v>
      </c>
      <c r="U19" s="1936"/>
      <c r="V19" s="1936"/>
      <c r="W19" s="1936"/>
      <c r="X19" s="1936"/>
      <c r="Y19" s="1936"/>
      <c r="Z19" s="1936"/>
      <c r="AA19" s="1936"/>
      <c r="AB19" s="1936"/>
      <c r="AC19" s="1936"/>
      <c r="AD19" s="1936"/>
      <c r="AE19" s="1936"/>
      <c r="AF19" s="1936"/>
      <c r="AG19" s="1937"/>
    </row>
    <row r="20" spans="1:35" ht="25.5" customHeight="1">
      <c r="A20" s="247" t="e">
        <f>#REF!</f>
        <v>#REF!</v>
      </c>
      <c r="B20" s="1955" t="e">
        <f>#REF!</f>
        <v>#REF!</v>
      </c>
      <c r="C20" s="1955"/>
      <c r="D20" s="1955"/>
      <c r="E20" s="1955"/>
      <c r="F20" s="1955"/>
      <c r="G20" s="1955"/>
      <c r="H20" s="1955"/>
      <c r="I20" s="1955"/>
      <c r="J20" s="1955"/>
      <c r="K20" s="248" t="e">
        <f>#REF!</f>
        <v>#REF!</v>
      </c>
      <c r="L20" s="1905" t="e">
        <f>#REF!</f>
        <v>#REF!</v>
      </c>
      <c r="M20" s="1906"/>
      <c r="N20" s="1906"/>
      <c r="O20" s="1906"/>
      <c r="P20" s="1906"/>
      <c r="Q20" s="1906"/>
      <c r="R20" s="1906"/>
      <c r="S20" s="1906"/>
      <c r="T20" s="1906"/>
      <c r="U20" s="1906"/>
      <c r="V20" s="1906"/>
      <c r="W20" s="1906"/>
      <c r="X20" s="1906"/>
      <c r="Y20" s="1906"/>
      <c r="Z20" s="1906"/>
      <c r="AA20" s="1906"/>
      <c r="AB20" s="1906"/>
      <c r="AC20" s="1906"/>
      <c r="AD20" s="1906"/>
      <c r="AE20" s="1906"/>
      <c r="AF20" s="1906"/>
      <c r="AG20" s="1907"/>
    </row>
    <row r="21" spans="1:35" ht="25.5" customHeight="1">
      <c r="A21" s="247" t="e">
        <f>#REF!</f>
        <v>#REF!</v>
      </c>
      <c r="B21" s="1955" t="e">
        <f>#REF!</f>
        <v>#REF!</v>
      </c>
      <c r="C21" s="1955"/>
      <c r="D21" s="1955"/>
      <c r="E21" s="1955"/>
      <c r="F21" s="1955"/>
      <c r="G21" s="1955"/>
      <c r="H21" s="1955"/>
      <c r="I21" s="1955"/>
      <c r="J21" s="1955"/>
      <c r="K21" s="204" t="e">
        <f>#REF!</f>
        <v>#REF!</v>
      </c>
      <c r="L21" s="1905" t="e">
        <f>#REF!</f>
        <v>#REF!</v>
      </c>
      <c r="M21" s="1906"/>
      <c r="N21" s="1906"/>
      <c r="O21" s="1906"/>
      <c r="P21" s="1906"/>
      <c r="Q21" s="1906"/>
      <c r="R21" s="1906"/>
      <c r="S21" s="1906"/>
      <c r="T21" s="1906"/>
      <c r="U21" s="1906"/>
      <c r="V21" s="1906"/>
      <c r="W21" s="1906"/>
      <c r="X21" s="1906"/>
      <c r="Y21" s="1906"/>
      <c r="Z21" s="1906"/>
      <c r="AA21" s="1906"/>
      <c r="AB21" s="1906"/>
      <c r="AC21" s="1906"/>
      <c r="AD21" s="1906"/>
      <c r="AE21" s="1906"/>
      <c r="AF21" s="1906"/>
      <c r="AG21" s="1907"/>
    </row>
    <row r="22" spans="1:35" ht="25.5" customHeight="1">
      <c r="A22" s="250" t="e">
        <f>#REF!</f>
        <v>#REF!</v>
      </c>
      <c r="B22" s="1925" t="e">
        <f>#REF!</f>
        <v>#REF!</v>
      </c>
      <c r="C22" s="1925"/>
      <c r="D22" s="1925"/>
      <c r="E22" s="1925"/>
      <c r="F22" s="1925"/>
      <c r="G22" s="1925"/>
      <c r="H22" s="1925"/>
      <c r="I22" s="1925"/>
      <c r="J22" s="1925"/>
      <c r="K22" s="340" t="e">
        <f>#REF!</f>
        <v>#REF!</v>
      </c>
      <c r="L22" s="1928" t="e">
        <f>#REF!</f>
        <v>#REF!</v>
      </c>
      <c r="M22" s="192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t="e">
        <f>#REF!</f>
        <v>#REF!</v>
      </c>
      <c r="B23" s="1926"/>
      <c r="C23" s="1926"/>
      <c r="D23" s="1926"/>
      <c r="E23" s="1926"/>
      <c r="F23" s="1926"/>
      <c r="G23" s="1926"/>
      <c r="H23" s="1926"/>
      <c r="I23" s="1926"/>
      <c r="J23" s="1926"/>
      <c r="K23" s="334" t="e">
        <f>#REF!</f>
        <v>#REF!</v>
      </c>
      <c r="L23" s="1930" t="e">
        <f>#REF!</f>
        <v>#REF!</v>
      </c>
      <c r="M23" s="193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t="e">
        <f>#REF!</f>
        <v>#REF!</v>
      </c>
      <c r="B24" s="1926"/>
      <c r="C24" s="1926"/>
      <c r="D24" s="1926"/>
      <c r="E24" s="1926"/>
      <c r="F24" s="1926"/>
      <c r="G24" s="1926"/>
      <c r="H24" s="1926"/>
      <c r="I24" s="1926"/>
      <c r="J24" s="1926"/>
      <c r="K24" s="334" t="e">
        <f>#REF!</f>
        <v>#REF!</v>
      </c>
      <c r="L24" s="333" t="e">
        <f>#REF!</f>
        <v>#REF!</v>
      </c>
      <c r="M24" s="332" t="e">
        <f>#REF!</f>
        <v>#REF!</v>
      </c>
      <c r="N24" s="331"/>
      <c r="O24" s="331"/>
      <c r="P24" s="331"/>
      <c r="Q24" s="331"/>
      <c r="R24" s="331"/>
      <c r="S24" s="330"/>
      <c r="T24" s="1932" t="e">
        <f>#REF!</f>
        <v>#REF!</v>
      </c>
      <c r="U24" s="1933"/>
      <c r="V24" s="1933"/>
      <c r="W24" s="1933"/>
      <c r="X24" s="1933"/>
      <c r="Y24" s="1933"/>
      <c r="Z24" s="1933"/>
      <c r="AA24" s="1933"/>
      <c r="AB24" s="1933"/>
      <c r="AC24" s="1933"/>
      <c r="AD24" s="1933"/>
      <c r="AE24" s="1933"/>
      <c r="AF24" s="1933"/>
      <c r="AG24" s="1934"/>
    </row>
    <row r="25" spans="1:35" ht="25.5" customHeight="1" thickBot="1">
      <c r="A25" s="321" t="e">
        <f>#REF!</f>
        <v>#REF!</v>
      </c>
      <c r="B25" s="1927"/>
      <c r="C25" s="1927"/>
      <c r="D25" s="1927"/>
      <c r="E25" s="1927"/>
      <c r="F25" s="1927"/>
      <c r="G25" s="1927"/>
      <c r="H25" s="1927"/>
      <c r="I25" s="1927"/>
      <c r="J25" s="1927"/>
      <c r="K25" s="329" t="e">
        <f>#REF!</f>
        <v>#REF!</v>
      </c>
      <c r="L25" s="7" t="e">
        <f>#REF!</f>
        <v>#REF!</v>
      </c>
      <c r="M25" s="328" t="e">
        <f>#REF!</f>
        <v>#REF!</v>
      </c>
      <c r="N25" s="8"/>
      <c r="O25" s="8"/>
      <c r="P25" s="8"/>
      <c r="Q25" s="8"/>
      <c r="R25" s="8"/>
      <c r="S25" s="327"/>
      <c r="T25" s="1935" t="e">
        <f>#REF!</f>
        <v>#REF!</v>
      </c>
      <c r="U25" s="1936"/>
      <c r="V25" s="1936"/>
      <c r="W25" s="1936"/>
      <c r="X25" s="1936"/>
      <c r="Y25" s="1936"/>
      <c r="Z25" s="1936"/>
      <c r="AA25" s="1936"/>
      <c r="AB25" s="1936"/>
      <c r="AC25" s="1936"/>
      <c r="AD25" s="1936"/>
      <c r="AE25" s="1936"/>
      <c r="AF25" s="1936"/>
      <c r="AG25" s="1937"/>
    </row>
    <row r="26" spans="1:35" ht="25.5" customHeight="1">
      <c r="A26" s="1923" t="e">
        <f>#REF!</f>
        <v>#REF!</v>
      </c>
      <c r="B26" s="1924"/>
      <c r="C26" s="1924"/>
      <c r="D26" s="1924"/>
      <c r="E26" s="1924"/>
      <c r="F26" s="1924"/>
      <c r="G26" s="1924"/>
      <c r="H26" s="1924"/>
      <c r="I26" s="1924"/>
      <c r="J26" s="1924"/>
      <c r="K26" s="326" t="e">
        <f>#REF!</f>
        <v>#REF!</v>
      </c>
      <c r="L26" s="1865" t="e">
        <f>#REF!</f>
        <v>#REF!</v>
      </c>
      <c r="M26" s="1863"/>
      <c r="N26" s="1863"/>
      <c r="O26" s="1864"/>
      <c r="P26" s="1942" t="e">
        <f>#REF!</f>
        <v>#REF!</v>
      </c>
      <c r="Q26" s="1942"/>
      <c r="R26" s="1942"/>
      <c r="S26" s="1942"/>
      <c r="T26" s="1942"/>
      <c r="U26" s="1942"/>
      <c r="V26" s="1942"/>
      <c r="W26" s="1942"/>
      <c r="X26" s="1942"/>
      <c r="Y26" s="1942"/>
      <c r="Z26" s="1942"/>
      <c r="AA26" s="1942"/>
      <c r="AB26" s="1942"/>
      <c r="AC26" s="1942"/>
      <c r="AD26" s="1942"/>
      <c r="AE26" s="1942"/>
      <c r="AF26" s="1942"/>
      <c r="AG26" s="1943"/>
      <c r="AI26" s="275" t="s">
        <v>317</v>
      </c>
    </row>
    <row r="27" spans="1:35" ht="25.5" customHeight="1">
      <c r="A27" s="1944" t="e">
        <f>#REF!</f>
        <v>#REF!</v>
      </c>
      <c r="B27" s="1945"/>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6"/>
    </row>
    <row r="28" spans="1:35" ht="25.5" customHeight="1">
      <c r="A28" s="1947"/>
      <c r="B28" s="1948"/>
      <c r="C28" s="1948"/>
      <c r="D28" s="1948"/>
      <c r="E28" s="1948"/>
      <c r="F28" s="1948"/>
      <c r="G28" s="1948"/>
      <c r="H28" s="1948"/>
      <c r="I28" s="1948"/>
      <c r="J28" s="1948"/>
      <c r="K28" s="1948"/>
      <c r="L28" s="1948"/>
      <c r="M28" s="1948"/>
      <c r="N28" s="1948"/>
      <c r="O28" s="1948"/>
      <c r="P28" s="1948"/>
      <c r="Q28" s="1948"/>
      <c r="R28" s="1948"/>
      <c r="S28" s="1948"/>
      <c r="T28" s="1948"/>
      <c r="U28" s="1948"/>
      <c r="V28" s="1948"/>
      <c r="W28" s="1948"/>
      <c r="X28" s="1948"/>
      <c r="Y28" s="1948"/>
      <c r="Z28" s="1948"/>
      <c r="AA28" s="1948"/>
      <c r="AB28" s="1948"/>
      <c r="AC28" s="1948"/>
      <c r="AD28" s="1948"/>
      <c r="AE28" s="1948"/>
      <c r="AF28" s="1948"/>
      <c r="AG28" s="1949"/>
    </row>
    <row r="29" spans="1:35" ht="25.5" customHeight="1" thickBot="1">
      <c r="A29" s="1950"/>
      <c r="B29" s="1951"/>
      <c r="C29" s="1951"/>
      <c r="D29" s="1951"/>
      <c r="E29" s="1951"/>
      <c r="F29" s="1951"/>
      <c r="G29" s="1951"/>
      <c r="H29" s="1951"/>
      <c r="I29" s="1951"/>
      <c r="J29" s="1951"/>
      <c r="K29" s="1951"/>
      <c r="L29" s="1951"/>
      <c r="M29" s="1951"/>
      <c r="N29" s="1951"/>
      <c r="O29" s="1951"/>
      <c r="P29" s="1951"/>
      <c r="Q29" s="1951"/>
      <c r="R29" s="1951"/>
      <c r="S29" s="1951"/>
      <c r="T29" s="1951"/>
      <c r="U29" s="1951"/>
      <c r="V29" s="1951"/>
      <c r="W29" s="1951"/>
      <c r="X29" s="1951"/>
      <c r="Y29" s="1951"/>
      <c r="Z29" s="1951"/>
      <c r="AA29" s="1951"/>
      <c r="AB29" s="1951"/>
      <c r="AC29" s="1951"/>
      <c r="AD29" s="1951"/>
      <c r="AE29" s="1951"/>
      <c r="AF29" s="1951"/>
      <c r="AG29" s="1952"/>
    </row>
    <row r="30" spans="1:35" ht="25.5" customHeight="1">
      <c r="A30" s="1923" t="e">
        <f>#REF!</f>
        <v>#REF!</v>
      </c>
      <c r="B30" s="1924"/>
      <c r="C30" s="1924"/>
      <c r="D30" s="1924"/>
      <c r="E30" s="1924"/>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285" t="e">
        <f>#REF!</f>
        <v>#REF!</v>
      </c>
      <c r="AB30" s="285" t="e">
        <f>#REF!</f>
        <v>#REF!</v>
      </c>
      <c r="AC30" s="285" t="e">
        <f>#REF!</f>
        <v>#REF!</v>
      </c>
      <c r="AD30" s="285" t="e">
        <f>#REF!</f>
        <v>#REF!</v>
      </c>
      <c r="AE30" s="285" t="e">
        <f>#REF!</f>
        <v>#REF!</v>
      </c>
      <c r="AF30" s="285" t="e">
        <f>#REF!</f>
        <v>#REF!</v>
      </c>
      <c r="AG30" s="284" t="e">
        <f>#REF!</f>
        <v>#REF!</v>
      </c>
    </row>
    <row r="31" spans="1:35" ht="25.5" customHeight="1">
      <c r="A31" s="313" t="e">
        <f>#REF!</f>
        <v>#REF!</v>
      </c>
      <c r="B31" s="1955" t="e">
        <f>#REF!</f>
        <v>#REF!</v>
      </c>
      <c r="C31" s="1955"/>
      <c r="D31" s="1955"/>
      <c r="E31" s="1955"/>
      <c r="F31" s="1955"/>
      <c r="G31" s="1955"/>
      <c r="H31" s="1955"/>
      <c r="I31" s="312" t="e">
        <f>#REF!</f>
        <v>#REF!</v>
      </c>
      <c r="J31" s="1971" t="e">
        <f>#REF!</f>
        <v>#REF!</v>
      </c>
      <c r="K31" s="1972"/>
      <c r="L31" s="1972"/>
      <c r="M31" s="1972"/>
      <c r="N31" s="1972"/>
      <c r="O31" s="1972"/>
      <c r="P31" s="1972"/>
      <c r="Q31" s="1972"/>
      <c r="R31" s="1972"/>
      <c r="S31" s="1972"/>
      <c r="T31" s="1972"/>
      <c r="U31" s="1972"/>
      <c r="V31" s="1972"/>
      <c r="W31" s="2079" t="e">
        <f>#REF!</f>
        <v>#REF!</v>
      </c>
      <c r="X31" s="2079"/>
      <c r="Y31" s="2079"/>
      <c r="Z31" s="2079"/>
      <c r="AA31" s="2079"/>
      <c r="AB31" s="311" t="e">
        <f>#REF!</f>
        <v>#REF!</v>
      </c>
      <c r="AC31" s="311"/>
      <c r="AD31" s="311"/>
      <c r="AE31" s="311"/>
      <c r="AF31" s="311"/>
      <c r="AG31" s="310"/>
    </row>
    <row r="32" spans="1:35" ht="25.5" customHeight="1" thickBot="1">
      <c r="A32" s="283" t="e">
        <f>#REF!</f>
        <v>#REF!</v>
      </c>
      <c r="B32" s="1926" t="e">
        <f>#REF!</f>
        <v>#REF!</v>
      </c>
      <c r="C32" s="1926"/>
      <c r="D32" s="1926"/>
      <c r="E32" s="1926"/>
      <c r="F32" s="1926"/>
      <c r="G32" s="1926"/>
      <c r="H32" s="1926"/>
      <c r="I32" s="309" t="e">
        <f>#REF!</f>
        <v>#REF!</v>
      </c>
      <c r="J32" s="1977" t="e">
        <f>#REF!</f>
        <v>#REF!</v>
      </c>
      <c r="K32" s="1978"/>
      <c r="L32" s="1978"/>
      <c r="M32" s="1978"/>
      <c r="N32" s="1978"/>
      <c r="O32" s="1978"/>
      <c r="P32" s="1978"/>
      <c r="Q32" s="1978"/>
      <c r="R32" s="2097" t="e">
        <f>#REF!</f>
        <v>#REF!</v>
      </c>
      <c r="S32" s="2097"/>
      <c r="T32" s="2097"/>
      <c r="U32" s="2097"/>
      <c r="V32" s="1978" t="e">
        <f>#REF!</f>
        <v>#REF!</v>
      </c>
      <c r="W32" s="1978"/>
      <c r="X32" s="1978"/>
      <c r="Y32" s="1978"/>
      <c r="Z32" s="1978"/>
      <c r="AA32" s="1978"/>
      <c r="AB32" s="1978"/>
      <c r="AC32" s="1978"/>
      <c r="AD32" s="1999" t="e">
        <f>#REF!</f>
        <v>#REF!</v>
      </c>
      <c r="AE32" s="1999"/>
      <c r="AF32" s="1999"/>
      <c r="AG32" s="2098"/>
    </row>
    <row r="33" spans="1:35" ht="25.5" customHeight="1">
      <c r="A33" s="2077" t="e">
        <f>#REF!</f>
        <v>#REF!</v>
      </c>
      <c r="B33" s="2078"/>
      <c r="C33" s="2078"/>
      <c r="D33" s="2078"/>
      <c r="E33" s="2078"/>
      <c r="F33" s="2078"/>
      <c r="G33" s="2078"/>
      <c r="H33" s="2078"/>
      <c r="I33" s="2078"/>
      <c r="J33" s="2078"/>
      <c r="K33" s="2078"/>
      <c r="L33" s="2078"/>
      <c r="M33" s="308" t="e">
        <f>#REF!</f>
        <v>#REF!</v>
      </c>
      <c r="N33" s="308" t="e">
        <f>#REF!</f>
        <v>#REF!</v>
      </c>
      <c r="O33" s="308" t="e">
        <f>#REF!</f>
        <v>#REF!</v>
      </c>
      <c r="P33" s="308" t="e">
        <f>#REF!</f>
        <v>#REF!</v>
      </c>
      <c r="Q33" s="308" t="e">
        <f>#REF!</f>
        <v>#REF!</v>
      </c>
      <c r="R33" s="308" t="e">
        <f>#REF!</f>
        <v>#REF!</v>
      </c>
      <c r="S33" s="308" t="e">
        <f>#REF!</f>
        <v>#REF!</v>
      </c>
      <c r="T33" s="308" t="e">
        <f>#REF!</f>
        <v>#REF!</v>
      </c>
      <c r="U33" s="308" t="e">
        <f>#REF!</f>
        <v>#REF!</v>
      </c>
      <c r="V33" s="308" t="e">
        <f>#REF!</f>
        <v>#REF!</v>
      </c>
      <c r="W33" s="308" t="e">
        <f>#REF!</f>
        <v>#REF!</v>
      </c>
      <c r="X33" s="308" t="e">
        <f>#REF!</f>
        <v>#REF!</v>
      </c>
      <c r="Y33" s="308" t="e">
        <f>#REF!</f>
        <v>#REF!</v>
      </c>
      <c r="Z33" s="308" t="e">
        <f>#REF!</f>
        <v>#REF!</v>
      </c>
      <c r="AA33" s="308" t="e">
        <f>#REF!</f>
        <v>#REF!</v>
      </c>
      <c r="AB33" s="308" t="e">
        <f>#REF!</f>
        <v>#REF!</v>
      </c>
      <c r="AC33" s="308" t="e">
        <f>#REF!</f>
        <v>#REF!</v>
      </c>
      <c r="AD33" s="308" t="e">
        <f>#REF!</f>
        <v>#REF!</v>
      </c>
      <c r="AE33" s="308" t="e">
        <f>#REF!</f>
        <v>#REF!</v>
      </c>
      <c r="AF33" s="308" t="e">
        <f>#REF!</f>
        <v>#REF!</v>
      </c>
      <c r="AG33" s="307" t="e">
        <f>#REF!</f>
        <v>#REF!</v>
      </c>
    </row>
    <row r="34" spans="1:35" ht="25.5" customHeight="1">
      <c r="A34" s="1986" t="e">
        <f>#REF!</f>
        <v>#REF!</v>
      </c>
      <c r="B34" s="1987"/>
      <c r="C34" s="1987"/>
      <c r="D34" s="1987"/>
      <c r="E34" s="1987"/>
      <c r="F34" s="2100" t="e">
        <f>#REF!</f>
        <v>#REF!</v>
      </c>
      <c r="G34" s="2101"/>
      <c r="H34" s="2101"/>
      <c r="I34" s="2101"/>
      <c r="J34" s="2101"/>
      <c r="K34" s="2101"/>
      <c r="L34" s="2101"/>
      <c r="M34" s="2101"/>
      <c r="N34" s="2101"/>
      <c r="O34" s="2101"/>
      <c r="P34" s="2101"/>
      <c r="Q34" s="2101"/>
      <c r="R34" s="2101"/>
      <c r="S34" s="2101"/>
      <c r="T34" s="2101"/>
      <c r="U34" s="2101"/>
      <c r="V34" s="2101"/>
      <c r="W34" s="2101"/>
      <c r="X34" s="2101"/>
      <c r="Y34" s="2101"/>
      <c r="Z34" s="2101"/>
      <c r="AA34" s="2101"/>
      <c r="AB34" s="2101"/>
      <c r="AC34" s="2101"/>
      <c r="AD34" s="2101"/>
      <c r="AE34" s="2101"/>
      <c r="AF34" s="2101"/>
      <c r="AG34" s="2102"/>
    </row>
    <row r="35" spans="1:35" ht="25.5" customHeight="1" thickBot="1">
      <c r="A35" s="1992" t="e">
        <f>#REF!</f>
        <v>#REF!</v>
      </c>
      <c r="B35" s="1993"/>
      <c r="C35" s="1993"/>
      <c r="D35" s="1993"/>
      <c r="E35" s="1993"/>
      <c r="F35" s="1980" t="e">
        <f>#REF!</f>
        <v>#REF!</v>
      </c>
      <c r="G35" s="1981"/>
      <c r="H35" s="1981"/>
      <c r="I35" s="1981"/>
      <c r="J35" s="1981"/>
      <c r="K35" s="1981"/>
      <c r="L35" s="1981"/>
      <c r="M35" s="1981"/>
      <c r="N35" s="1981"/>
      <c r="O35" s="1981"/>
      <c r="P35" s="1981"/>
      <c r="Q35" s="1981"/>
      <c r="R35" s="1981"/>
      <c r="S35" s="1981"/>
      <c r="T35" s="1981"/>
      <c r="U35" s="1981"/>
      <c r="V35" s="1981"/>
      <c r="W35" s="1981"/>
      <c r="X35" s="1981"/>
      <c r="Y35" s="1981"/>
      <c r="Z35" s="1981"/>
      <c r="AA35" s="1981"/>
      <c r="AB35" s="1981"/>
      <c r="AC35" s="1981"/>
      <c r="AD35" s="1981"/>
      <c r="AE35" s="1981"/>
      <c r="AF35" s="1981"/>
      <c r="AG35" s="1982"/>
    </row>
    <row r="36" spans="1:35" ht="25.5" customHeight="1">
      <c r="A36" s="1953" t="e">
        <f>#REF!</f>
        <v>#REF!</v>
      </c>
      <c r="B36" s="1954"/>
      <c r="C36" s="1954"/>
      <c r="D36" s="1954"/>
      <c r="E36" s="1954"/>
      <c r="F36" s="1954"/>
      <c r="G36" s="1954"/>
      <c r="H36" s="1954"/>
      <c r="I36" s="1954"/>
      <c r="J36" s="1954"/>
      <c r="K36" s="1954"/>
      <c r="L36" s="1954"/>
      <c r="M36" s="1954"/>
      <c r="N36" s="1954"/>
      <c r="O36" s="1954"/>
      <c r="P36" s="1954"/>
      <c r="Q36" s="1954"/>
      <c r="R36" s="1954"/>
      <c r="S36" s="1954"/>
      <c r="T36" s="1954"/>
      <c r="U36" s="1954"/>
      <c r="V36" s="1954"/>
      <c r="W36" s="1954"/>
      <c r="X36" s="1954"/>
      <c r="Y36" s="1954"/>
      <c r="Z36" s="1954"/>
      <c r="AA36" s="1954"/>
      <c r="AB36" s="1954"/>
      <c r="AC36" s="1954"/>
      <c r="AD36" s="253" t="e">
        <f>#REF!</f>
        <v>#REF!</v>
      </c>
      <c r="AE36" s="253" t="e">
        <f>#REF!</f>
        <v>#REF!</v>
      </c>
      <c r="AF36" s="253" t="e">
        <f>#REF!</f>
        <v>#REF!</v>
      </c>
      <c r="AG36" s="277" t="e">
        <f>#REF!</f>
        <v>#REF!</v>
      </c>
    </row>
    <row r="37" spans="1:35" ht="25.5" customHeight="1">
      <c r="A37" s="316" t="e">
        <f>#REF!</f>
        <v>#REF!</v>
      </c>
      <c r="B37" s="1955" t="e">
        <f>#REF!</f>
        <v>#REF!</v>
      </c>
      <c r="C37" s="1955"/>
      <c r="D37" s="1955"/>
      <c r="E37" s="1955"/>
      <c r="F37" s="1955"/>
      <c r="G37" s="1955"/>
      <c r="H37" s="1955"/>
      <c r="I37" s="1955"/>
      <c r="J37" s="1955"/>
      <c r="K37" s="1955"/>
      <c r="L37" s="1955"/>
      <c r="M37" s="204" t="e">
        <f>#REF!</f>
        <v>#REF!</v>
      </c>
      <c r="N37" s="1905" t="e">
        <f>#REF!</f>
        <v>#REF!</v>
      </c>
      <c r="O37" s="1906"/>
      <c r="P37" s="1906"/>
      <c r="Q37" s="1906"/>
      <c r="R37" s="1906"/>
      <c r="S37" s="1906"/>
      <c r="T37" s="1906"/>
      <c r="U37" s="1906"/>
      <c r="V37" s="1906"/>
      <c r="W37" s="1906"/>
      <c r="X37" s="1906"/>
      <c r="Y37" s="1906"/>
      <c r="Z37" s="1906"/>
      <c r="AA37" s="1906"/>
      <c r="AB37" s="1906"/>
      <c r="AC37" s="1906"/>
      <c r="AD37" s="1906"/>
      <c r="AE37" s="1906"/>
      <c r="AF37" s="1906"/>
      <c r="AG37" s="1907"/>
      <c r="AI37" s="275" t="s">
        <v>271</v>
      </c>
    </row>
    <row r="38" spans="1:35" ht="25.5" customHeight="1">
      <c r="A38" s="316" t="e">
        <f>#REF!</f>
        <v>#REF!</v>
      </c>
      <c r="B38" s="1955" t="e">
        <f>#REF!</f>
        <v>#REF!</v>
      </c>
      <c r="C38" s="1955"/>
      <c r="D38" s="1955"/>
      <c r="E38" s="1955"/>
      <c r="F38" s="1955"/>
      <c r="G38" s="1955"/>
      <c r="H38" s="1955"/>
      <c r="I38" s="1955"/>
      <c r="J38" s="1955"/>
      <c r="K38" s="1955"/>
      <c r="L38" s="1955"/>
      <c r="M38" s="204" t="e">
        <f>#REF!</f>
        <v>#REF!</v>
      </c>
      <c r="N38" s="1905" t="e">
        <f>#REF!</f>
        <v>#REF!</v>
      </c>
      <c r="O38" s="1906"/>
      <c r="P38" s="1906"/>
      <c r="Q38" s="1906"/>
      <c r="R38" s="1906"/>
      <c r="S38" s="1906"/>
      <c r="T38" s="1906"/>
      <c r="U38" s="1906"/>
      <c r="V38" s="1906"/>
      <c r="W38" s="1906"/>
      <c r="X38" s="1906"/>
      <c r="Y38" s="1906"/>
      <c r="Z38" s="1906"/>
      <c r="AA38" s="1906"/>
      <c r="AB38" s="1906"/>
      <c r="AC38" s="1906"/>
      <c r="AD38" s="1906"/>
      <c r="AE38" s="1906"/>
      <c r="AF38" s="1906"/>
      <c r="AG38" s="1907"/>
      <c r="AI38" s="275" t="s">
        <v>342</v>
      </c>
    </row>
    <row r="39" spans="1:35" ht="25.5" customHeight="1">
      <c r="A39" s="318" t="e">
        <f>#REF!</f>
        <v>#REF!</v>
      </c>
      <c r="B39" s="1925" t="e">
        <f>#REF!</f>
        <v>#REF!</v>
      </c>
      <c r="C39" s="1925"/>
      <c r="D39" s="1925"/>
      <c r="E39" s="1925"/>
      <c r="F39" s="1925"/>
      <c r="G39" s="1925"/>
      <c r="H39" s="1925"/>
      <c r="I39" s="1925"/>
      <c r="J39" s="1925"/>
      <c r="K39" s="1925"/>
      <c r="L39" s="1925"/>
      <c r="M39" s="296" t="e">
        <f>#REF!</f>
        <v>#REF!</v>
      </c>
      <c r="N39" s="1966" t="e">
        <f>#REF!</f>
        <v>#REF!</v>
      </c>
      <c r="O39" s="1967"/>
      <c r="P39" s="1967"/>
      <c r="Q39" s="1967"/>
      <c r="R39" s="1967"/>
      <c r="S39" s="1967"/>
      <c r="T39" s="1967"/>
      <c r="U39" s="1967"/>
      <c r="V39" s="1967"/>
      <c r="W39" s="1967"/>
      <c r="X39" s="1967"/>
      <c r="Y39" s="1967"/>
      <c r="Z39" s="1968" t="e">
        <f>#REF!</f>
        <v>#REF!</v>
      </c>
      <c r="AA39" s="1968"/>
      <c r="AB39" s="387"/>
      <c r="AC39" s="387"/>
      <c r="AD39" s="387"/>
      <c r="AE39" s="387"/>
      <c r="AF39" s="387"/>
      <c r="AG39" s="388"/>
      <c r="AI39" s="275" t="s">
        <v>312</v>
      </c>
    </row>
    <row r="40" spans="1:35" ht="25.5" customHeight="1">
      <c r="A40" s="324" t="e">
        <f>#REF!</f>
        <v>#REF!</v>
      </c>
      <c r="B40" s="323" t="e">
        <f>#REF!</f>
        <v>#REF!</v>
      </c>
      <c r="C40" s="2099" t="e">
        <f>#REF!</f>
        <v>#REF!</v>
      </c>
      <c r="D40" s="2099"/>
      <c r="E40" s="2099"/>
      <c r="F40" s="2099"/>
      <c r="G40" s="2099"/>
      <c r="H40" s="2099"/>
      <c r="I40" s="2099"/>
      <c r="J40" s="2099"/>
      <c r="K40" s="2099"/>
      <c r="L40" s="2099"/>
      <c r="M40" s="2099"/>
      <c r="N40" s="2099"/>
      <c r="O40" s="2099"/>
      <c r="P40" s="2099"/>
      <c r="Q40" s="2099"/>
      <c r="R40" s="2099"/>
      <c r="S40" s="2099"/>
      <c r="T40" s="2099"/>
      <c r="U40" s="2099"/>
      <c r="V40" s="2099"/>
      <c r="W40" s="2099"/>
      <c r="X40" s="2099"/>
      <c r="Y40" s="2099"/>
      <c r="Z40" s="2099"/>
      <c r="AA40" s="2099"/>
      <c r="AB40" s="2099"/>
      <c r="AC40" s="2099"/>
      <c r="AD40" s="2099"/>
      <c r="AE40" s="2099"/>
      <c r="AF40" s="2099"/>
      <c r="AG40" s="322" t="e">
        <f>#REF!</f>
        <v>#REF!</v>
      </c>
      <c r="AI40" s="275" t="s">
        <v>311</v>
      </c>
    </row>
    <row r="41" spans="1:35" ht="25.5" customHeight="1">
      <c r="A41" s="286" t="e">
        <f>#REF!</f>
        <v>#REF!</v>
      </c>
      <c r="B41" s="14" t="e">
        <f>#REF!</f>
        <v>#REF!</v>
      </c>
      <c r="C41" s="1960" t="e">
        <f>#REF!</f>
        <v>#REF!</v>
      </c>
      <c r="D41" s="1960"/>
      <c r="E41" s="1960"/>
      <c r="F41" s="1960"/>
      <c r="G41" s="1960"/>
      <c r="H41" s="1960"/>
      <c r="I41" s="1960"/>
      <c r="J41" s="1960"/>
      <c r="K41" s="1960"/>
      <c r="L41" s="1960"/>
      <c r="M41" s="1960"/>
      <c r="N41" s="1960"/>
      <c r="O41" s="1960"/>
      <c r="P41" s="1960"/>
      <c r="Q41" s="1960"/>
      <c r="R41" s="1960"/>
      <c r="S41" s="1960"/>
      <c r="T41" s="1960"/>
      <c r="U41" s="1961" t="e">
        <f>#REF!</f>
        <v>#REF!</v>
      </c>
      <c r="V41" s="1961"/>
      <c r="W41" s="1961"/>
      <c r="X41" s="1961"/>
      <c r="Y41" s="1961"/>
      <c r="Z41" s="1831" t="e">
        <f>#REF!</f>
        <v>#REF!</v>
      </c>
      <c r="AA41" s="1831"/>
      <c r="AB41" s="1831"/>
      <c r="AC41" s="14" t="e">
        <f>#REF!</f>
        <v>#REF!</v>
      </c>
      <c r="AD41" s="14" t="e">
        <f>#REF!</f>
        <v>#REF!</v>
      </c>
      <c r="AE41" s="14" t="e">
        <f>#REF!</f>
        <v>#REF!</v>
      </c>
      <c r="AF41" s="14" t="e">
        <f>#REF!</f>
        <v>#REF!</v>
      </c>
      <c r="AG41" s="251" t="e">
        <f>#REF!</f>
        <v>#REF!</v>
      </c>
      <c r="AI41" s="275" t="s">
        <v>308</v>
      </c>
    </row>
    <row r="42" spans="1:35" ht="25.5" customHeight="1">
      <c r="A42" s="321" t="e">
        <f>#REF!</f>
        <v>#REF!</v>
      </c>
      <c r="B42" s="320" t="e">
        <f>#REF!</f>
        <v>#REF!</v>
      </c>
      <c r="C42" s="1962" t="e">
        <f>#REF!</f>
        <v>#REF!</v>
      </c>
      <c r="D42" s="1962"/>
      <c r="E42" s="1962"/>
      <c r="F42" s="1962"/>
      <c r="G42" s="1962"/>
      <c r="H42" s="1962"/>
      <c r="I42" s="1962"/>
      <c r="J42" s="1962"/>
      <c r="K42" s="1962"/>
      <c r="L42" s="1962"/>
      <c r="M42" s="1962"/>
      <c r="N42" s="1962"/>
      <c r="O42" s="1962"/>
      <c r="P42" s="1962"/>
      <c r="Q42" s="1962"/>
      <c r="R42" s="1962"/>
      <c r="S42" s="1962"/>
      <c r="T42" s="1962"/>
      <c r="U42" s="1963" t="e">
        <f>#REF!</f>
        <v>#REF!</v>
      </c>
      <c r="V42" s="1963"/>
      <c r="W42" s="1963"/>
      <c r="X42" s="1963"/>
      <c r="Y42" s="1963"/>
      <c r="Z42" s="1964" t="e">
        <f>#REF!</f>
        <v>#REF!</v>
      </c>
      <c r="AA42" s="1964"/>
      <c r="AB42" s="1964"/>
      <c r="AC42" s="320" t="e">
        <f>#REF!</f>
        <v>#REF!</v>
      </c>
      <c r="AD42" s="320" t="e">
        <f>#REF!</f>
        <v>#REF!</v>
      </c>
      <c r="AE42" s="320" t="e">
        <f>#REF!</f>
        <v>#REF!</v>
      </c>
      <c r="AF42" s="320" t="e">
        <f>#REF!</f>
        <v>#REF!</v>
      </c>
      <c r="AG42" s="319" t="e">
        <f>#REF!</f>
        <v>#REF!</v>
      </c>
    </row>
    <row r="43" spans="1:35" ht="25.5" customHeight="1" thickBot="1">
      <c r="A43" s="316" t="e">
        <f>#REF!</f>
        <v>#REF!</v>
      </c>
      <c r="B43" s="1955" t="e">
        <f>#REF!</f>
        <v>#REF!</v>
      </c>
      <c r="C43" s="1955"/>
      <c r="D43" s="1955"/>
      <c r="E43" s="1955"/>
      <c r="F43" s="1955"/>
      <c r="G43" s="1955"/>
      <c r="H43" s="1955"/>
      <c r="I43" s="1955"/>
      <c r="J43" s="1955"/>
      <c r="K43" s="1955"/>
      <c r="L43" s="1955"/>
      <c r="M43" s="219" t="e">
        <f>#REF!</f>
        <v>#REF!</v>
      </c>
      <c r="N43" s="1905" t="e">
        <f>#REF!</f>
        <v>#REF!</v>
      </c>
      <c r="O43" s="1906"/>
      <c r="P43" s="1906"/>
      <c r="Q43" s="1906"/>
      <c r="R43" s="1906"/>
      <c r="S43" s="1906"/>
      <c r="T43" s="1906"/>
      <c r="U43" s="1906"/>
      <c r="V43" s="1906"/>
      <c r="W43" s="1906"/>
      <c r="X43" s="1906"/>
      <c r="Y43" s="1906"/>
      <c r="Z43" s="1906"/>
      <c r="AA43" s="1906"/>
      <c r="AB43" s="1906"/>
      <c r="AC43" s="1906"/>
      <c r="AD43" s="1906"/>
      <c r="AE43" s="1906"/>
      <c r="AF43" s="1906"/>
      <c r="AG43" s="1907"/>
    </row>
    <row r="44" spans="1:35" ht="25.5" customHeight="1">
      <c r="A44" s="1953" t="e">
        <f>#REF!</f>
        <v>#REF!</v>
      </c>
      <c r="B44" s="1954"/>
      <c r="C44" s="1954"/>
      <c r="D44" s="1954"/>
      <c r="E44" s="1954"/>
      <c r="F44" s="1954"/>
      <c r="G44" s="1954"/>
      <c r="H44" s="1954"/>
      <c r="I44" s="1954"/>
      <c r="J44" s="1954"/>
      <c r="K44" s="1954"/>
      <c r="L44" s="1954"/>
      <c r="M44" s="253" t="e">
        <f>#REF!</f>
        <v>#REF!</v>
      </c>
      <c r="N44" s="253" t="e">
        <f>#REF!</f>
        <v>#REF!</v>
      </c>
      <c r="O44" s="253" t="e">
        <f>#REF!</f>
        <v>#REF!</v>
      </c>
      <c r="P44" s="253" t="e">
        <f>#REF!</f>
        <v>#REF!</v>
      </c>
      <c r="Q44" s="253" t="e">
        <f>#REF!</f>
        <v>#REF!</v>
      </c>
      <c r="R44" s="253" t="e">
        <f>#REF!</f>
        <v>#REF!</v>
      </c>
      <c r="S44" s="253" t="e">
        <f>#REF!</f>
        <v>#REF!</v>
      </c>
      <c r="T44" s="253" t="e">
        <f>#REF!</f>
        <v>#REF!</v>
      </c>
      <c r="U44" s="253" t="e">
        <f>#REF!</f>
        <v>#REF!</v>
      </c>
      <c r="V44" s="253" t="e">
        <f>#REF!</f>
        <v>#REF!</v>
      </c>
      <c r="W44" s="253" t="e">
        <f>#REF!</f>
        <v>#REF!</v>
      </c>
      <c r="X44" s="253" t="e">
        <f>#REF!</f>
        <v>#REF!</v>
      </c>
      <c r="Y44" s="253" t="e">
        <f>#REF!</f>
        <v>#REF!</v>
      </c>
      <c r="Z44" s="253" t="e">
        <f>#REF!</f>
        <v>#REF!</v>
      </c>
      <c r="AA44" s="253" t="e">
        <f>#REF!</f>
        <v>#REF!</v>
      </c>
      <c r="AB44" s="253" t="e">
        <f>#REF!</f>
        <v>#REF!</v>
      </c>
      <c r="AC44" s="253" t="e">
        <f>#REF!</f>
        <v>#REF!</v>
      </c>
      <c r="AD44" s="253" t="e">
        <f>#REF!</f>
        <v>#REF!</v>
      </c>
      <c r="AE44" s="253" t="e">
        <f>#REF!</f>
        <v>#REF!</v>
      </c>
      <c r="AF44" s="253" t="e">
        <f>#REF!</f>
        <v>#REF!</v>
      </c>
      <c r="AG44" s="277" t="e">
        <f>#REF!</f>
        <v>#REF!</v>
      </c>
    </row>
    <row r="45" spans="1:35" ht="25.5" customHeight="1">
      <c r="A45" s="1944" t="e">
        <f>#REF!</f>
        <v>#REF!</v>
      </c>
      <c r="B45" s="1945"/>
      <c r="C45" s="1945"/>
      <c r="D45" s="1945"/>
      <c r="E45" s="1945"/>
      <c r="F45" s="1945"/>
      <c r="G45" s="1945"/>
      <c r="H45" s="1945"/>
      <c r="I45" s="1945"/>
      <c r="J45" s="1945"/>
      <c r="K45" s="1945"/>
      <c r="L45" s="1945"/>
      <c r="M45" s="1945"/>
      <c r="N45" s="1945"/>
      <c r="O45" s="1945"/>
      <c r="P45" s="1945"/>
      <c r="Q45" s="1945"/>
      <c r="R45" s="1945"/>
      <c r="S45" s="1945"/>
      <c r="T45" s="1945"/>
      <c r="U45" s="1945"/>
      <c r="V45" s="1945"/>
      <c r="W45" s="1945"/>
      <c r="X45" s="1945"/>
      <c r="Y45" s="1945"/>
      <c r="Z45" s="1945"/>
      <c r="AA45" s="1945"/>
      <c r="AB45" s="1945"/>
      <c r="AC45" s="1945"/>
      <c r="AD45" s="1945"/>
      <c r="AE45" s="1945"/>
      <c r="AF45" s="1945"/>
      <c r="AG45" s="1946"/>
    </row>
    <row r="46" spans="1:35" ht="25.5" customHeight="1" thickBot="1">
      <c r="A46" s="1950"/>
      <c r="B46" s="1951"/>
      <c r="C46" s="1951"/>
      <c r="D46" s="1951"/>
      <c r="E46" s="1951"/>
      <c r="F46" s="1951"/>
      <c r="G46" s="1951"/>
      <c r="H46" s="1951"/>
      <c r="I46" s="1951"/>
      <c r="J46" s="1951"/>
      <c r="K46" s="1951"/>
      <c r="L46" s="1951"/>
      <c r="M46" s="1951"/>
      <c r="N46" s="1951"/>
      <c r="O46" s="1951"/>
      <c r="P46" s="1951"/>
      <c r="Q46" s="1951"/>
      <c r="R46" s="1951"/>
      <c r="S46" s="1951"/>
      <c r="T46" s="1951"/>
      <c r="U46" s="1951"/>
      <c r="V46" s="1951"/>
      <c r="W46" s="1951"/>
      <c r="X46" s="1951"/>
      <c r="Y46" s="1951"/>
      <c r="Z46" s="1951"/>
      <c r="AA46" s="1951"/>
      <c r="AB46" s="1951"/>
      <c r="AC46" s="1951"/>
      <c r="AD46" s="1951"/>
      <c r="AE46" s="1951"/>
      <c r="AF46" s="1951"/>
      <c r="AG46" s="1952"/>
    </row>
    <row r="47" spans="1:35" ht="25.5" customHeight="1">
      <c r="A47" s="1923" t="e">
        <f>#REF!</f>
        <v>#REF!</v>
      </c>
      <c r="B47" s="1924"/>
      <c r="C47" s="1924"/>
      <c r="D47" s="1924"/>
      <c r="E47" s="1924"/>
      <c r="F47" s="1924"/>
      <c r="G47" s="1924"/>
      <c r="H47" s="1924"/>
      <c r="I47" s="1924"/>
      <c r="J47" s="1924"/>
      <c r="K47" s="1924"/>
      <c r="L47" s="1924"/>
      <c r="M47" s="1924"/>
      <c r="N47" s="1924"/>
      <c r="O47" s="1924"/>
      <c r="P47" s="1924"/>
      <c r="Q47" s="1924"/>
      <c r="R47" s="1924"/>
      <c r="S47" s="1924"/>
      <c r="T47" s="1924"/>
      <c r="U47" s="1924"/>
      <c r="V47" s="1924"/>
      <c r="W47" s="300" t="e">
        <f>#REF!</f>
        <v>#REF!</v>
      </c>
      <c r="X47" s="300" t="e">
        <f>#REF!</f>
        <v>#REF!</v>
      </c>
      <c r="Y47" s="300" t="e">
        <f>#REF!</f>
        <v>#REF!</v>
      </c>
      <c r="Z47" s="300" t="e">
        <f>#REF!</f>
        <v>#REF!</v>
      </c>
      <c r="AA47" s="300" t="e">
        <f>#REF!</f>
        <v>#REF!</v>
      </c>
      <c r="AB47" s="299" t="e">
        <f>#REF!</f>
        <v>#REF!</v>
      </c>
      <c r="AC47" s="299" t="e">
        <f>#REF!</f>
        <v>#REF!</v>
      </c>
      <c r="AD47" s="299" t="e">
        <f>#REF!</f>
        <v>#REF!</v>
      </c>
      <c r="AE47" s="299" t="e">
        <f>#REF!</f>
        <v>#REF!</v>
      </c>
      <c r="AF47" s="299" t="e">
        <f>#REF!</f>
        <v>#REF!</v>
      </c>
      <c r="AG47" s="263" t="e">
        <f>#REF!</f>
        <v>#REF!</v>
      </c>
    </row>
    <row r="48" spans="1:35" ht="25.5" customHeight="1">
      <c r="A48" s="297" t="e">
        <f>#REF!</f>
        <v>#REF!</v>
      </c>
      <c r="B48" s="2008" t="e">
        <f>#REF!</f>
        <v>#REF!</v>
      </c>
      <c r="C48" s="2008"/>
      <c r="D48" s="2008"/>
      <c r="E48" s="2008"/>
      <c r="F48" s="2008"/>
      <c r="G48" s="2008"/>
      <c r="H48" s="2008"/>
      <c r="I48" s="2008"/>
      <c r="J48" s="2008"/>
      <c r="K48" s="2008"/>
      <c r="L48" s="2008"/>
      <c r="M48" s="2008"/>
      <c r="N48" s="2008"/>
      <c r="O48" s="2008"/>
      <c r="P48" s="2008"/>
      <c r="Q48" s="2008"/>
      <c r="R48" s="2008"/>
      <c r="S48" s="2008"/>
      <c r="T48" s="2008"/>
      <c r="U48" s="2008"/>
      <c r="V48" s="2008"/>
      <c r="W48" s="2008"/>
      <c r="X48" s="2008"/>
      <c r="Y48" s="2008"/>
      <c r="Z48" s="306" t="e">
        <f>#REF!</f>
        <v>#REF!</v>
      </c>
      <c r="AA48" s="306" t="e">
        <f>#REF!</f>
        <v>#REF!</v>
      </c>
      <c r="AB48" s="293" t="e">
        <f>#REF!</f>
        <v>#REF!</v>
      </c>
      <c r="AC48" s="293" t="e">
        <f>#REF!</f>
        <v>#REF!</v>
      </c>
      <c r="AD48" s="293" t="e">
        <f>#REF!</f>
        <v>#REF!</v>
      </c>
      <c r="AE48" s="293" t="e">
        <f>#REF!</f>
        <v>#REF!</v>
      </c>
      <c r="AF48" s="293" t="e">
        <f>#REF!</f>
        <v>#REF!</v>
      </c>
      <c r="AG48" s="292" t="e">
        <f>#REF!</f>
        <v>#REF!</v>
      </c>
    </row>
    <row r="49" spans="1:46" ht="25.5" customHeight="1">
      <c r="A49" s="1947" t="e">
        <f>#REF!</f>
        <v>#REF!</v>
      </c>
      <c r="B49" s="1948"/>
      <c r="C49" s="1948"/>
      <c r="D49" s="1948"/>
      <c r="E49" s="1948"/>
      <c r="F49" s="1948"/>
      <c r="G49" s="1948"/>
      <c r="H49" s="1948"/>
      <c r="I49" s="1948"/>
      <c r="J49" s="1948"/>
      <c r="K49" s="1948"/>
      <c r="L49" s="1948"/>
      <c r="M49" s="1948"/>
      <c r="N49" s="1948"/>
      <c r="O49" s="1948"/>
      <c r="P49" s="1948"/>
      <c r="Q49" s="1948"/>
      <c r="R49" s="1948"/>
      <c r="S49" s="1948"/>
      <c r="T49" s="1948"/>
      <c r="U49" s="1948"/>
      <c r="V49" s="1948"/>
      <c r="W49" s="1948"/>
      <c r="X49" s="1948"/>
      <c r="Y49" s="1948"/>
      <c r="Z49" s="1948"/>
      <c r="AA49" s="1948"/>
      <c r="AB49" s="1948"/>
      <c r="AC49" s="1948"/>
      <c r="AD49" s="1948"/>
      <c r="AE49" s="1948"/>
      <c r="AF49" s="1948"/>
      <c r="AG49" s="1949"/>
    </row>
    <row r="50" spans="1:46" ht="25.5" customHeight="1" thickBot="1">
      <c r="A50" s="1950"/>
      <c r="B50" s="1951"/>
      <c r="C50" s="1951"/>
      <c r="D50" s="1951"/>
      <c r="E50" s="1951"/>
      <c r="F50" s="1951"/>
      <c r="G50" s="1951"/>
      <c r="H50" s="1951"/>
      <c r="I50" s="1951"/>
      <c r="J50" s="1951"/>
      <c r="K50" s="1951"/>
      <c r="L50" s="1951"/>
      <c r="M50" s="1951"/>
      <c r="N50" s="1951"/>
      <c r="O50" s="1951"/>
      <c r="P50" s="1951"/>
      <c r="Q50" s="1951"/>
      <c r="R50" s="1951"/>
      <c r="S50" s="1951"/>
      <c r="T50" s="1951"/>
      <c r="U50" s="1951"/>
      <c r="V50" s="1951"/>
      <c r="W50" s="1951"/>
      <c r="X50" s="1951"/>
      <c r="Y50" s="1951"/>
      <c r="Z50" s="1951"/>
      <c r="AA50" s="1951"/>
      <c r="AB50" s="1951"/>
      <c r="AC50" s="1951"/>
      <c r="AD50" s="1951"/>
      <c r="AE50" s="1951"/>
      <c r="AF50" s="1951"/>
      <c r="AG50" s="1952"/>
    </row>
    <row r="51" spans="1:46" ht="25.5" customHeight="1">
      <c r="A51" s="2009" t="e">
        <f>#REF!</f>
        <v>#REF!</v>
      </c>
      <c r="B51" s="2010"/>
      <c r="C51" s="2010"/>
      <c r="D51" s="2010"/>
      <c r="E51" s="2010"/>
      <c r="F51" s="2010"/>
      <c r="G51" s="2010"/>
      <c r="H51" s="2010"/>
      <c r="I51" s="2010"/>
      <c r="J51" s="2010"/>
      <c r="K51" s="2010"/>
      <c r="L51" s="2010"/>
      <c r="M51" s="2010"/>
      <c r="N51" s="2010"/>
      <c r="O51" s="2010"/>
      <c r="P51" s="2010"/>
      <c r="Q51" s="2010"/>
      <c r="R51" s="2010"/>
      <c r="S51" s="2010"/>
      <c r="T51" s="2010"/>
      <c r="U51" s="2010"/>
      <c r="V51" s="2010"/>
      <c r="W51" s="305" t="e">
        <f>#REF!</f>
        <v>#REF!</v>
      </c>
      <c r="X51" s="305" t="e">
        <f>#REF!</f>
        <v>#REF!</v>
      </c>
      <c r="Y51" s="305" t="e">
        <f>#REF!</f>
        <v>#REF!</v>
      </c>
      <c r="Z51" s="305" t="e">
        <f>#REF!</f>
        <v>#REF!</v>
      </c>
      <c r="AA51" s="305" t="e">
        <f>#REF!</f>
        <v>#REF!</v>
      </c>
      <c r="AB51" s="230" t="e">
        <f>#REF!</f>
        <v>#REF!</v>
      </c>
      <c r="AC51" s="230" t="e">
        <f>#REF!</f>
        <v>#REF!</v>
      </c>
      <c r="AD51" s="230" t="e">
        <f>#REF!</f>
        <v>#REF!</v>
      </c>
      <c r="AE51" s="230" t="e">
        <f>#REF!</f>
        <v>#REF!</v>
      </c>
      <c r="AF51" s="230" t="e">
        <f>#REF!</f>
        <v>#REF!</v>
      </c>
      <c r="AG51" s="304" t="e">
        <f>#REF!</f>
        <v>#REF!</v>
      </c>
    </row>
    <row r="52" spans="1:46" ht="25.5" customHeight="1">
      <c r="A52" s="250" t="e">
        <f>#REF!</f>
        <v>#REF!</v>
      </c>
      <c r="B52" s="290" t="e">
        <f>#REF!</f>
        <v>#REF!</v>
      </c>
      <c r="C52" s="291" t="e">
        <f>#REF!</f>
        <v>#REF!</v>
      </c>
      <c r="D52" s="1832" t="e">
        <f>#REF!</f>
        <v>#REF!</v>
      </c>
      <c r="E52" s="1833"/>
      <c r="F52" s="1833"/>
      <c r="G52" s="1833"/>
      <c r="H52" s="1833"/>
      <c r="I52" s="1833"/>
      <c r="J52" s="1833"/>
      <c r="K52" s="1833"/>
      <c r="L52" s="1833"/>
      <c r="M52" s="1833"/>
      <c r="N52" s="1833"/>
      <c r="O52" s="1833"/>
      <c r="P52" s="1833"/>
      <c r="Q52" s="1833"/>
      <c r="R52" s="1833"/>
      <c r="S52" s="1833"/>
      <c r="T52" s="1833"/>
      <c r="U52" s="1834"/>
      <c r="V52" s="1835" t="e">
        <f>#REF!</f>
        <v>#REF!</v>
      </c>
      <c r="W52" s="1836"/>
      <c r="X52" s="1836"/>
      <c r="Y52" s="1836"/>
      <c r="Z52" s="1836"/>
      <c r="AA52" s="1837"/>
      <c r="AB52" s="217" t="e">
        <f>#REF!</f>
        <v>#REF!</v>
      </c>
      <c r="AC52" s="1" t="e">
        <f>#REF!</f>
        <v>#REF!</v>
      </c>
      <c r="AD52" s="1" t="e">
        <f>#REF!</f>
        <v>#REF!</v>
      </c>
      <c r="AE52" s="1" t="e">
        <f>#REF!</f>
        <v>#REF!</v>
      </c>
      <c r="AF52" s="1" t="e">
        <f>#REF!</f>
        <v>#REF!</v>
      </c>
      <c r="AG52" s="1" t="e">
        <f>#REF!</f>
        <v>#REF!</v>
      </c>
    </row>
    <row r="53" spans="1:46" ht="25.5" customHeight="1">
      <c r="A53" s="250" t="e">
        <f>#REF!</f>
        <v>#REF!</v>
      </c>
      <c r="B53" s="290" t="e">
        <f>#REF!</f>
        <v>#REF!</v>
      </c>
      <c r="C53" s="291" t="e">
        <f>#REF!</f>
        <v>#REF!</v>
      </c>
      <c r="D53" s="1832" t="e">
        <f>#REF!</f>
        <v>#REF!</v>
      </c>
      <c r="E53" s="1834"/>
      <c r="F53" s="1832" t="e">
        <f>#REF!</f>
        <v>#REF!</v>
      </c>
      <c r="G53" s="1834"/>
      <c r="H53" s="1832" t="e">
        <f>#REF!</f>
        <v>#REF!</v>
      </c>
      <c r="I53" s="1834"/>
      <c r="J53" s="1832" t="e">
        <f>#REF!</f>
        <v>#REF!</v>
      </c>
      <c r="K53" s="1834"/>
      <c r="L53" s="1832" t="e">
        <f>#REF!</f>
        <v>#REF!</v>
      </c>
      <c r="M53" s="1834"/>
      <c r="N53" s="1832" t="e">
        <f>#REF!</f>
        <v>#REF!</v>
      </c>
      <c r="O53" s="1834"/>
      <c r="P53" s="1835" t="e">
        <f>#REF!</f>
        <v>#REF!</v>
      </c>
      <c r="Q53" s="1837"/>
      <c r="R53" s="1835" t="e">
        <f>#REF!</f>
        <v>#REF!</v>
      </c>
      <c r="S53" s="1837"/>
      <c r="T53" s="1835" t="e">
        <f>#REF!</f>
        <v>#REF!</v>
      </c>
      <c r="U53" s="1837"/>
      <c r="V53" s="1835" t="e">
        <f>#REF!</f>
        <v>#REF!</v>
      </c>
      <c r="W53" s="1837"/>
      <c r="X53" s="1832" t="e">
        <f>#REF!</f>
        <v>#REF!</v>
      </c>
      <c r="Y53" s="1834"/>
      <c r="Z53" s="1832" t="e">
        <f>#REF!</f>
        <v>#REF!</v>
      </c>
      <c r="AA53" s="1834"/>
      <c r="AB53" s="364" t="e">
        <f>#REF!</f>
        <v>#REF!</v>
      </c>
      <c r="AC53" s="1" t="e">
        <f>#REF!</f>
        <v>#REF!</v>
      </c>
      <c r="AD53" s="1" t="e">
        <f>#REF!</f>
        <v>#REF!</v>
      </c>
      <c r="AE53" s="1" t="e">
        <f>#REF!</f>
        <v>#REF!</v>
      </c>
      <c r="AF53" s="1" t="e">
        <f>#REF!</f>
        <v>#REF!</v>
      </c>
      <c r="AG53" s="1" t="e">
        <f>#REF!</f>
        <v>#REF!</v>
      </c>
    </row>
    <row r="54" spans="1:46" ht="37.5" customHeight="1">
      <c r="A54" s="250" t="e">
        <f>#REF!</f>
        <v>#REF!</v>
      </c>
      <c r="B54" s="290" t="e">
        <f>#REF!</f>
        <v>#REF!</v>
      </c>
      <c r="C54" s="291" t="e">
        <f>#REF!</f>
        <v>#REF!</v>
      </c>
      <c r="D54" s="2011" t="e">
        <f>#REF!</f>
        <v>#REF!</v>
      </c>
      <c r="E54" s="2012"/>
      <c r="F54" s="2011" t="e">
        <f>#REF!</f>
        <v>#REF!</v>
      </c>
      <c r="G54" s="2012"/>
      <c r="H54" s="2011" t="e">
        <f>#REF!</f>
        <v>#REF!</v>
      </c>
      <c r="I54" s="2012"/>
      <c r="J54" s="2011" t="e">
        <f>#REF!</f>
        <v>#REF!</v>
      </c>
      <c r="K54" s="2012"/>
      <c r="L54" s="2011" t="e">
        <f>#REF!</f>
        <v>#REF!</v>
      </c>
      <c r="M54" s="2012"/>
      <c r="N54" s="2011" t="e">
        <f>#REF!</f>
        <v>#REF!</v>
      </c>
      <c r="O54" s="2012"/>
      <c r="P54" s="2011" t="e">
        <f>#REF!</f>
        <v>#REF!</v>
      </c>
      <c r="Q54" s="2012"/>
      <c r="R54" s="2011" t="e">
        <f>#REF!</f>
        <v>#REF!</v>
      </c>
      <c r="S54" s="2012"/>
      <c r="T54" s="2011" t="e">
        <f>#REF!</f>
        <v>#REF!</v>
      </c>
      <c r="U54" s="2012"/>
      <c r="V54" s="2011" t="e">
        <f>#REF!</f>
        <v>#REF!</v>
      </c>
      <c r="W54" s="2012"/>
      <c r="X54" s="2011" t="e">
        <f>#REF!</f>
        <v>#REF!</v>
      </c>
      <c r="Y54" s="2012"/>
      <c r="Z54" s="2011" t="e">
        <f>#REF!</f>
        <v>#REF!</v>
      </c>
      <c r="AA54" s="2012"/>
      <c r="AB54" s="364" t="e">
        <f>#REF!</f>
        <v>#REF!</v>
      </c>
      <c r="AC54" s="1" t="e">
        <f>#REF!</f>
        <v>#REF!</v>
      </c>
      <c r="AD54" s="1" t="e">
        <f>#REF!</f>
        <v>#REF!</v>
      </c>
      <c r="AE54" s="1" t="e">
        <f>#REF!</f>
        <v>#REF!</v>
      </c>
      <c r="AF54" s="1" t="e">
        <f>#REF!</f>
        <v>#REF!</v>
      </c>
      <c r="AG54" s="1" t="e">
        <f>#REF!</f>
        <v>#REF!</v>
      </c>
    </row>
    <row r="55" spans="1:46" ht="37.5" customHeight="1">
      <c r="A55" s="250" t="e">
        <f>#REF!</f>
        <v>#REF!</v>
      </c>
      <c r="B55" s="290" t="e">
        <f>#REF!</f>
        <v>#REF!</v>
      </c>
      <c r="C55" s="291" t="e">
        <f>#REF!</f>
        <v>#REF!</v>
      </c>
      <c r="D55" s="2015"/>
      <c r="E55" s="2016"/>
      <c r="F55" s="2015"/>
      <c r="G55" s="2016"/>
      <c r="H55" s="2015"/>
      <c r="I55" s="2016"/>
      <c r="J55" s="2015"/>
      <c r="K55" s="2016"/>
      <c r="L55" s="2015"/>
      <c r="M55" s="2016"/>
      <c r="N55" s="2015"/>
      <c r="O55" s="2016"/>
      <c r="P55" s="2015"/>
      <c r="Q55" s="2016"/>
      <c r="R55" s="2015"/>
      <c r="S55" s="2016"/>
      <c r="T55" s="2015"/>
      <c r="U55" s="2016"/>
      <c r="V55" s="2015"/>
      <c r="W55" s="2016"/>
      <c r="X55" s="2015"/>
      <c r="Y55" s="2016"/>
      <c r="Z55" s="2015"/>
      <c r="AA55" s="2016"/>
      <c r="AB55" s="364" t="e">
        <f>#REF!</f>
        <v>#REF!</v>
      </c>
      <c r="AC55" s="1" t="e">
        <f>#REF!</f>
        <v>#REF!</v>
      </c>
      <c r="AD55" s="1" t="e">
        <f>#REF!</f>
        <v>#REF!</v>
      </c>
      <c r="AE55" s="1" t="e">
        <f>#REF!</f>
        <v>#REF!</v>
      </c>
      <c r="AF55" s="1" t="e">
        <f>#REF!</f>
        <v>#REF!</v>
      </c>
      <c r="AG55" s="1" t="e">
        <f>#REF!</f>
        <v>#REF!</v>
      </c>
    </row>
    <row r="56" spans="1:46" ht="25.5" customHeight="1" thickBot="1">
      <c r="A56" s="233" t="e">
        <f>#REF!</f>
        <v>#REF!</v>
      </c>
      <c r="B56" s="303" t="e">
        <f>#REF!</f>
        <v>#REF!</v>
      </c>
      <c r="C56" s="303" t="e">
        <f>#REF!</f>
        <v>#REF!</v>
      </c>
      <c r="D56" s="303" t="e">
        <f>#REF!</f>
        <v>#REF!</v>
      </c>
      <c r="E56" s="303" t="e">
        <f>#REF!</f>
        <v>#REF!</v>
      </c>
      <c r="F56" s="303" t="e">
        <f>#REF!</f>
        <v>#REF!</v>
      </c>
      <c r="G56" s="303" t="e">
        <f>#REF!</f>
        <v>#REF!</v>
      </c>
      <c r="H56" s="303" t="e">
        <f>#REF!</f>
        <v>#REF!</v>
      </c>
      <c r="I56" s="303" t="e">
        <f>#REF!</f>
        <v>#REF!</v>
      </c>
      <c r="J56" s="303" t="e">
        <f>#REF!</f>
        <v>#REF!</v>
      </c>
      <c r="K56" s="303" t="e">
        <f>#REF!</f>
        <v>#REF!</v>
      </c>
      <c r="L56" s="303" t="e">
        <f>#REF!</f>
        <v>#REF!</v>
      </c>
      <c r="M56" s="303" t="e">
        <f>#REF!</f>
        <v>#REF!</v>
      </c>
      <c r="N56" s="303" t="e">
        <f>#REF!</f>
        <v>#REF!</v>
      </c>
      <c r="O56" s="303" t="e">
        <f>#REF!</f>
        <v>#REF!</v>
      </c>
      <c r="P56" s="234" t="e">
        <f>#REF!</f>
        <v>#REF!</v>
      </c>
      <c r="Q56" s="234" t="e">
        <f>#REF!</f>
        <v>#REF!</v>
      </c>
      <c r="R56" s="234" t="e">
        <f>#REF!</f>
        <v>#REF!</v>
      </c>
      <c r="S56" s="234" t="e">
        <f>#REF!</f>
        <v>#REF!</v>
      </c>
      <c r="T56" s="302" t="e">
        <f>#REF!</f>
        <v>#REF!</v>
      </c>
      <c r="U56" s="302" t="e">
        <f>#REF!</f>
        <v>#REF!</v>
      </c>
      <c r="V56" s="302" t="e">
        <f>#REF!</f>
        <v>#REF!</v>
      </c>
      <c r="W56" s="302" t="e">
        <f>#REF!</f>
        <v>#REF!</v>
      </c>
      <c r="X56" s="302" t="e">
        <f>#REF!</f>
        <v>#REF!</v>
      </c>
      <c r="Y56" s="302" t="e">
        <f>#REF!</f>
        <v>#REF!</v>
      </c>
      <c r="Z56" s="302" t="e">
        <f>#REF!</f>
        <v>#REF!</v>
      </c>
      <c r="AA56" s="302" t="e">
        <f>#REF!</f>
        <v>#REF!</v>
      </c>
      <c r="AB56" s="234" t="e">
        <f>#REF!</f>
        <v>#REF!</v>
      </c>
      <c r="AC56" s="234" t="e">
        <f>#REF!</f>
        <v>#REF!</v>
      </c>
      <c r="AD56" s="234" t="e">
        <f>#REF!</f>
        <v>#REF!</v>
      </c>
      <c r="AE56" s="234" t="e">
        <f>#REF!</f>
        <v>#REF!</v>
      </c>
      <c r="AF56" s="234" t="e">
        <f>#REF!</f>
        <v>#REF!</v>
      </c>
      <c r="AG56" s="301" t="e">
        <f>#REF!</f>
        <v>#REF!</v>
      </c>
    </row>
    <row r="57" spans="1:46" ht="25.5" customHeight="1">
      <c r="A57" s="1923" t="e">
        <f>#REF!</f>
        <v>#REF!</v>
      </c>
      <c r="B57" s="1924"/>
      <c r="C57" s="1924"/>
      <c r="D57" s="1924"/>
      <c r="E57" s="1924"/>
      <c r="F57" s="1924"/>
      <c r="G57" s="1924"/>
      <c r="H57" s="1924"/>
      <c r="I57" s="1924"/>
      <c r="J57" s="1924"/>
      <c r="K57" s="1924"/>
      <c r="L57" s="1924"/>
      <c r="M57" s="1924"/>
      <c r="N57" s="1924"/>
      <c r="O57" s="1924"/>
      <c r="P57" s="1924"/>
      <c r="Q57" s="1924"/>
      <c r="R57" s="1924"/>
      <c r="S57" s="1924"/>
      <c r="T57" s="1924"/>
      <c r="U57" s="1924"/>
      <c r="V57" s="1924"/>
      <c r="W57" s="300" t="e">
        <f>#REF!</f>
        <v>#REF!</v>
      </c>
      <c r="X57" s="300" t="e">
        <f>#REF!</f>
        <v>#REF!</v>
      </c>
      <c r="Y57" s="300" t="e">
        <f>#REF!</f>
        <v>#REF!</v>
      </c>
      <c r="Z57" s="300" t="e">
        <f>#REF!</f>
        <v>#REF!</v>
      </c>
      <c r="AA57" s="300" t="e">
        <f>#REF!</f>
        <v>#REF!</v>
      </c>
      <c r="AB57" s="299" t="e">
        <f>#REF!</f>
        <v>#REF!</v>
      </c>
      <c r="AC57" s="299" t="e">
        <f>#REF!</f>
        <v>#REF!</v>
      </c>
      <c r="AD57" s="299" t="e">
        <f>#REF!</f>
        <v>#REF!</v>
      </c>
      <c r="AE57" s="299" t="e">
        <f>#REF!</f>
        <v>#REF!</v>
      </c>
      <c r="AF57" s="299" t="e">
        <f>#REF!</f>
        <v>#REF!</v>
      </c>
      <c r="AG57" s="263" t="e">
        <f>#REF!</f>
        <v>#REF!</v>
      </c>
    </row>
    <row r="58" spans="1:46" ht="25.5" customHeight="1">
      <c r="A58" s="203" t="e">
        <f>#REF!</f>
        <v>#REF!</v>
      </c>
      <c r="B58" s="1829" t="e">
        <f>#REF!</f>
        <v>#REF!</v>
      </c>
      <c r="C58" s="1829"/>
      <c r="D58" s="1829"/>
      <c r="E58" s="1829"/>
      <c r="F58" s="1829"/>
      <c r="G58" s="1829"/>
      <c r="H58" s="1829"/>
      <c r="I58" s="1829"/>
      <c r="J58" s="1829"/>
      <c r="K58" s="1829"/>
      <c r="L58" s="298" t="e">
        <f>#REF!</f>
        <v>#REF!</v>
      </c>
      <c r="M58" s="1977" t="e">
        <f>#REF!</f>
        <v>#REF!</v>
      </c>
      <c r="N58" s="1978"/>
      <c r="O58" s="1978"/>
      <c r="P58" s="1978"/>
      <c r="Q58" s="1978"/>
      <c r="R58" s="1978"/>
      <c r="S58" s="1978"/>
      <c r="T58" s="1978"/>
      <c r="U58" s="1978"/>
      <c r="V58" s="1978"/>
      <c r="W58" s="1978"/>
      <c r="X58" s="2088" t="e">
        <f>#REF!</f>
        <v>#REF!</v>
      </c>
      <c r="Y58" s="2088"/>
      <c r="Z58" s="2088"/>
      <c r="AA58" s="2088"/>
      <c r="AB58" s="2088"/>
      <c r="AC58" s="2088"/>
      <c r="AD58" s="2088"/>
      <c r="AE58" s="2088"/>
      <c r="AF58" s="2088"/>
      <c r="AG58" s="210" t="e">
        <f>#REF!</f>
        <v>#REF!</v>
      </c>
    </row>
    <row r="59" spans="1:46" ht="25.5" customHeight="1">
      <c r="A59" s="203" t="e">
        <f>#REF!</f>
        <v>#REF!</v>
      </c>
      <c r="B59" s="1829" t="e">
        <f>#REF!</f>
        <v>#REF!</v>
      </c>
      <c r="C59" s="1829"/>
      <c r="D59" s="1829"/>
      <c r="E59" s="1829"/>
      <c r="F59" s="1829"/>
      <c r="G59" s="1829"/>
      <c r="H59" s="1829"/>
      <c r="I59" s="1829"/>
      <c r="J59" s="1829"/>
      <c r="K59" s="1829"/>
      <c r="L59" s="298" t="e">
        <f>#REF!</f>
        <v>#REF!</v>
      </c>
      <c r="M59" s="1977" t="e">
        <f>#REF!</f>
        <v>#REF!</v>
      </c>
      <c r="N59" s="1978"/>
      <c r="O59" s="1978"/>
      <c r="P59" s="1978"/>
      <c r="Q59" s="1978"/>
      <c r="R59" s="1978"/>
      <c r="S59" s="1978"/>
      <c r="T59" s="1978"/>
      <c r="U59" s="1978"/>
      <c r="V59" s="1978"/>
      <c r="W59" s="1978"/>
      <c r="X59" s="2088" t="e">
        <f>#REF!</f>
        <v>#REF!</v>
      </c>
      <c r="Y59" s="2088"/>
      <c r="Z59" s="2088"/>
      <c r="AA59" s="2088"/>
      <c r="AB59" s="2088"/>
      <c r="AC59" s="2088"/>
      <c r="AD59" s="2088"/>
      <c r="AE59" s="2088"/>
      <c r="AF59" s="2088"/>
      <c r="AG59" s="210" t="e">
        <f>#REF!</f>
        <v>#REF!</v>
      </c>
      <c r="AI59" s="275" t="s">
        <v>280</v>
      </c>
      <c r="AJ59" s="275"/>
      <c r="AK59" s="275"/>
      <c r="AL59" s="275"/>
      <c r="AM59" s="275"/>
      <c r="AN59" s="275"/>
      <c r="AO59" s="275"/>
      <c r="AP59" s="275"/>
      <c r="AQ59" s="275"/>
      <c r="AR59" s="275"/>
      <c r="AS59" s="275"/>
      <c r="AT59" s="275" t="e">
        <f>IF(M59=L78,"OK","NG")</f>
        <v>#REF!</v>
      </c>
    </row>
    <row r="60" spans="1:46" ht="25.5" customHeight="1">
      <c r="A60" s="297" t="e">
        <f>#REF!</f>
        <v>#REF!</v>
      </c>
      <c r="B60" s="2042" t="e">
        <f>#REF!</f>
        <v>#REF!</v>
      </c>
      <c r="C60" s="2042"/>
      <c r="D60" s="2042"/>
      <c r="E60" s="2042"/>
      <c r="F60" s="2042"/>
      <c r="G60" s="2042"/>
      <c r="H60" s="2042"/>
      <c r="I60" s="2042"/>
      <c r="J60" s="2042"/>
      <c r="K60" s="2042"/>
      <c r="L60" s="296" t="e">
        <f>#REF!</f>
        <v>#REF!</v>
      </c>
      <c r="M60" s="2104" t="e">
        <f>#REF!</f>
        <v>#REF!</v>
      </c>
      <c r="N60" s="1983"/>
      <c r="O60" s="1983"/>
      <c r="P60" s="1983"/>
      <c r="Q60" s="1983"/>
      <c r="R60" s="1983"/>
      <c r="S60" s="1983"/>
      <c r="T60" s="1983"/>
      <c r="U60" s="1983"/>
      <c r="V60" s="1983"/>
      <c r="W60" s="1983"/>
      <c r="X60" s="1983"/>
      <c r="Y60" s="1983"/>
      <c r="Z60" s="1983"/>
      <c r="AA60" s="1983"/>
      <c r="AB60" s="1983"/>
      <c r="AC60" s="1983"/>
      <c r="AD60" s="1983"/>
      <c r="AE60" s="1983"/>
      <c r="AF60" s="1983"/>
      <c r="AG60" s="2105"/>
    </row>
    <row r="61" spans="1:46" ht="25.5" customHeight="1">
      <c r="A61" s="247" t="e">
        <f>#REF!</f>
        <v>#REF!</v>
      </c>
      <c r="B61" s="2103"/>
      <c r="C61" s="2103"/>
      <c r="D61" s="2103"/>
      <c r="E61" s="2103"/>
      <c r="F61" s="2103"/>
      <c r="G61" s="2103"/>
      <c r="H61" s="2103"/>
      <c r="I61" s="2103"/>
      <c r="J61" s="2103"/>
      <c r="K61" s="2103"/>
      <c r="L61" s="248" t="e">
        <f>#REF!</f>
        <v>#REF!</v>
      </c>
      <c r="M61" s="2026" t="e">
        <f>#REF!</f>
        <v>#REF!</v>
      </c>
      <c r="N61" s="2027"/>
      <c r="O61" s="2027"/>
      <c r="P61" s="1936" t="e">
        <f>#REF!</f>
        <v>#REF!</v>
      </c>
      <c r="Q61" s="1936"/>
      <c r="R61" s="1936"/>
      <c r="S61" s="2029" t="e">
        <f>#REF!</f>
        <v>#REF!</v>
      </c>
      <c r="T61" s="2029"/>
      <c r="U61" s="1936" t="e">
        <f>#REF!</f>
        <v>#REF!</v>
      </c>
      <c r="V61" s="1936"/>
      <c r="W61" s="1936"/>
      <c r="X61" s="2106" t="e">
        <f>#REF!</f>
        <v>#REF!</v>
      </c>
      <c r="Y61" s="2106"/>
      <c r="Z61" s="2106"/>
      <c r="AA61" s="2106"/>
      <c r="AB61" s="2106"/>
      <c r="AC61" s="295" t="e">
        <f>#REF!</f>
        <v>#REF!</v>
      </c>
      <c r="AD61" s="2040" t="e">
        <f>#REF!</f>
        <v>#REF!</v>
      </c>
      <c r="AE61" s="2040"/>
      <c r="AF61" s="2040"/>
      <c r="AG61" s="2041"/>
      <c r="AI61" s="275" t="s">
        <v>271</v>
      </c>
      <c r="AJ61" s="275"/>
    </row>
    <row r="62" spans="1:46" ht="25.5" customHeight="1">
      <c r="A62" s="294" t="e">
        <f>#REF!</f>
        <v>#REF!</v>
      </c>
      <c r="B62" s="2042" t="e">
        <f>#REF!</f>
        <v>#REF!</v>
      </c>
      <c r="C62" s="2042"/>
      <c r="D62" s="2042"/>
      <c r="E62" s="2042"/>
      <c r="F62" s="2042"/>
      <c r="G62" s="2042"/>
      <c r="H62" s="2042"/>
      <c r="I62" s="2042"/>
      <c r="J62" s="2042"/>
      <c r="K62" s="2042"/>
      <c r="L62" s="293" t="e">
        <f>#REF!</f>
        <v>#REF!</v>
      </c>
      <c r="M62" s="374" t="e">
        <f>#REF!</f>
        <v>#REF!</v>
      </c>
      <c r="N62" s="374" t="e">
        <f>#REF!</f>
        <v>#REF!</v>
      </c>
      <c r="O62" s="374" t="e">
        <f>#REF!</f>
        <v>#REF!</v>
      </c>
      <c r="P62" s="293" t="e">
        <f>#REF!</f>
        <v>#REF!</v>
      </c>
      <c r="Q62" s="293" t="e">
        <f>#REF!</f>
        <v>#REF!</v>
      </c>
      <c r="R62" s="293" t="e">
        <f>#REF!</f>
        <v>#REF!</v>
      </c>
      <c r="S62" s="293" t="e">
        <f>#REF!</f>
        <v>#REF!</v>
      </c>
      <c r="T62" s="306" t="e">
        <f>#REF!</f>
        <v>#REF!</v>
      </c>
      <c r="U62" s="306" t="e">
        <f>#REF!</f>
        <v>#REF!</v>
      </c>
      <c r="V62" s="306" t="e">
        <f>#REF!</f>
        <v>#REF!</v>
      </c>
      <c r="W62" s="306" t="e">
        <f>#REF!</f>
        <v>#REF!</v>
      </c>
      <c r="X62" s="306" t="e">
        <f>#REF!</f>
        <v>#REF!</v>
      </c>
      <c r="Y62" s="306" t="e">
        <f>#REF!</f>
        <v>#REF!</v>
      </c>
      <c r="Z62" s="306" t="e">
        <f>#REF!</f>
        <v>#REF!</v>
      </c>
      <c r="AA62" s="306" t="e">
        <f>#REF!</f>
        <v>#REF!</v>
      </c>
      <c r="AB62" s="293" t="e">
        <f>#REF!</f>
        <v>#REF!</v>
      </c>
      <c r="AC62" s="293" t="e">
        <f>#REF!</f>
        <v>#REF!</v>
      </c>
      <c r="AD62" s="293" t="e">
        <f>#REF!</f>
        <v>#REF!</v>
      </c>
      <c r="AE62" s="293" t="e">
        <f>#REF!</f>
        <v>#REF!</v>
      </c>
      <c r="AF62" s="293" t="e">
        <f>#REF!</f>
        <v>#REF!</v>
      </c>
      <c r="AG62" s="292" t="e">
        <f>#REF!</f>
        <v>#REF!</v>
      </c>
      <c r="AI62" s="275"/>
      <c r="AJ62" s="275">
        <v>5</v>
      </c>
      <c r="AK62" s="275" t="s">
        <v>331</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6"/>
      <c r="AI63" s="275"/>
      <c r="AJ63" s="275">
        <v>7</v>
      </c>
      <c r="AK63" s="275" t="s">
        <v>331</v>
      </c>
    </row>
    <row r="64" spans="1:46" ht="25.5" customHeight="1">
      <c r="A64" s="1862" t="e">
        <f>#REF!</f>
        <v>#REF!</v>
      </c>
      <c r="B64" s="1863"/>
      <c r="C64" s="1863"/>
      <c r="D64" s="1863"/>
      <c r="E64" s="1863"/>
      <c r="F64" s="1863"/>
      <c r="G64" s="1863"/>
      <c r="H64" s="1863"/>
      <c r="I64" s="1864"/>
      <c r="J64" s="1865" t="e">
        <f>#REF!</f>
        <v>#REF!</v>
      </c>
      <c r="K64" s="1863"/>
      <c r="L64" s="1863"/>
      <c r="M64" s="1863"/>
      <c r="N64" s="1863"/>
      <c r="O64" s="1863"/>
      <c r="P64" s="1863"/>
      <c r="Q64" s="1863"/>
      <c r="R64" s="1864"/>
      <c r="S64" s="1865" t="e">
        <f>#REF!</f>
        <v>#REF!</v>
      </c>
      <c r="T64" s="1863"/>
      <c r="U64" s="1863"/>
      <c r="V64" s="1863"/>
      <c r="W64" s="1863"/>
      <c r="X64" s="1863"/>
      <c r="Y64" s="1863"/>
      <c r="Z64" s="1863"/>
      <c r="AA64" s="1863"/>
      <c r="AB64" s="1863"/>
      <c r="AC64" s="1863"/>
      <c r="AD64" s="1863"/>
      <c r="AE64" s="1863"/>
      <c r="AF64" s="1863"/>
      <c r="AG64" s="1866"/>
    </row>
    <row r="65" spans="1:37" ht="25.5" customHeight="1">
      <c r="A65" s="203" t="e">
        <f>#REF!</f>
        <v>#REF!</v>
      </c>
      <c r="B65" s="1775" t="e">
        <f>#REF!</f>
        <v>#REF!</v>
      </c>
      <c r="C65" s="1775"/>
      <c r="D65" s="1775"/>
      <c r="E65" s="1775"/>
      <c r="F65" s="1775"/>
      <c r="G65" s="1775"/>
      <c r="H65" s="1775"/>
      <c r="I65" s="204" t="e">
        <f>#REF!</f>
        <v>#REF!</v>
      </c>
      <c r="J65" s="2031" t="e">
        <f>#REF!</f>
        <v>#REF!</v>
      </c>
      <c r="K65" s="2032"/>
      <c r="L65" s="2032"/>
      <c r="M65" s="2032"/>
      <c r="N65" s="2032"/>
      <c r="O65" s="2032"/>
      <c r="P65" s="2032"/>
      <c r="Q65" s="2032"/>
      <c r="R65" s="2033"/>
      <c r="S65" s="2034" t="e">
        <f>#REF!</f>
        <v>#REF!</v>
      </c>
      <c r="T65" s="2035"/>
      <c r="U65" s="2035"/>
      <c r="V65" s="2035"/>
      <c r="W65" s="2035"/>
      <c r="X65" s="2035"/>
      <c r="Y65" s="2035"/>
      <c r="Z65" s="2035"/>
      <c r="AA65" s="2035"/>
      <c r="AB65" s="2035"/>
      <c r="AC65" s="2035"/>
      <c r="AD65" s="2035"/>
      <c r="AE65" s="2035"/>
      <c r="AF65" s="2035"/>
      <c r="AG65" s="2036"/>
    </row>
    <row r="66" spans="1:37" ht="25.5" customHeight="1">
      <c r="A66" s="203" t="e">
        <f>#REF!</f>
        <v>#REF!</v>
      </c>
      <c r="B66" s="1775" t="e">
        <f>#REF!</f>
        <v>#REF!</v>
      </c>
      <c r="C66" s="1775"/>
      <c r="D66" s="1775"/>
      <c r="E66" s="1775"/>
      <c r="F66" s="1775"/>
      <c r="G66" s="1775"/>
      <c r="H66" s="1775"/>
      <c r="I66" s="204" t="e">
        <f>#REF!</f>
        <v>#REF!</v>
      </c>
      <c r="J66" s="2031" t="e">
        <f>#REF!</f>
        <v>#REF!</v>
      </c>
      <c r="K66" s="2032"/>
      <c r="L66" s="2032"/>
      <c r="M66" s="2032"/>
      <c r="N66" s="2032"/>
      <c r="O66" s="2032"/>
      <c r="P66" s="2032"/>
      <c r="Q66" s="2032"/>
      <c r="R66" s="2033"/>
      <c r="S66" s="2034" t="e">
        <f>#REF!</f>
        <v>#REF!</v>
      </c>
      <c r="T66" s="2035"/>
      <c r="U66" s="2035"/>
      <c r="V66" s="2035"/>
      <c r="W66" s="2035"/>
      <c r="X66" s="2035"/>
      <c r="Y66" s="2035"/>
      <c r="Z66" s="2035"/>
      <c r="AA66" s="2035"/>
      <c r="AB66" s="2035"/>
      <c r="AC66" s="2035"/>
      <c r="AD66" s="2035"/>
      <c r="AE66" s="2035"/>
      <c r="AF66" s="2035"/>
      <c r="AG66" s="2036"/>
    </row>
    <row r="67" spans="1:37" ht="25.5" customHeight="1">
      <c r="A67" s="203" t="e">
        <f>#REF!</f>
        <v>#REF!</v>
      </c>
      <c r="B67" s="1775" t="e">
        <f>#REF!</f>
        <v>#REF!</v>
      </c>
      <c r="C67" s="1775"/>
      <c r="D67" s="1775"/>
      <c r="E67" s="1775"/>
      <c r="F67" s="1775"/>
      <c r="G67" s="1775"/>
      <c r="H67" s="1775"/>
      <c r="I67" s="204" t="e">
        <f>#REF!</f>
        <v>#REF!</v>
      </c>
      <c r="J67" s="2037" t="e">
        <f>#REF!</f>
        <v>#REF!</v>
      </c>
      <c r="K67" s="2038"/>
      <c r="L67" s="2038"/>
      <c r="M67" s="2038"/>
      <c r="N67" s="2038"/>
      <c r="O67" s="2038"/>
      <c r="P67" s="2038"/>
      <c r="Q67" s="2038"/>
      <c r="R67" s="2039"/>
      <c r="S67" s="2034" t="e">
        <f>#REF!</f>
        <v>#REF!</v>
      </c>
      <c r="T67" s="2035"/>
      <c r="U67" s="2035"/>
      <c r="V67" s="2035"/>
      <c r="W67" s="2035"/>
      <c r="X67" s="2035"/>
      <c r="Y67" s="2035"/>
      <c r="Z67" s="2035"/>
      <c r="AA67" s="2035"/>
      <c r="AB67" s="2035"/>
      <c r="AC67" s="2035"/>
      <c r="AD67" s="2035"/>
      <c r="AE67" s="2035"/>
      <c r="AF67" s="2035"/>
      <c r="AG67" s="2036"/>
    </row>
    <row r="68" spans="1:37" ht="25.5" customHeight="1">
      <c r="A68" s="203" t="e">
        <f>#REF!</f>
        <v>#REF!</v>
      </c>
      <c r="B68" s="1775" t="e">
        <f>#REF!</f>
        <v>#REF!</v>
      </c>
      <c r="C68" s="1775"/>
      <c r="D68" s="1775"/>
      <c r="E68" s="1775"/>
      <c r="F68" s="1775"/>
      <c r="G68" s="1775"/>
      <c r="H68" s="1775"/>
      <c r="I68" s="204" t="e">
        <f>#REF!</f>
        <v>#REF!</v>
      </c>
      <c r="J68" s="2031" t="e">
        <f>#REF!</f>
        <v>#REF!</v>
      </c>
      <c r="K68" s="2032"/>
      <c r="L68" s="2032"/>
      <c r="M68" s="2032"/>
      <c r="N68" s="2032"/>
      <c r="O68" s="2032"/>
      <c r="P68" s="2032"/>
      <c r="Q68" s="2032"/>
      <c r="R68" s="2033"/>
      <c r="S68" s="2034" t="e">
        <f>#REF!</f>
        <v>#REF!</v>
      </c>
      <c r="T68" s="2035"/>
      <c r="U68" s="2035"/>
      <c r="V68" s="2035"/>
      <c r="W68" s="2035"/>
      <c r="X68" s="2035"/>
      <c r="Y68" s="2035"/>
      <c r="Z68" s="2035"/>
      <c r="AA68" s="2035"/>
      <c r="AB68" s="2035"/>
      <c r="AC68" s="2035"/>
      <c r="AD68" s="2035"/>
      <c r="AE68" s="2035"/>
      <c r="AF68" s="2035"/>
      <c r="AG68" s="2036"/>
      <c r="AI68" s="1" t="e">
        <f>SUM(L64:S68)</f>
        <v>#REF!</v>
      </c>
    </row>
    <row r="69" spans="1:37" ht="25.5" customHeight="1">
      <c r="A69" s="203" t="e">
        <f>#REF!</f>
        <v>#REF!</v>
      </c>
      <c r="B69" s="1775" t="e">
        <f>#REF!</f>
        <v>#REF!</v>
      </c>
      <c r="C69" s="1775"/>
      <c r="D69" s="1775"/>
      <c r="E69" s="1775"/>
      <c r="F69" s="1775"/>
      <c r="G69" s="1775"/>
      <c r="H69" s="1775"/>
      <c r="I69" s="204" t="e">
        <f>#REF!</f>
        <v>#REF!</v>
      </c>
      <c r="J69" s="2037" t="e">
        <f>#REF!</f>
        <v>#REF!</v>
      </c>
      <c r="K69" s="2038"/>
      <c r="L69" s="2038"/>
      <c r="M69" s="2038"/>
      <c r="N69" s="2038"/>
      <c r="O69" s="2038"/>
      <c r="P69" s="2038"/>
      <c r="Q69" s="2038"/>
      <c r="R69" s="2039"/>
      <c r="S69" s="2034" t="e">
        <f>#REF!</f>
        <v>#REF!</v>
      </c>
      <c r="T69" s="2035"/>
      <c r="U69" s="2035"/>
      <c r="V69" s="2035"/>
      <c r="W69" s="2035"/>
      <c r="X69" s="2035"/>
      <c r="Y69" s="2035"/>
      <c r="Z69" s="2035"/>
      <c r="AA69" s="2035"/>
      <c r="AB69" s="2035"/>
      <c r="AC69" s="2035"/>
      <c r="AD69" s="2035"/>
      <c r="AE69" s="2035"/>
      <c r="AF69" s="2035"/>
      <c r="AG69" s="2036"/>
    </row>
    <row r="70" spans="1:37" ht="25.5" customHeight="1" thickBot="1">
      <c r="A70" s="1844" t="e">
        <f>#REF!</f>
        <v>#REF!</v>
      </c>
      <c r="B70" s="1845"/>
      <c r="C70" s="1845"/>
      <c r="D70" s="1845"/>
      <c r="E70" s="1845"/>
      <c r="F70" s="1845"/>
      <c r="G70" s="1845"/>
      <c r="H70" s="1845"/>
      <c r="I70" s="1846"/>
      <c r="J70" s="2043" t="e">
        <f>#REF!</f>
        <v>#REF!</v>
      </c>
      <c r="K70" s="2044"/>
      <c r="L70" s="2044"/>
      <c r="M70" s="2044"/>
      <c r="N70" s="2044"/>
      <c r="O70" s="2044"/>
      <c r="P70" s="2044"/>
      <c r="Q70" s="2044"/>
      <c r="R70" s="2045"/>
      <c r="S70" s="2107" t="e">
        <f>#REF!</f>
        <v>#REF!</v>
      </c>
      <c r="T70" s="2108"/>
      <c r="U70" s="2108"/>
      <c r="V70" s="2108"/>
      <c r="W70" s="2108"/>
      <c r="X70" s="2108"/>
      <c r="Y70" s="2108"/>
      <c r="Z70" s="2108"/>
      <c r="AA70" s="2108"/>
      <c r="AB70" s="2108"/>
      <c r="AC70" s="2108"/>
      <c r="AD70" s="2108"/>
      <c r="AE70" s="2108"/>
      <c r="AF70" s="2108"/>
      <c r="AG70" s="2109"/>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275"/>
      <c r="AJ71" s="275"/>
      <c r="AK71" s="275"/>
    </row>
    <row r="72" spans="1:37" ht="25.5" customHeight="1" thickBot="1">
      <c r="A72" s="1" t="e">
        <f>#REF!</f>
        <v>#REF!</v>
      </c>
      <c r="J72" s="1"/>
      <c r="AG72" s="16"/>
      <c r="AI72" s="275"/>
      <c r="AJ72" s="275"/>
      <c r="AK72" s="275"/>
    </row>
    <row r="73" spans="1:37" ht="25.5" customHeight="1">
      <c r="A73" s="1870" t="e">
        <f>#REF!</f>
        <v>#REF!</v>
      </c>
      <c r="B73" s="1871"/>
      <c r="C73" s="1871"/>
      <c r="D73" s="1871"/>
      <c r="E73" s="1871"/>
      <c r="F73" s="1865" t="e">
        <f>#REF!</f>
        <v>#REF!</v>
      </c>
      <c r="G73" s="1863"/>
      <c r="H73" s="1863"/>
      <c r="I73" s="1863"/>
      <c r="J73" s="1864"/>
      <c r="K73" s="1871" t="e">
        <f>#REF!</f>
        <v>#REF!</v>
      </c>
      <c r="L73" s="1871"/>
      <c r="M73" s="1871"/>
      <c r="N73" s="1871"/>
      <c r="O73" s="1871"/>
      <c r="P73" s="1871"/>
      <c r="Q73" s="1871"/>
      <c r="R73" s="1871" t="e">
        <f>#REF!</f>
        <v>#REF!</v>
      </c>
      <c r="S73" s="1871"/>
      <c r="T73" s="1871"/>
      <c r="U73" s="1871"/>
      <c r="V73" s="1871"/>
      <c r="W73" s="1871"/>
      <c r="X73" s="1871"/>
      <c r="Y73" s="1871" t="e">
        <f>#REF!</f>
        <v>#REF!</v>
      </c>
      <c r="Z73" s="1871"/>
      <c r="AA73" s="1871"/>
      <c r="AB73" s="1871"/>
      <c r="AC73" s="1871"/>
      <c r="AD73" s="1871"/>
      <c r="AE73" s="1871"/>
      <c r="AF73" s="1871"/>
      <c r="AG73" s="1872"/>
    </row>
    <row r="74" spans="1:37" ht="25.5" customHeight="1">
      <c r="A74" s="2089" t="e">
        <f>#REF!</f>
        <v>#REF!</v>
      </c>
      <c r="B74" s="2090"/>
      <c r="C74" s="2090"/>
      <c r="D74" s="2090"/>
      <c r="E74" s="2090"/>
      <c r="F74" s="2052" t="e">
        <f>#REF!</f>
        <v>#REF!</v>
      </c>
      <c r="G74" s="2050"/>
      <c r="H74" s="2050"/>
      <c r="I74" s="2050"/>
      <c r="J74" s="2051"/>
      <c r="K74" s="2091" t="e">
        <f>#REF!</f>
        <v>#REF!</v>
      </c>
      <c r="L74" s="2091"/>
      <c r="M74" s="2091"/>
      <c r="N74" s="2091"/>
      <c r="O74" s="2091"/>
      <c r="P74" s="2091"/>
      <c r="Q74" s="2091"/>
      <c r="R74" s="2091" t="e">
        <f>#REF!</f>
        <v>#REF!</v>
      </c>
      <c r="S74" s="2091"/>
      <c r="T74" s="2091"/>
      <c r="U74" s="2091"/>
      <c r="V74" s="2091"/>
      <c r="W74" s="2091"/>
      <c r="X74" s="2091"/>
      <c r="Y74" s="2034" t="e">
        <f>#REF!</f>
        <v>#REF!</v>
      </c>
      <c r="Z74" s="2035"/>
      <c r="AA74" s="2035"/>
      <c r="AB74" s="2035"/>
      <c r="AC74" s="2035"/>
      <c r="AD74" s="2035"/>
      <c r="AE74" s="2035"/>
      <c r="AF74" s="2035"/>
      <c r="AG74" s="2036"/>
    </row>
    <row r="75" spans="1:37" ht="25.5" customHeight="1">
      <c r="A75" s="2089" t="e">
        <f>#REF!</f>
        <v>#REF!</v>
      </c>
      <c r="B75" s="2090"/>
      <c r="C75" s="2090"/>
      <c r="D75" s="2090"/>
      <c r="E75" s="2090"/>
      <c r="F75" s="2052" t="e">
        <f>#REF!</f>
        <v>#REF!</v>
      </c>
      <c r="G75" s="2050"/>
      <c r="H75" s="2050"/>
      <c r="I75" s="2050"/>
      <c r="J75" s="2051"/>
      <c r="K75" s="2091" t="e">
        <f>#REF!</f>
        <v>#REF!</v>
      </c>
      <c r="L75" s="2091"/>
      <c r="M75" s="2091"/>
      <c r="N75" s="2091"/>
      <c r="O75" s="2091"/>
      <c r="P75" s="2091"/>
      <c r="Q75" s="2091"/>
      <c r="R75" s="2091" t="e">
        <f>#REF!</f>
        <v>#REF!</v>
      </c>
      <c r="S75" s="2091"/>
      <c r="T75" s="2091"/>
      <c r="U75" s="2091"/>
      <c r="V75" s="2091"/>
      <c r="W75" s="2091"/>
      <c r="X75" s="2091"/>
      <c r="Y75" s="2092" t="e">
        <f>#REF!</f>
        <v>#REF!</v>
      </c>
      <c r="Z75" s="2092"/>
      <c r="AA75" s="2092"/>
      <c r="AB75" s="2092"/>
      <c r="AC75" s="2092"/>
      <c r="AD75" s="2092"/>
      <c r="AE75" s="2092"/>
      <c r="AF75" s="2092"/>
      <c r="AG75" s="2093"/>
    </row>
    <row r="76" spans="1:37" ht="25.5" customHeight="1">
      <c r="A76" s="2089" t="e">
        <f>#REF!</f>
        <v>#REF!</v>
      </c>
      <c r="B76" s="2090"/>
      <c r="C76" s="2090"/>
      <c r="D76" s="2090"/>
      <c r="E76" s="2090"/>
      <c r="F76" s="2052" t="e">
        <f>#REF!</f>
        <v>#REF!</v>
      </c>
      <c r="G76" s="2050"/>
      <c r="H76" s="2050"/>
      <c r="I76" s="2050"/>
      <c r="J76" s="2051"/>
      <c r="K76" s="2091" t="e">
        <f>#REF!</f>
        <v>#REF!</v>
      </c>
      <c r="L76" s="2091"/>
      <c r="M76" s="2091"/>
      <c r="N76" s="2091"/>
      <c r="O76" s="2091"/>
      <c r="P76" s="2091"/>
      <c r="Q76" s="2091"/>
      <c r="R76" s="2091" t="e">
        <f>#REF!</f>
        <v>#REF!</v>
      </c>
      <c r="S76" s="2091"/>
      <c r="T76" s="2091"/>
      <c r="U76" s="2091"/>
      <c r="V76" s="2091"/>
      <c r="W76" s="2091"/>
      <c r="X76" s="2091"/>
      <c r="Y76" s="2092" t="e">
        <f>#REF!</f>
        <v>#REF!</v>
      </c>
      <c r="Z76" s="2092"/>
      <c r="AA76" s="2092"/>
      <c r="AB76" s="2092"/>
      <c r="AC76" s="2092"/>
      <c r="AD76" s="2092"/>
      <c r="AE76" s="2092"/>
      <c r="AF76" s="2092"/>
      <c r="AG76" s="2093"/>
    </row>
    <row r="77" spans="1:37" ht="25.5" customHeight="1">
      <c r="A77" s="2089" t="e">
        <f>#REF!</f>
        <v>#REF!</v>
      </c>
      <c r="B77" s="2090"/>
      <c r="C77" s="2090"/>
      <c r="D77" s="2090"/>
      <c r="E77" s="2090"/>
      <c r="F77" s="2052" t="e">
        <f>#REF!</f>
        <v>#REF!</v>
      </c>
      <c r="G77" s="2050"/>
      <c r="H77" s="2050"/>
      <c r="I77" s="2050"/>
      <c r="J77" s="2051"/>
      <c r="K77" s="2091" t="e">
        <f>#REF!</f>
        <v>#REF!</v>
      </c>
      <c r="L77" s="2091"/>
      <c r="M77" s="2091"/>
      <c r="N77" s="2091"/>
      <c r="O77" s="2091"/>
      <c r="P77" s="2091"/>
      <c r="Q77" s="2091"/>
      <c r="R77" s="2091" t="e">
        <f>#REF!</f>
        <v>#REF!</v>
      </c>
      <c r="S77" s="2091"/>
      <c r="T77" s="2091"/>
      <c r="U77" s="2091"/>
      <c r="V77" s="2091"/>
      <c r="W77" s="2091"/>
      <c r="X77" s="2091"/>
      <c r="Y77" s="2092" t="e">
        <f>#REF!</f>
        <v>#REF!</v>
      </c>
      <c r="Z77" s="2092"/>
      <c r="AA77" s="2092"/>
      <c r="AB77" s="2092"/>
      <c r="AC77" s="2092"/>
      <c r="AD77" s="2092"/>
      <c r="AE77" s="2092"/>
      <c r="AF77" s="2092"/>
      <c r="AG77" s="2093"/>
      <c r="AI77" s="1" t="e">
        <f>SUM(L73:S77)</f>
        <v>#REF!</v>
      </c>
    </row>
    <row r="78" spans="1:37" ht="25.5" customHeight="1" thickBot="1">
      <c r="A78" s="1844" t="e">
        <f>#REF!</f>
        <v>#REF!</v>
      </c>
      <c r="B78" s="1845"/>
      <c r="C78" s="1845"/>
      <c r="D78" s="1845"/>
      <c r="E78" s="1845"/>
      <c r="F78" s="1845"/>
      <c r="G78" s="1845"/>
      <c r="H78" s="1845"/>
      <c r="I78" s="1845"/>
      <c r="J78" s="1846"/>
      <c r="K78" s="2094" t="e">
        <f>#REF!</f>
        <v>#REF!</v>
      </c>
      <c r="L78" s="2094"/>
      <c r="M78" s="2094"/>
      <c r="N78" s="2094"/>
      <c r="O78" s="2094"/>
      <c r="P78" s="2094"/>
      <c r="Q78" s="2094"/>
      <c r="R78" s="2094" t="e">
        <f>#REF!</f>
        <v>#REF!</v>
      </c>
      <c r="S78" s="2094"/>
      <c r="T78" s="2094"/>
      <c r="U78" s="2094"/>
      <c r="V78" s="2094"/>
      <c r="W78" s="2094"/>
      <c r="X78" s="2094"/>
      <c r="Y78" s="1879" t="e">
        <f>#REF!</f>
        <v>#REF!</v>
      </c>
      <c r="Z78" s="1879"/>
      <c r="AA78" s="1879"/>
      <c r="AB78" s="1879"/>
      <c r="AC78" s="1879"/>
      <c r="AD78" s="1879"/>
      <c r="AE78" s="1879"/>
      <c r="AF78" s="1879"/>
      <c r="AG78" s="1880"/>
    </row>
    <row r="79" spans="1:37" ht="25.5" customHeight="1" thickBot="1">
      <c r="A79" s="250"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51" t="e">
        <f>#REF!</f>
        <v>#REF!</v>
      </c>
    </row>
    <row r="80" spans="1:37" ht="25.5" customHeight="1">
      <c r="A80" s="1923" t="e">
        <f>#REF!</f>
        <v>#REF!</v>
      </c>
      <c r="B80" s="1924"/>
      <c r="C80" s="1924"/>
      <c r="D80" s="1924"/>
      <c r="E80" s="1924"/>
      <c r="F80" s="1924"/>
      <c r="G80" s="1924"/>
      <c r="H80" s="1924"/>
      <c r="I80" s="1924"/>
      <c r="J80" s="1924"/>
      <c r="K80" s="1924"/>
      <c r="L80" s="1924"/>
      <c r="M80" s="1924"/>
      <c r="N80" s="1924"/>
      <c r="O80" s="1924"/>
      <c r="P80" s="1924"/>
      <c r="Q80" s="1924"/>
      <c r="R80" s="1924"/>
      <c r="S80" s="1924"/>
      <c r="T80" s="1924"/>
      <c r="U80" s="1924"/>
      <c r="V80" s="1924"/>
      <c r="W80" s="253" t="e">
        <f>#REF!</f>
        <v>#REF!</v>
      </c>
      <c r="X80" s="253" t="e">
        <f>#REF!</f>
        <v>#REF!</v>
      </c>
      <c r="Y80" s="253" t="e">
        <f>#REF!</f>
        <v>#REF!</v>
      </c>
      <c r="Z80" s="253" t="e">
        <f>#REF!</f>
        <v>#REF!</v>
      </c>
      <c r="AA80" s="253" t="e">
        <f>#REF!</f>
        <v>#REF!</v>
      </c>
      <c r="AB80" s="253" t="e">
        <f>#REF!</f>
        <v>#REF!</v>
      </c>
      <c r="AC80" s="253" t="e">
        <f>#REF!</f>
        <v>#REF!</v>
      </c>
      <c r="AD80" s="253" t="e">
        <f>#REF!</f>
        <v>#REF!</v>
      </c>
      <c r="AE80" s="253" t="e">
        <f>#REF!</f>
        <v>#REF!</v>
      </c>
      <c r="AF80" s="253" t="e">
        <f>#REF!</f>
        <v>#REF!</v>
      </c>
      <c r="AG80" s="277" t="e">
        <f>#REF!</f>
        <v>#REF!</v>
      </c>
    </row>
    <row r="81" spans="1:33" ht="25.5" customHeight="1">
      <c r="A81" s="1944" t="e">
        <f>#REF!</f>
        <v>#REF!</v>
      </c>
      <c r="B81" s="1945"/>
      <c r="C81" s="1945"/>
      <c r="D81" s="1945"/>
      <c r="E81" s="1945"/>
      <c r="F81" s="1945"/>
      <c r="G81" s="1945"/>
      <c r="H81" s="1945"/>
      <c r="I81" s="1945"/>
      <c r="J81" s="1945"/>
      <c r="K81" s="1945"/>
      <c r="L81" s="1945"/>
      <c r="M81" s="1945"/>
      <c r="N81" s="1945"/>
      <c r="O81" s="1945"/>
      <c r="P81" s="1945"/>
      <c r="Q81" s="1945"/>
      <c r="R81" s="1945"/>
      <c r="S81" s="1945"/>
      <c r="T81" s="1945"/>
      <c r="U81" s="1945"/>
      <c r="V81" s="1945"/>
      <c r="W81" s="1945"/>
      <c r="X81" s="1945"/>
      <c r="Y81" s="1945"/>
      <c r="Z81" s="1945"/>
      <c r="AA81" s="1945"/>
      <c r="AB81" s="1945"/>
      <c r="AC81" s="1945"/>
      <c r="AD81" s="1945"/>
      <c r="AE81" s="1945"/>
      <c r="AF81" s="1945"/>
      <c r="AG81" s="1946"/>
    </row>
    <row r="82" spans="1:33" ht="25.5" customHeight="1">
      <c r="A82" s="1947"/>
      <c r="B82" s="1948"/>
      <c r="C82" s="1948"/>
      <c r="D82" s="1948"/>
      <c r="E82" s="1948"/>
      <c r="F82" s="1948"/>
      <c r="G82" s="1948"/>
      <c r="H82" s="1948"/>
      <c r="I82" s="1948"/>
      <c r="J82" s="1948"/>
      <c r="K82" s="1948"/>
      <c r="L82" s="1948"/>
      <c r="M82" s="1948"/>
      <c r="N82" s="1948"/>
      <c r="O82" s="1948"/>
      <c r="P82" s="1948"/>
      <c r="Q82" s="1948"/>
      <c r="R82" s="1948"/>
      <c r="S82" s="1948"/>
      <c r="T82" s="1948"/>
      <c r="U82" s="1948"/>
      <c r="V82" s="1948"/>
      <c r="W82" s="1948"/>
      <c r="X82" s="1948"/>
      <c r="Y82" s="1948"/>
      <c r="Z82" s="1948"/>
      <c r="AA82" s="1948"/>
      <c r="AB82" s="1948"/>
      <c r="AC82" s="1948"/>
      <c r="AD82" s="1948"/>
      <c r="AE82" s="1948"/>
      <c r="AF82" s="1948"/>
      <c r="AG82" s="1949"/>
    </row>
    <row r="83" spans="1:33" ht="25.5" customHeight="1">
      <c r="A83" s="1947"/>
      <c r="B83" s="1948"/>
      <c r="C83" s="1948"/>
      <c r="D83" s="1948"/>
      <c r="E83" s="1948"/>
      <c r="F83" s="1948"/>
      <c r="G83" s="1948"/>
      <c r="H83" s="1948"/>
      <c r="I83" s="1948"/>
      <c r="J83" s="1948"/>
      <c r="K83" s="1948"/>
      <c r="L83" s="1948"/>
      <c r="M83" s="1948"/>
      <c r="N83" s="1948"/>
      <c r="O83" s="1948"/>
      <c r="P83" s="1948"/>
      <c r="Q83" s="1948"/>
      <c r="R83" s="1948"/>
      <c r="S83" s="1948"/>
      <c r="T83" s="1948"/>
      <c r="U83" s="1948"/>
      <c r="V83" s="1948"/>
      <c r="W83" s="1948"/>
      <c r="X83" s="1948"/>
      <c r="Y83" s="1948"/>
      <c r="Z83" s="1948"/>
      <c r="AA83" s="1948"/>
      <c r="AB83" s="1948"/>
      <c r="AC83" s="1948"/>
      <c r="AD83" s="1948"/>
      <c r="AE83" s="1948"/>
      <c r="AF83" s="1948"/>
      <c r="AG83" s="1949"/>
    </row>
    <row r="84" spans="1:33" ht="25.5" customHeight="1" thickBot="1">
      <c r="A84" s="1950"/>
      <c r="B84" s="1951"/>
      <c r="C84" s="1951"/>
      <c r="D84" s="1951"/>
      <c r="E84" s="1951"/>
      <c r="F84" s="1951"/>
      <c r="G84" s="1951"/>
      <c r="H84" s="1951"/>
      <c r="I84" s="1951"/>
      <c r="J84" s="1951"/>
      <c r="K84" s="1951"/>
      <c r="L84" s="1951"/>
      <c r="M84" s="1951"/>
      <c r="N84" s="1951"/>
      <c r="O84" s="1951"/>
      <c r="P84" s="1951"/>
      <c r="Q84" s="1951"/>
      <c r="R84" s="1951"/>
      <c r="S84" s="1951"/>
      <c r="T84" s="1951"/>
      <c r="U84" s="1951"/>
      <c r="V84" s="1951"/>
      <c r="W84" s="1951"/>
      <c r="X84" s="1951"/>
      <c r="Y84" s="1951"/>
      <c r="Z84" s="1951"/>
      <c r="AA84" s="1951"/>
      <c r="AB84" s="1951"/>
      <c r="AC84" s="1951"/>
      <c r="AD84" s="1951"/>
      <c r="AE84" s="1951"/>
      <c r="AF84" s="1951"/>
      <c r="AG84" s="1952"/>
    </row>
    <row r="85" spans="1:33" ht="25.5" customHeight="1">
      <c r="A85" s="1923" t="e">
        <f>#REF!</f>
        <v>#REF!</v>
      </c>
      <c r="B85" s="1924"/>
      <c r="C85" s="1924"/>
      <c r="D85" s="1924"/>
      <c r="E85" s="1924"/>
      <c r="F85" s="1924"/>
      <c r="G85" s="1924"/>
      <c r="H85" s="1924"/>
      <c r="I85" s="1924"/>
      <c r="J85" s="1924"/>
      <c r="K85" s="1924"/>
      <c r="L85" s="1924"/>
      <c r="M85" s="1924"/>
      <c r="N85" s="1924"/>
      <c r="O85" s="1924"/>
      <c r="P85" s="1924"/>
      <c r="Q85" s="1924"/>
      <c r="R85" s="1924"/>
      <c r="S85" s="1924"/>
      <c r="T85" s="1924"/>
      <c r="U85" s="1924"/>
      <c r="V85" s="1924"/>
      <c r="W85" s="1924"/>
      <c r="X85" s="1924"/>
      <c r="Y85" s="1924"/>
      <c r="Z85" s="1924"/>
      <c r="AA85" s="1924"/>
      <c r="AB85" s="1924"/>
      <c r="AC85" s="1924"/>
      <c r="AD85" s="1924"/>
      <c r="AE85" s="1924"/>
      <c r="AF85" s="1924"/>
      <c r="AG85" s="277" t="e">
        <f>#REF!</f>
        <v>#REF!</v>
      </c>
    </row>
    <row r="86" spans="1:33" ht="25.5" customHeight="1">
      <c r="A86" s="286" t="e">
        <f>#REF!</f>
        <v>#REF!</v>
      </c>
      <c r="B86" s="2061" t="e">
        <f>#REF!</f>
        <v>#REF!</v>
      </c>
      <c r="C86" s="2061"/>
      <c r="D86" s="2061"/>
      <c r="E86" s="2061"/>
      <c r="F86" s="2061"/>
      <c r="G86" s="2061"/>
      <c r="H86" s="2061"/>
      <c r="I86" s="2061"/>
      <c r="J86" s="2061"/>
      <c r="K86" s="2061"/>
      <c r="L86" s="2061"/>
      <c r="M86" s="2061"/>
      <c r="N86" s="2061"/>
      <c r="O86" s="2061"/>
      <c r="P86" s="2061"/>
      <c r="Q86" s="2061"/>
      <c r="R86" s="2061"/>
      <c r="S86" s="2061"/>
      <c r="T86" s="2061"/>
      <c r="U86" s="2061"/>
      <c r="V86" s="2061"/>
      <c r="W86" s="2061"/>
      <c r="X86" s="2061"/>
      <c r="Y86" s="2061"/>
      <c r="Z86" s="2061"/>
      <c r="AA86" s="2061"/>
      <c r="AB86" s="2061"/>
      <c r="AC86" s="2061"/>
      <c r="AD86" s="2061"/>
      <c r="AE86" s="2061"/>
      <c r="AF86" s="2061"/>
      <c r="AG86" s="251" t="e">
        <f>#REF!</f>
        <v>#REF!</v>
      </c>
    </row>
    <row r="87" spans="1:33" ht="25.5" customHeight="1">
      <c r="A87" s="1947" t="e">
        <f>#REF!</f>
        <v>#REF!</v>
      </c>
      <c r="B87" s="1948"/>
      <c r="C87" s="1948"/>
      <c r="D87" s="1948"/>
      <c r="E87" s="1948"/>
      <c r="F87" s="1948"/>
      <c r="G87" s="1948"/>
      <c r="H87" s="1948"/>
      <c r="I87" s="1948"/>
      <c r="J87" s="1948"/>
      <c r="K87" s="1948"/>
      <c r="L87" s="1948"/>
      <c r="M87" s="1948"/>
      <c r="N87" s="1948"/>
      <c r="O87" s="1948"/>
      <c r="P87" s="1948"/>
      <c r="Q87" s="1948"/>
      <c r="R87" s="1948"/>
      <c r="S87" s="1948"/>
      <c r="T87" s="1948"/>
      <c r="U87" s="1948"/>
      <c r="V87" s="1948"/>
      <c r="W87" s="1948"/>
      <c r="X87" s="1948"/>
      <c r="Y87" s="1948"/>
      <c r="Z87" s="1948"/>
      <c r="AA87" s="1948"/>
      <c r="AB87" s="1948"/>
      <c r="AC87" s="1948"/>
      <c r="AD87" s="1948"/>
      <c r="AE87" s="1948"/>
      <c r="AF87" s="1948"/>
      <c r="AG87" s="1949"/>
    </row>
    <row r="88" spans="1:33" ht="25.5" customHeight="1">
      <c r="A88" s="1947"/>
      <c r="B88" s="1948"/>
      <c r="C88" s="1948"/>
      <c r="D88" s="1948"/>
      <c r="E88" s="1948"/>
      <c r="F88" s="1948"/>
      <c r="G88" s="1948"/>
      <c r="H88" s="1948"/>
      <c r="I88" s="1948"/>
      <c r="J88" s="1948"/>
      <c r="K88" s="1948"/>
      <c r="L88" s="1948"/>
      <c r="M88" s="1948"/>
      <c r="N88" s="1948"/>
      <c r="O88" s="1948"/>
      <c r="P88" s="1948"/>
      <c r="Q88" s="1948"/>
      <c r="R88" s="1948"/>
      <c r="S88" s="1948"/>
      <c r="T88" s="1948"/>
      <c r="U88" s="1948"/>
      <c r="V88" s="1948"/>
      <c r="W88" s="1948"/>
      <c r="X88" s="1948"/>
      <c r="Y88" s="1948"/>
      <c r="Z88" s="1948"/>
      <c r="AA88" s="1948"/>
      <c r="AB88" s="1948"/>
      <c r="AC88" s="1948"/>
      <c r="AD88" s="1948"/>
      <c r="AE88" s="1948"/>
      <c r="AF88" s="1948"/>
      <c r="AG88" s="1949"/>
    </row>
    <row r="89" spans="1:33" ht="25.5" customHeight="1">
      <c r="A89" s="1947"/>
      <c r="B89" s="1948"/>
      <c r="C89" s="1948"/>
      <c r="D89" s="1948"/>
      <c r="E89" s="1948"/>
      <c r="F89" s="1948"/>
      <c r="G89" s="1948"/>
      <c r="H89" s="1948"/>
      <c r="I89" s="1948"/>
      <c r="J89" s="1948"/>
      <c r="K89" s="1948"/>
      <c r="L89" s="1948"/>
      <c r="M89" s="1948"/>
      <c r="N89" s="1948"/>
      <c r="O89" s="1948"/>
      <c r="P89" s="1948"/>
      <c r="Q89" s="1948"/>
      <c r="R89" s="1948"/>
      <c r="S89" s="1948"/>
      <c r="T89" s="1948"/>
      <c r="U89" s="1948"/>
      <c r="V89" s="1948"/>
      <c r="W89" s="1948"/>
      <c r="X89" s="1948"/>
      <c r="Y89" s="1948"/>
      <c r="Z89" s="1948"/>
      <c r="AA89" s="1948"/>
      <c r="AB89" s="1948"/>
      <c r="AC89" s="1948"/>
      <c r="AD89" s="1948"/>
      <c r="AE89" s="1948"/>
      <c r="AF89" s="1948"/>
      <c r="AG89" s="1949"/>
    </row>
    <row r="90" spans="1:33" ht="25.5" customHeight="1" thickBot="1">
      <c r="A90" s="1950"/>
      <c r="B90" s="1951"/>
      <c r="C90" s="1951"/>
      <c r="D90" s="1951"/>
      <c r="E90" s="1951"/>
      <c r="F90" s="1951"/>
      <c r="G90" s="1951"/>
      <c r="H90" s="1951"/>
      <c r="I90" s="1951"/>
      <c r="J90" s="1951"/>
      <c r="K90" s="1951"/>
      <c r="L90" s="1951"/>
      <c r="M90" s="1951"/>
      <c r="N90" s="1951"/>
      <c r="O90" s="1951"/>
      <c r="P90" s="1951"/>
      <c r="Q90" s="1951"/>
      <c r="R90" s="1951"/>
      <c r="S90" s="1951"/>
      <c r="T90" s="1951"/>
      <c r="U90" s="1951"/>
      <c r="V90" s="1951"/>
      <c r="W90" s="1951"/>
      <c r="X90" s="1951"/>
      <c r="Y90" s="1951"/>
      <c r="Z90" s="1951"/>
      <c r="AA90" s="1951"/>
      <c r="AB90" s="1951"/>
      <c r="AC90" s="1951"/>
      <c r="AD90" s="1951"/>
      <c r="AE90" s="1951"/>
      <c r="AF90" s="1951"/>
      <c r="AG90" s="1952"/>
    </row>
    <row r="91" spans="1:33" ht="25.5" customHeight="1">
      <c r="A91" s="1923" t="e">
        <f>#REF!</f>
        <v>#REF!</v>
      </c>
      <c r="B91" s="1924"/>
      <c r="C91" s="1924"/>
      <c r="D91" s="1924"/>
      <c r="E91" s="1924"/>
      <c r="F91" s="1924"/>
      <c r="G91" s="1924"/>
      <c r="H91" s="1924"/>
      <c r="I91" s="1924"/>
      <c r="J91" s="1924"/>
      <c r="K91" s="1924"/>
      <c r="L91" s="1924"/>
      <c r="M91" s="1924"/>
      <c r="N91" s="1924"/>
      <c r="O91" s="1924"/>
      <c r="P91" s="1924"/>
      <c r="Q91" s="1924"/>
      <c r="R91" s="1924"/>
      <c r="S91" s="1924"/>
      <c r="T91" s="1924"/>
      <c r="U91" s="1924"/>
      <c r="V91" s="1924"/>
      <c r="W91" s="1924"/>
      <c r="X91" s="1924"/>
      <c r="Y91" s="1924"/>
      <c r="Z91" s="1924"/>
      <c r="AA91" s="285" t="e">
        <f>#REF!</f>
        <v>#REF!</v>
      </c>
      <c r="AB91" s="285" t="e">
        <f>#REF!</f>
        <v>#REF!</v>
      </c>
      <c r="AC91" s="285" t="e">
        <f>#REF!</f>
        <v>#REF!</v>
      </c>
      <c r="AD91" s="285" t="e">
        <f>#REF!</f>
        <v>#REF!</v>
      </c>
      <c r="AE91" s="285" t="e">
        <f>#REF!</f>
        <v>#REF!</v>
      </c>
      <c r="AF91" s="285" t="e">
        <f>#REF!</f>
        <v>#REF!</v>
      </c>
      <c r="AG91" s="284" t="e">
        <f>#REF!</f>
        <v>#REF!</v>
      </c>
    </row>
    <row r="92" spans="1:33" ht="25.5" customHeight="1">
      <c r="A92" s="283" t="e">
        <f>#REF!</f>
        <v>#REF!</v>
      </c>
      <c r="B92" s="2096" t="e">
        <f>#REF!</f>
        <v>#REF!</v>
      </c>
      <c r="C92" s="2096"/>
      <c r="D92" s="2096"/>
      <c r="E92" s="2096"/>
      <c r="F92" s="2096"/>
      <c r="G92" s="2096"/>
      <c r="H92" s="2096"/>
      <c r="I92" s="2096"/>
      <c r="J92" s="2096"/>
      <c r="K92" s="2096"/>
      <c r="L92" s="2096"/>
      <c r="M92" s="2096"/>
      <c r="N92" s="2096"/>
      <c r="O92" s="2096"/>
      <c r="P92" s="2096"/>
      <c r="Q92" s="2096"/>
      <c r="R92" s="2096"/>
      <c r="S92" s="2096"/>
      <c r="T92" s="2096"/>
      <c r="U92" s="2096"/>
      <c r="V92" s="2096"/>
      <c r="W92" s="2096"/>
      <c r="X92" s="2096"/>
      <c r="Y92" s="2096"/>
      <c r="Z92" s="2096"/>
      <c r="AA92" s="2096"/>
      <c r="AB92" s="2096"/>
      <c r="AC92" s="2096"/>
      <c r="AD92" s="2096"/>
      <c r="AE92" s="2096"/>
      <c r="AF92" s="2096"/>
      <c r="AG92" s="282" t="e">
        <f>#REF!</f>
        <v>#REF!</v>
      </c>
    </row>
    <row r="93" spans="1:33" ht="25.5" customHeight="1">
      <c r="A93" s="1947" t="e">
        <f>#REF!</f>
        <v>#REF!</v>
      </c>
      <c r="B93" s="1948"/>
      <c r="C93" s="1948"/>
      <c r="D93" s="1948"/>
      <c r="E93" s="1948"/>
      <c r="F93" s="1948"/>
      <c r="G93" s="1948"/>
      <c r="H93" s="1948"/>
      <c r="I93" s="1948"/>
      <c r="J93" s="1948"/>
      <c r="K93" s="1948"/>
      <c r="L93" s="1948"/>
      <c r="M93" s="1948"/>
      <c r="N93" s="1948"/>
      <c r="O93" s="1948"/>
      <c r="P93" s="1948"/>
      <c r="Q93" s="1948"/>
      <c r="R93" s="1948"/>
      <c r="S93" s="1948"/>
      <c r="T93" s="1948"/>
      <c r="U93" s="1948"/>
      <c r="V93" s="1948"/>
      <c r="W93" s="1948"/>
      <c r="X93" s="1948"/>
      <c r="Y93" s="1948"/>
      <c r="Z93" s="1948"/>
      <c r="AA93" s="1948"/>
      <c r="AB93" s="1948"/>
      <c r="AC93" s="1948"/>
      <c r="AD93" s="1948"/>
      <c r="AE93" s="1948"/>
      <c r="AF93" s="1948"/>
      <c r="AG93" s="1949"/>
    </row>
    <row r="94" spans="1:33" ht="25.5" customHeight="1">
      <c r="A94" s="1947"/>
      <c r="B94" s="1948"/>
      <c r="C94" s="1948"/>
      <c r="D94" s="1948"/>
      <c r="E94" s="1948"/>
      <c r="F94" s="1948"/>
      <c r="G94" s="1948"/>
      <c r="H94" s="1948"/>
      <c r="I94" s="1948"/>
      <c r="J94" s="1948"/>
      <c r="K94" s="1948"/>
      <c r="L94" s="1948"/>
      <c r="M94" s="1948"/>
      <c r="N94" s="1948"/>
      <c r="O94" s="1948"/>
      <c r="P94" s="1948"/>
      <c r="Q94" s="1948"/>
      <c r="R94" s="1948"/>
      <c r="S94" s="1948"/>
      <c r="T94" s="1948"/>
      <c r="U94" s="1948"/>
      <c r="V94" s="1948"/>
      <c r="W94" s="1948"/>
      <c r="X94" s="1948"/>
      <c r="Y94" s="1948"/>
      <c r="Z94" s="1948"/>
      <c r="AA94" s="1948"/>
      <c r="AB94" s="1948"/>
      <c r="AC94" s="1948"/>
      <c r="AD94" s="1948"/>
      <c r="AE94" s="1948"/>
      <c r="AF94" s="1948"/>
      <c r="AG94" s="1949"/>
    </row>
    <row r="95" spans="1:33" ht="25.5" customHeight="1" thickBot="1">
      <c r="A95" s="1950"/>
      <c r="B95" s="1951"/>
      <c r="C95" s="1951"/>
      <c r="D95" s="1951"/>
      <c r="E95" s="1951"/>
      <c r="F95" s="1951"/>
      <c r="G95" s="1951"/>
      <c r="H95" s="1951"/>
      <c r="I95" s="1951"/>
      <c r="J95" s="1951"/>
      <c r="K95" s="1951"/>
      <c r="L95" s="1951"/>
      <c r="M95" s="1951"/>
      <c r="N95" s="1951"/>
      <c r="O95" s="1951"/>
      <c r="P95" s="1951"/>
      <c r="Q95" s="1951"/>
      <c r="R95" s="1951"/>
      <c r="S95" s="1951"/>
      <c r="T95" s="1951"/>
      <c r="U95" s="1951"/>
      <c r="V95" s="1951"/>
      <c r="W95" s="1951"/>
      <c r="X95" s="1951"/>
      <c r="Y95" s="1951"/>
      <c r="Z95" s="1951"/>
      <c r="AA95" s="1951"/>
      <c r="AB95" s="1951"/>
      <c r="AC95" s="1951"/>
      <c r="AD95" s="1951"/>
      <c r="AE95" s="1951"/>
      <c r="AF95" s="1951"/>
      <c r="AG95" s="1952"/>
    </row>
    <row r="96" spans="1:33" ht="25.5" customHeight="1">
      <c r="A96" s="2009" t="e">
        <f>#REF!</f>
        <v>#REF!</v>
      </c>
      <c r="B96" s="2010"/>
      <c r="C96" s="2010"/>
      <c r="D96" s="2010"/>
      <c r="E96" s="2010"/>
      <c r="F96" s="2010"/>
      <c r="G96" s="2010"/>
      <c r="H96" s="2010"/>
      <c r="I96" s="2010"/>
      <c r="J96" s="2010"/>
      <c r="K96" s="2010"/>
      <c r="L96" s="2010"/>
      <c r="M96" s="2010"/>
      <c r="N96" s="2010"/>
      <c r="O96" s="2010"/>
      <c r="P96" s="2010"/>
      <c r="Q96" s="2010"/>
      <c r="R96" s="2010"/>
      <c r="S96" s="2010"/>
      <c r="T96" s="2010"/>
      <c r="U96" s="2010"/>
      <c r="V96" s="2010"/>
      <c r="W96" s="2010"/>
      <c r="X96" s="2010"/>
      <c r="Y96" s="2010"/>
      <c r="Z96" s="2010"/>
      <c r="AA96" s="2010"/>
      <c r="AB96" s="2010"/>
      <c r="AC96" s="2010"/>
      <c r="AD96" s="2010"/>
      <c r="AE96" s="2010"/>
      <c r="AF96" s="2010"/>
      <c r="AG96" s="2062"/>
    </row>
    <row r="97" spans="1:69" ht="25.5" customHeight="1">
      <c r="A97" s="281" t="e">
        <f>#REF!</f>
        <v>#REF!</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79"/>
    </row>
    <row r="98" spans="1:69" ht="25.5" customHeight="1">
      <c r="A98" s="2095" t="e">
        <f>#REF!</f>
        <v>#REF!</v>
      </c>
      <c r="B98" s="2095"/>
      <c r="C98" s="387" t="e">
        <f>#REF!</f>
        <v>#REF!</v>
      </c>
      <c r="D98" s="390"/>
      <c r="E98" s="387"/>
      <c r="F98" s="2095" t="e">
        <f>#REF!</f>
        <v>#REF!</v>
      </c>
      <c r="G98" s="2095"/>
      <c r="H98" s="387" t="e">
        <f>#REF!</f>
        <v>#REF!</v>
      </c>
      <c r="I98" s="390"/>
      <c r="J98" s="387"/>
      <c r="K98" s="387"/>
      <c r="L98" s="387"/>
      <c r="M98" s="387"/>
      <c r="N98" s="387"/>
      <c r="O98" s="387"/>
      <c r="P98" s="391"/>
      <c r="Q98" s="391"/>
      <c r="R98" s="391"/>
      <c r="S98" s="391"/>
      <c r="T98" s="391"/>
      <c r="U98" s="391"/>
      <c r="V98" s="391"/>
      <c r="W98" s="391"/>
      <c r="X98" s="392"/>
      <c r="Y98" s="387"/>
      <c r="Z98" s="392"/>
      <c r="AA98" s="392"/>
      <c r="AB98" s="393"/>
      <c r="AC98" s="393"/>
      <c r="AD98" s="393"/>
      <c r="AE98" s="393"/>
      <c r="AF98" s="393"/>
      <c r="AG98" s="393"/>
    </row>
    <row r="99" spans="1:69" ht="25.5" customHeight="1" thickBot="1">
      <c r="A99" s="211" t="e">
        <f>#REF!</f>
        <v>#REF!</v>
      </c>
      <c r="B99" s="1973" t="e">
        <f>#REF!</f>
        <v>#REF!</v>
      </c>
      <c r="C99" s="1973"/>
      <c r="D99" s="1973"/>
      <c r="E99" s="1973"/>
      <c r="F99" s="1973"/>
      <c r="G99" s="1973"/>
      <c r="H99" s="278" t="e">
        <f>#REF!</f>
        <v>#REF!</v>
      </c>
      <c r="I99" s="1995" t="e">
        <f>#REF!</f>
        <v>#REF!</v>
      </c>
      <c r="J99" s="1996"/>
      <c r="K99" s="1996"/>
      <c r="L99" s="1996"/>
      <c r="M99" s="1996"/>
      <c r="N99" s="1996"/>
      <c r="O99" s="1996"/>
      <c r="P99" s="1996"/>
      <c r="Q99" s="1996"/>
      <c r="R99" s="1996"/>
      <c r="S99" s="1996"/>
      <c r="T99" s="1996"/>
      <c r="U99" s="1996"/>
      <c r="V99" s="1996"/>
      <c r="W99" s="1996"/>
      <c r="X99" s="1996"/>
      <c r="Y99" s="1996"/>
      <c r="Z99" s="1996"/>
      <c r="AA99" s="1996"/>
      <c r="AB99" s="1996"/>
      <c r="AC99" s="1996"/>
      <c r="AD99" s="1996"/>
      <c r="AE99" s="1996"/>
      <c r="AF99" s="1996"/>
      <c r="AG99" s="1997"/>
      <c r="AI99" s="275" t="s">
        <v>271</v>
      </c>
    </row>
    <row r="100" spans="1:69" ht="25.5" customHeight="1">
      <c r="A100" s="201" t="e">
        <f>#REF!</f>
        <v>#REF!</v>
      </c>
      <c r="B100" s="253"/>
      <c r="C100" s="25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c r="AF100" s="253"/>
      <c r="AG100" s="277"/>
      <c r="AI100" s="275" t="s">
        <v>270</v>
      </c>
    </row>
    <row r="101" spans="1:69" ht="25.5" customHeight="1">
      <c r="A101" s="250" t="e">
        <f>#REF!</f>
        <v>#REF!</v>
      </c>
      <c r="B101" s="1829" t="e">
        <f>#REF!</f>
        <v>#REF!</v>
      </c>
      <c r="C101" s="1829"/>
      <c r="D101" s="1829"/>
      <c r="E101" s="1829"/>
      <c r="F101" s="1829"/>
      <c r="G101" s="1829"/>
      <c r="H101" s="1829"/>
      <c r="I101" s="1829"/>
      <c r="J101" s="1829"/>
      <c r="K101" s="217" t="e">
        <f>#REF!</f>
        <v>#REF!</v>
      </c>
      <c r="L101" s="1905" t="e">
        <f>#REF!</f>
        <v>#REF!</v>
      </c>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7"/>
      <c r="AI101" s="275" t="s">
        <v>269</v>
      </c>
    </row>
    <row r="102" spans="1:69" ht="25.5" customHeight="1">
      <c r="A102" s="203" t="e">
        <f>#REF!</f>
        <v>#REF!</v>
      </c>
      <c r="B102" s="1829" t="e">
        <f>#REF!</f>
        <v>#REF!</v>
      </c>
      <c r="C102" s="1829"/>
      <c r="D102" s="1829"/>
      <c r="E102" s="1829"/>
      <c r="F102" s="1829"/>
      <c r="G102" s="1829"/>
      <c r="H102" s="1829"/>
      <c r="I102" s="1829"/>
      <c r="J102" s="1829"/>
      <c r="K102" s="209" t="e">
        <f>#REF!</f>
        <v>#REF!</v>
      </c>
      <c r="L102" s="1905" t="e">
        <f>#REF!</f>
        <v>#REF!</v>
      </c>
      <c r="M102" s="1906"/>
      <c r="N102" s="1906"/>
      <c r="O102" s="1906"/>
      <c r="P102" s="1906"/>
      <c r="Q102" s="1906"/>
      <c r="R102" s="1906"/>
      <c r="S102" s="1906"/>
      <c r="T102" s="1906"/>
      <c r="U102" s="1906"/>
      <c r="V102" s="1906"/>
      <c r="W102" s="1906"/>
      <c r="X102" s="1906"/>
      <c r="Y102" s="1906"/>
      <c r="Z102" s="1906"/>
      <c r="AA102" s="1906"/>
      <c r="AB102" s="1906"/>
      <c r="AC102" s="1906"/>
      <c r="AD102" s="1906"/>
      <c r="AE102" s="1906"/>
      <c r="AF102" s="1906"/>
      <c r="AG102" s="1907"/>
      <c r="AI102" s="275" t="s">
        <v>268</v>
      </c>
    </row>
    <row r="103" spans="1:69" ht="25.5" customHeight="1">
      <c r="A103" s="203" t="e">
        <f>#REF!</f>
        <v>#REF!</v>
      </c>
      <c r="B103" s="1829" t="e">
        <f>#REF!</f>
        <v>#REF!</v>
      </c>
      <c r="C103" s="1829"/>
      <c r="D103" s="1829"/>
      <c r="E103" s="1829"/>
      <c r="F103" s="1829"/>
      <c r="G103" s="1829"/>
      <c r="H103" s="1829"/>
      <c r="I103" s="1829"/>
      <c r="J103" s="1829"/>
      <c r="K103" s="209" t="e">
        <f>#REF!</f>
        <v>#REF!</v>
      </c>
      <c r="L103" s="2076" t="e">
        <f>#REF!</f>
        <v>#REF!</v>
      </c>
      <c r="M103" s="2064"/>
      <c r="N103" s="371" t="e">
        <f>#REF!</f>
        <v>#REF!</v>
      </c>
      <c r="O103" s="371"/>
      <c r="P103" s="371"/>
      <c r="Q103" s="2064" t="e">
        <f>#REF!</f>
        <v>#REF!</v>
      </c>
      <c r="R103" s="2064"/>
      <c r="S103" s="371" t="e">
        <f>#REF!</f>
        <v>#REF!</v>
      </c>
      <c r="T103" s="395"/>
      <c r="U103" s="395" t="e">
        <f>#REF!</f>
        <v>#REF!</v>
      </c>
      <c r="V103" s="396" t="e">
        <f>#REF!</f>
        <v>#REF!</v>
      </c>
      <c r="W103" s="397"/>
      <c r="X103" s="397"/>
      <c r="Y103" s="397"/>
      <c r="Z103" s="397"/>
      <c r="AA103" s="397"/>
      <c r="AB103" s="371"/>
      <c r="AC103" s="371"/>
      <c r="AD103" s="371"/>
      <c r="AE103" s="371"/>
      <c r="AF103" s="371"/>
      <c r="AG103" s="398"/>
      <c r="AI103" s="275" t="s">
        <v>267</v>
      </c>
    </row>
    <row r="104" spans="1:69" ht="25.5" customHeight="1">
      <c r="A104" s="203" t="e">
        <f>#REF!</f>
        <v>#REF!</v>
      </c>
      <c r="B104" s="1829" t="e">
        <f>#REF!</f>
        <v>#REF!</v>
      </c>
      <c r="C104" s="1829"/>
      <c r="D104" s="1829"/>
      <c r="E104" s="1829"/>
      <c r="F104" s="1829"/>
      <c r="G104" s="1829"/>
      <c r="H104" s="1829"/>
      <c r="I104" s="1829"/>
      <c r="J104" s="1829"/>
      <c r="K104" s="209" t="e">
        <f>#REF!</f>
        <v>#REF!</v>
      </c>
      <c r="L104" s="2067" t="e">
        <f>#REF!</f>
        <v>#REF!</v>
      </c>
      <c r="M104" s="2068"/>
      <c r="N104" s="2068"/>
      <c r="O104" s="2068"/>
      <c r="P104" s="2068"/>
      <c r="Q104" s="2068"/>
      <c r="R104" s="2068"/>
      <c r="S104" s="2068"/>
      <c r="T104" s="2068"/>
      <c r="U104" s="2068"/>
      <c r="V104" s="2068"/>
      <c r="W104" s="2068"/>
      <c r="X104" s="2068"/>
      <c r="Y104" s="2068"/>
      <c r="Z104" s="2068"/>
      <c r="AA104" s="2068"/>
      <c r="AB104" s="2068"/>
      <c r="AC104" s="2068"/>
      <c r="AD104" s="2068"/>
      <c r="AE104" s="2068"/>
      <c r="AF104" s="2068"/>
      <c r="AG104" s="2069"/>
      <c r="AI104" s="275" t="s">
        <v>266</v>
      </c>
    </row>
    <row r="105" spans="1:69" ht="25.5" customHeight="1">
      <c r="A105" s="231" t="e">
        <f>#REF!</f>
        <v>#REF!</v>
      </c>
      <c r="B105" s="1885" t="e">
        <f>#REF!</f>
        <v>#REF!</v>
      </c>
      <c r="C105" s="1885"/>
      <c r="D105" s="1885"/>
      <c r="E105" s="1885"/>
      <c r="F105" s="1885"/>
      <c r="G105" s="1885"/>
      <c r="H105" s="1885"/>
      <c r="I105" s="1885"/>
      <c r="J105" s="1885"/>
      <c r="K105" s="232" t="e">
        <f>#REF!</f>
        <v>#REF!</v>
      </c>
      <c r="L105" s="2070" t="e">
        <f>#REF!</f>
        <v>#REF!</v>
      </c>
      <c r="M105" s="2071"/>
      <c r="N105" s="2071"/>
      <c r="O105" s="2071"/>
      <c r="P105" s="2071"/>
      <c r="Q105" s="2071"/>
      <c r="R105" s="2071"/>
      <c r="S105" s="2071"/>
      <c r="T105" s="2071"/>
      <c r="U105" s="2071"/>
      <c r="V105" s="2071"/>
      <c r="W105" s="2071"/>
      <c r="X105" s="2071"/>
      <c r="Y105" s="2071"/>
      <c r="Z105" s="2071"/>
      <c r="AA105" s="2071"/>
      <c r="AB105" s="2071"/>
      <c r="AC105" s="2071"/>
      <c r="AD105" s="2071"/>
      <c r="AE105" s="2071"/>
      <c r="AF105" s="2071"/>
      <c r="AG105" s="2072"/>
    </row>
    <row r="106" spans="1:69" ht="25.5" customHeight="1" thickBot="1">
      <c r="A106" s="233" t="e">
        <f>#REF!</f>
        <v>#REF!</v>
      </c>
      <c r="B106" s="1889" t="e">
        <f>#REF!</f>
        <v>#REF!</v>
      </c>
      <c r="C106" s="1889"/>
      <c r="D106" s="1889"/>
      <c r="E106" s="1889"/>
      <c r="F106" s="1889"/>
      <c r="G106" s="1889"/>
      <c r="H106" s="1889"/>
      <c r="I106" s="1889"/>
      <c r="J106" s="1889"/>
      <c r="K106" s="234" t="e">
        <f>#REF!</f>
        <v>#REF!</v>
      </c>
      <c r="L106" s="2073" t="e">
        <f>#REF!</f>
        <v>#REF!</v>
      </c>
      <c r="M106" s="2074"/>
      <c r="N106" s="2074"/>
      <c r="O106" s="2074"/>
      <c r="P106" s="2074"/>
      <c r="Q106" s="2074"/>
      <c r="R106" s="2074"/>
      <c r="S106" s="2074"/>
      <c r="T106" s="2074"/>
      <c r="U106" s="2074"/>
      <c r="V106" s="2074"/>
      <c r="W106" s="2074"/>
      <c r="X106" s="2074"/>
      <c r="Y106" s="2074"/>
      <c r="Z106" s="2074"/>
      <c r="AA106" s="2074"/>
      <c r="AB106" s="2074"/>
      <c r="AC106" s="2074"/>
      <c r="AD106" s="2074"/>
      <c r="AE106" s="2074"/>
      <c r="AF106" s="2074"/>
      <c r="AG106" s="2075"/>
      <c r="BC106" s="192"/>
    </row>
    <row r="107" spans="1:69" s="20" customFormat="1" ht="27.75" customHeight="1">
      <c r="A107" s="20" t="e">
        <f>#REF!</f>
        <v>#REF!</v>
      </c>
      <c r="J107" s="21"/>
      <c r="K107" s="21"/>
    </row>
    <row r="108" spans="1:69" s="20" customFormat="1" ht="70.5" customHeight="1">
      <c r="A108" s="20" t="e">
        <f>#REF!</f>
        <v>#REF!</v>
      </c>
      <c r="B108" s="2065" t="e">
        <f>#REF!</f>
        <v>#REF!</v>
      </c>
      <c r="C108" s="2065"/>
      <c r="D108" s="2065"/>
      <c r="E108" s="2065"/>
      <c r="F108" s="2065"/>
      <c r="G108" s="2065"/>
      <c r="H108" s="2065"/>
      <c r="I108" s="2065"/>
      <c r="J108" s="2065"/>
      <c r="K108" s="2065"/>
      <c r="L108" s="2065"/>
      <c r="M108" s="2065"/>
      <c r="N108" s="2065"/>
      <c r="O108" s="2065"/>
      <c r="P108" s="2065"/>
      <c r="Q108" s="2065"/>
      <c r="R108" s="2065"/>
      <c r="S108" s="2065"/>
      <c r="T108" s="2065"/>
      <c r="U108" s="2065"/>
      <c r="V108" s="2065"/>
      <c r="W108" s="2065"/>
      <c r="X108" s="2065"/>
      <c r="Y108" s="2065"/>
      <c r="Z108" s="2065"/>
      <c r="AA108" s="2065"/>
      <c r="AB108" s="2065"/>
      <c r="AC108" s="2065"/>
      <c r="AD108" s="2065"/>
      <c r="AE108" s="2065"/>
      <c r="AF108" s="2065"/>
      <c r="AG108" s="20" t="e">
        <f>#REF!</f>
        <v>#REF!</v>
      </c>
      <c r="AV108" s="373"/>
      <c r="AW108" s="1"/>
      <c r="AX108" s="12"/>
      <c r="AY108" s="12"/>
      <c r="AZ108" s="12"/>
      <c r="BA108" s="12"/>
      <c r="BB108" s="373"/>
      <c r="BC108" s="1"/>
      <c r="BD108" s="12"/>
      <c r="BE108" s="12"/>
      <c r="BF108" s="12"/>
      <c r="BG108" s="12"/>
      <c r="BH108" s="12"/>
      <c r="BI108" s="12"/>
      <c r="BJ108" s="12"/>
      <c r="BK108" s="12"/>
      <c r="BL108" s="12"/>
      <c r="BM108" s="373"/>
      <c r="BN108" s="173"/>
      <c r="BO108" s="12"/>
      <c r="BP108" s="12"/>
      <c r="BQ108" s="12"/>
    </row>
    <row r="109" spans="1:69" s="20" customFormat="1" ht="68.25" customHeight="1">
      <c r="A109" s="20" t="e">
        <f>#REF!</f>
        <v>#REF!</v>
      </c>
      <c r="B109" s="2065"/>
      <c r="C109" s="2065"/>
      <c r="D109" s="2065"/>
      <c r="E109" s="2065"/>
      <c r="F109" s="2065"/>
      <c r="G109" s="2065"/>
      <c r="H109" s="2065"/>
      <c r="I109" s="2065"/>
      <c r="J109" s="2065"/>
      <c r="K109" s="2065"/>
      <c r="L109" s="2065"/>
      <c r="M109" s="2065"/>
      <c r="N109" s="2065"/>
      <c r="O109" s="2065"/>
      <c r="P109" s="2065"/>
      <c r="Q109" s="2065"/>
      <c r="R109" s="2065"/>
      <c r="S109" s="2065"/>
      <c r="T109" s="2065"/>
      <c r="U109" s="2065"/>
      <c r="V109" s="2065"/>
      <c r="W109" s="2065"/>
      <c r="X109" s="2065"/>
      <c r="Y109" s="2065"/>
      <c r="Z109" s="2065"/>
      <c r="AA109" s="2065"/>
      <c r="AB109" s="2065"/>
      <c r="AC109" s="2065"/>
      <c r="AD109" s="2065"/>
      <c r="AE109" s="2065"/>
      <c r="AF109" s="2065"/>
      <c r="AG109" s="20" t="e">
        <f>#REF!</f>
        <v>#REF!</v>
      </c>
      <c r="AV109" s="373"/>
      <c r="AW109" s="1"/>
      <c r="AX109" s="12"/>
      <c r="AY109" s="12"/>
      <c r="AZ109" s="12"/>
      <c r="BA109" s="12"/>
      <c r="BB109" s="373"/>
      <c r="BC109" s="1"/>
      <c r="BD109" s="12"/>
      <c r="BE109" s="12"/>
      <c r="BF109" s="12"/>
      <c r="BG109" s="12"/>
      <c r="BH109" s="12"/>
      <c r="BI109" s="12"/>
      <c r="BJ109" s="12"/>
      <c r="BK109" s="12"/>
      <c r="BL109" s="12"/>
      <c r="BM109" s="12"/>
      <c r="BN109" s="12"/>
      <c r="BO109" s="12"/>
      <c r="BP109" s="12"/>
      <c r="BQ109" s="12"/>
    </row>
    <row r="110" spans="1:69" ht="9" hidden="1" customHeight="1"/>
  </sheetData>
  <mergeCells count="204">
    <mergeCell ref="B105:J105"/>
    <mergeCell ref="L105:AG105"/>
    <mergeCell ref="B106:J106"/>
    <mergeCell ref="L106:AG106"/>
    <mergeCell ref="B108:AF109"/>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P54:Q55"/>
    <mergeCell ref="R54:S55"/>
    <mergeCell ref="T54:U55"/>
    <mergeCell ref="V54:W55"/>
    <mergeCell ref="X54:Y55"/>
    <mergeCell ref="Z54:AA55"/>
    <mergeCell ref="D54:E55"/>
    <mergeCell ref="F54:G55"/>
    <mergeCell ref="H54:I55"/>
    <mergeCell ref="J54:K55"/>
    <mergeCell ref="L54:M55"/>
    <mergeCell ref="N54:O55"/>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B43:L43"/>
    <mergeCell ref="N43:AG43"/>
    <mergeCell ref="A44:L44"/>
    <mergeCell ref="A45:AG46"/>
    <mergeCell ref="A47:V47"/>
    <mergeCell ref="B48:Y48"/>
    <mergeCell ref="C41:T41"/>
    <mergeCell ref="U41:Y41"/>
    <mergeCell ref="Z41:AB41"/>
    <mergeCell ref="C42:T42"/>
    <mergeCell ref="U42:Y42"/>
    <mergeCell ref="Z42:AB42"/>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371</v>
      </c>
    </row>
    <row r="2" spans="1:35" ht="25.5" customHeight="1">
      <c r="A2" s="1767" t="e">
        <f>#REF!</f>
        <v>#REF!</v>
      </c>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5" ht="25.5" customHeight="1">
      <c r="A4" s="1768" t="e">
        <f>#REF!</f>
        <v>#REF!</v>
      </c>
      <c r="B4" s="1769"/>
      <c r="C4" s="1769"/>
      <c r="D4" s="1769"/>
      <c r="E4" s="1770"/>
      <c r="F4" s="1902" t="e">
        <f>#REF!</f>
        <v>#REF!</v>
      </c>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4"/>
    </row>
    <row r="5" spans="1:35" ht="25.5" customHeight="1">
      <c r="A5" s="1774" t="e">
        <f>#REF!</f>
        <v>#REF!</v>
      </c>
      <c r="B5" s="1775"/>
      <c r="C5" s="1775"/>
      <c r="D5" s="1775"/>
      <c r="E5" s="1776"/>
      <c r="F5" s="1905" t="e">
        <f>#REF!</f>
        <v>#REF!</v>
      </c>
      <c r="G5" s="1906"/>
      <c r="H5" s="1906"/>
      <c r="I5" s="1906"/>
      <c r="J5" s="1906"/>
      <c r="K5" s="1906"/>
      <c r="L5" s="1906"/>
      <c r="M5" s="1906"/>
      <c r="N5" s="1906"/>
      <c r="O5" s="1906"/>
      <c r="P5" s="1906"/>
      <c r="Q5" s="1906"/>
      <c r="R5" s="1906"/>
      <c r="S5" s="1906"/>
      <c r="T5" s="1906"/>
      <c r="U5" s="1906"/>
      <c r="V5" s="1906"/>
      <c r="W5" s="1906"/>
      <c r="X5" s="1906"/>
      <c r="Y5" s="1906"/>
      <c r="Z5" s="1906"/>
      <c r="AA5" s="1906"/>
      <c r="AB5" s="1906"/>
      <c r="AC5" s="1906"/>
      <c r="AD5" s="1906"/>
      <c r="AE5" s="1906"/>
      <c r="AF5" s="1906"/>
      <c r="AG5" s="1907"/>
    </row>
    <row r="6" spans="1:35" ht="28.5" customHeight="1">
      <c r="A6" s="1774" t="e">
        <f>#REF!</f>
        <v>#REF!</v>
      </c>
      <c r="B6" s="1775"/>
      <c r="C6" s="1775"/>
      <c r="D6" s="1775"/>
      <c r="E6" s="1776"/>
      <c r="F6" s="1908" t="e">
        <f>#REF!</f>
        <v>#REF!</v>
      </c>
      <c r="G6" s="1775"/>
      <c r="H6" s="219" t="e">
        <f>#REF!</f>
        <v>#REF!</v>
      </c>
      <c r="I6" s="1906" t="e">
        <f>#REF!</f>
        <v>#REF!</v>
      </c>
      <c r="J6" s="1906"/>
      <c r="K6" s="1906"/>
      <c r="L6" s="1906"/>
      <c r="M6" s="1906"/>
      <c r="N6" s="1906"/>
      <c r="O6" s="1906"/>
      <c r="P6" s="1906"/>
      <c r="Q6" s="1906"/>
      <c r="R6" s="371" t="e">
        <f>#REF!</f>
        <v>#REF!</v>
      </c>
      <c r="S6" s="1906" t="e">
        <f>#REF!</f>
        <v>#REF!</v>
      </c>
      <c r="T6" s="1906"/>
      <c r="U6" s="1906"/>
      <c r="V6" s="1906"/>
      <c r="W6" s="1906"/>
      <c r="X6" s="1906"/>
      <c r="Y6" s="1906"/>
      <c r="Z6" s="1906"/>
      <c r="AA6" s="1906"/>
      <c r="AB6" s="1906"/>
      <c r="AC6" s="1906"/>
      <c r="AD6" s="1906"/>
      <c r="AE6" s="1906"/>
      <c r="AF6" s="1906"/>
      <c r="AG6" s="1907"/>
    </row>
    <row r="7" spans="1:35" ht="25.5" customHeight="1">
      <c r="A7" s="1774" t="e">
        <f>#REF!</f>
        <v>#REF!</v>
      </c>
      <c r="B7" s="1775"/>
      <c r="C7" s="1775"/>
      <c r="D7" s="1775"/>
      <c r="E7" s="1776"/>
      <c r="F7" s="1913" t="e">
        <f>#REF!</f>
        <v>#REF!</v>
      </c>
      <c r="G7" s="1914"/>
      <c r="H7" s="1914"/>
      <c r="I7" s="1914"/>
      <c r="J7" s="1914"/>
      <c r="K7" s="1914"/>
      <c r="L7" s="1914"/>
      <c r="M7" s="1915"/>
      <c r="N7" s="1790" t="e">
        <f>#REF!</f>
        <v>#REF!</v>
      </c>
      <c r="O7" s="1775"/>
      <c r="P7" s="1775"/>
      <c r="Q7" s="1776"/>
      <c r="R7" s="1916" t="e">
        <f>#REF!</f>
        <v>#REF!</v>
      </c>
      <c r="S7" s="1917"/>
      <c r="T7" s="1917"/>
      <c r="U7" s="1917"/>
      <c r="V7" s="344" t="e">
        <f>#REF!</f>
        <v>#REF!</v>
      </c>
      <c r="W7" s="344" t="e">
        <f>#REF!</f>
        <v>#REF!</v>
      </c>
      <c r="X7" s="1918" t="e">
        <f>#REF!</f>
        <v>#REF!</v>
      </c>
      <c r="Y7" s="1919"/>
      <c r="Z7" s="1919"/>
      <c r="AA7" s="1919"/>
      <c r="AB7" s="1920"/>
      <c r="AC7" s="1921" t="e">
        <f>#REF!</f>
        <v>#REF!</v>
      </c>
      <c r="AD7" s="1922"/>
      <c r="AE7" s="1922"/>
      <c r="AF7" s="1922"/>
      <c r="AG7" s="194" t="e">
        <f>#REF!</f>
        <v>#REF!</v>
      </c>
    </row>
    <row r="8" spans="1:35" ht="25.5" customHeight="1">
      <c r="A8" s="1774" t="e">
        <f>#REF!</f>
        <v>#REF!</v>
      </c>
      <c r="B8" s="1775"/>
      <c r="C8" s="1775"/>
      <c r="D8" s="1775"/>
      <c r="E8" s="1776"/>
      <c r="F8" s="1905" t="e">
        <f>#REF!</f>
        <v>#REF!</v>
      </c>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7"/>
    </row>
    <row r="9" spans="1:35" ht="25.5" customHeight="1">
      <c r="A9" s="1910" t="e">
        <f>#REF!</f>
        <v>#REF!</v>
      </c>
      <c r="B9" s="1775"/>
      <c r="C9" s="1775"/>
      <c r="D9" s="1775"/>
      <c r="E9" s="1776"/>
      <c r="F9" s="1905" t="e">
        <f>#REF!</f>
        <v>#REF!</v>
      </c>
      <c r="G9" s="1906"/>
      <c r="H9" s="1906"/>
      <c r="I9" s="1906"/>
      <c r="J9" s="1906"/>
      <c r="K9" s="1906"/>
      <c r="L9" s="1906"/>
      <c r="M9" s="1906"/>
      <c r="N9" s="1906"/>
      <c r="O9" s="1906"/>
      <c r="P9" s="1912"/>
      <c r="Q9" s="1790" t="e">
        <f>#REF!</f>
        <v>#REF!</v>
      </c>
      <c r="R9" s="1775"/>
      <c r="S9" s="1775"/>
      <c r="T9" s="1775"/>
      <c r="U9" s="1776"/>
      <c r="V9" s="1905" t="e">
        <f>#REF!</f>
        <v>#REF!</v>
      </c>
      <c r="W9" s="1906"/>
      <c r="X9" s="1906"/>
      <c r="Y9" s="1906"/>
      <c r="Z9" s="1906"/>
      <c r="AA9" s="1906"/>
      <c r="AB9" s="1906"/>
      <c r="AC9" s="1906"/>
      <c r="AD9" s="1906"/>
      <c r="AE9" s="1906"/>
      <c r="AF9" s="1906"/>
      <c r="AG9" s="1907"/>
    </row>
    <row r="10" spans="1:35" ht="25.5" customHeight="1">
      <c r="A10" s="1774" t="e">
        <f>#REF!</f>
        <v>#REF!</v>
      </c>
      <c r="B10" s="1775"/>
      <c r="C10" s="1775"/>
      <c r="D10" s="1775"/>
      <c r="E10" s="1776"/>
      <c r="F10" s="1905" t="e">
        <f>#REF!</f>
        <v>#REF!</v>
      </c>
      <c r="G10" s="1906"/>
      <c r="H10" s="1906"/>
      <c r="I10" s="1906"/>
      <c r="J10" s="1906"/>
      <c r="K10" s="1906"/>
      <c r="L10" s="1906"/>
      <c r="M10" s="1906"/>
      <c r="N10" s="1906"/>
      <c r="O10" s="1906"/>
      <c r="P10" s="1912"/>
      <c r="Q10" s="1790" t="e">
        <f>#REF!</f>
        <v>#REF!</v>
      </c>
      <c r="R10" s="1775"/>
      <c r="S10" s="1775"/>
      <c r="T10" s="1775"/>
      <c r="U10" s="1776"/>
      <c r="V10" s="1905" t="e">
        <f>#REF!</f>
        <v>#REF!</v>
      </c>
      <c r="W10" s="1906"/>
      <c r="X10" s="1906"/>
      <c r="Y10" s="1906"/>
      <c r="Z10" s="1906"/>
      <c r="AA10" s="1906"/>
      <c r="AB10" s="1906"/>
      <c r="AC10" s="1906"/>
      <c r="AD10" s="1906"/>
      <c r="AE10" s="1906"/>
      <c r="AF10" s="1906"/>
      <c r="AG10" s="1907"/>
    </row>
    <row r="11" spans="1:35" ht="25.5" customHeight="1" thickBot="1">
      <c r="A11" s="1844" t="e">
        <f>#REF!</f>
        <v>#REF!</v>
      </c>
      <c r="B11" s="1845"/>
      <c r="C11" s="1845"/>
      <c r="D11" s="1845"/>
      <c r="E11" s="1846"/>
      <c r="F11" s="1938" t="e">
        <f>#REF!</f>
        <v>#REF!</v>
      </c>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40"/>
    </row>
    <row r="12" spans="1:35" ht="25.5" customHeight="1">
      <c r="A12" s="250"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249" t="e">
        <f>#REF!</f>
        <v>#REF!</v>
      </c>
    </row>
    <row r="13" spans="1:35" ht="25.5" customHeight="1" thickBot="1">
      <c r="A13" s="250" t="e">
        <f>#REF!</f>
        <v>#REF!</v>
      </c>
      <c r="J13" s="343"/>
      <c r="V13" s="17"/>
      <c r="W13" s="17"/>
      <c r="X13" s="17"/>
      <c r="Y13" s="17"/>
      <c r="Z13" s="17"/>
      <c r="AA13" s="17"/>
      <c r="AB13" s="17"/>
      <c r="AC13" s="17"/>
      <c r="AD13" s="17"/>
      <c r="AE13" s="17"/>
      <c r="AF13" s="17"/>
      <c r="AG13" s="249"/>
    </row>
    <row r="14" spans="1:35" ht="25.5" customHeight="1">
      <c r="A14" s="1923" t="e">
        <f>#REF!</f>
        <v>#REF!</v>
      </c>
      <c r="B14" s="1924"/>
      <c r="C14" s="1924"/>
      <c r="D14" s="1924"/>
      <c r="E14" s="1924"/>
      <c r="F14" s="1924"/>
      <c r="G14" s="1924"/>
      <c r="H14" s="1924"/>
      <c r="I14" s="1924"/>
      <c r="J14" s="1924"/>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804" t="e">
        <f>#REF!</f>
        <v>#REF!</v>
      </c>
      <c r="C15" s="1804"/>
      <c r="D15" s="1804"/>
      <c r="E15" s="1804"/>
      <c r="F15" s="1804"/>
      <c r="G15" s="1804"/>
      <c r="H15" s="1804"/>
      <c r="I15" s="1804"/>
      <c r="J15" s="1804"/>
      <c r="K15" s="204" t="e">
        <f>#REF!</f>
        <v>#REF!</v>
      </c>
      <c r="L15" s="1905" t="e">
        <f>#REF!</f>
        <v>#REF!</v>
      </c>
      <c r="M15" s="1906"/>
      <c r="N15" s="1906"/>
      <c r="O15" s="1906"/>
      <c r="P15" s="1906"/>
      <c r="Q15" s="1906"/>
      <c r="R15" s="1906"/>
      <c r="S15" s="1906"/>
      <c r="T15" s="1906"/>
      <c r="U15" s="1906"/>
      <c r="V15" s="1906"/>
      <c r="W15" s="1906"/>
      <c r="X15" s="1906"/>
      <c r="Y15" s="1906"/>
      <c r="Z15" s="1906"/>
      <c r="AA15" s="1906"/>
      <c r="AB15" s="1906"/>
      <c r="AC15" s="1906"/>
      <c r="AD15" s="1906"/>
      <c r="AE15" s="1906"/>
      <c r="AF15" s="1906"/>
      <c r="AG15" s="1907"/>
    </row>
    <row r="16" spans="1:35" ht="25.5" customHeight="1">
      <c r="A16" s="250" t="e">
        <f>#REF!</f>
        <v>#REF!</v>
      </c>
      <c r="B16" s="1925" t="e">
        <f>#REF!</f>
        <v>#REF!</v>
      </c>
      <c r="C16" s="1925"/>
      <c r="D16" s="1925"/>
      <c r="E16" s="1925"/>
      <c r="F16" s="1925"/>
      <c r="G16" s="1925"/>
      <c r="H16" s="1925"/>
      <c r="I16" s="1925"/>
      <c r="J16" s="1925"/>
      <c r="K16" s="340" t="e">
        <f>#REF!</f>
        <v>#REF!</v>
      </c>
      <c r="L16" s="1928" t="e">
        <f>#REF!</f>
        <v>#REF!</v>
      </c>
      <c r="M16" s="192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328</v>
      </c>
    </row>
    <row r="17" spans="1:35" ht="25.5" customHeight="1">
      <c r="A17" s="286" t="e">
        <f>#REF!</f>
        <v>#REF!</v>
      </c>
      <c r="B17" s="1926"/>
      <c r="C17" s="1926"/>
      <c r="D17" s="1926"/>
      <c r="E17" s="1926"/>
      <c r="F17" s="1926"/>
      <c r="G17" s="1926"/>
      <c r="H17" s="1926"/>
      <c r="I17" s="1926"/>
      <c r="J17" s="1926"/>
      <c r="K17" s="334" t="e">
        <f>#REF!</f>
        <v>#REF!</v>
      </c>
      <c r="L17" s="1930" t="e">
        <f>#REF!</f>
        <v>#REF!</v>
      </c>
      <c r="M17" s="193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t="e">
        <f>#REF!</f>
        <v>#REF!</v>
      </c>
      <c r="B18" s="1926"/>
      <c r="C18" s="1926"/>
      <c r="D18" s="1926"/>
      <c r="E18" s="1926"/>
      <c r="F18" s="1926"/>
      <c r="G18" s="1926"/>
      <c r="H18" s="1926"/>
      <c r="I18" s="1926"/>
      <c r="J18" s="1926"/>
      <c r="K18" s="334" t="e">
        <f>#REF!</f>
        <v>#REF!</v>
      </c>
      <c r="L18" s="333" t="e">
        <f>#REF!</f>
        <v>#REF!</v>
      </c>
      <c r="M18" s="332" t="e">
        <f>#REF!</f>
        <v>#REF!</v>
      </c>
      <c r="N18" s="331"/>
      <c r="O18" s="331"/>
      <c r="P18" s="331"/>
      <c r="Q18" s="331"/>
      <c r="R18" s="331"/>
      <c r="S18" s="330"/>
      <c r="T18" s="1932" t="e">
        <f>#REF!</f>
        <v>#REF!</v>
      </c>
      <c r="U18" s="1933"/>
      <c r="V18" s="1933"/>
      <c r="W18" s="1933"/>
      <c r="X18" s="1933"/>
      <c r="Y18" s="1933"/>
      <c r="Z18" s="1933"/>
      <c r="AA18" s="1933"/>
      <c r="AB18" s="1933"/>
      <c r="AC18" s="1933"/>
      <c r="AD18" s="1933"/>
      <c r="AE18" s="1933"/>
      <c r="AF18" s="1933"/>
      <c r="AG18" s="1934"/>
    </row>
    <row r="19" spans="1:35" ht="25.5" customHeight="1">
      <c r="A19" s="321" t="e">
        <f>#REF!</f>
        <v>#REF!</v>
      </c>
      <c r="B19" s="1927"/>
      <c r="C19" s="1927"/>
      <c r="D19" s="1927"/>
      <c r="E19" s="1927"/>
      <c r="F19" s="1927"/>
      <c r="G19" s="1927"/>
      <c r="H19" s="1927"/>
      <c r="I19" s="1927"/>
      <c r="J19" s="1927"/>
      <c r="K19" s="329" t="e">
        <f>#REF!</f>
        <v>#REF!</v>
      </c>
      <c r="L19" s="7" t="e">
        <f>#REF!</f>
        <v>#REF!</v>
      </c>
      <c r="M19" s="328" t="e">
        <f>#REF!</f>
        <v>#REF!</v>
      </c>
      <c r="N19" s="8"/>
      <c r="O19" s="8"/>
      <c r="P19" s="8"/>
      <c r="Q19" s="8"/>
      <c r="R19" s="8"/>
      <c r="S19" s="327"/>
      <c r="T19" s="1935" t="e">
        <f>#REF!</f>
        <v>#REF!</v>
      </c>
      <c r="U19" s="1936"/>
      <c r="V19" s="1936"/>
      <c r="W19" s="1936"/>
      <c r="X19" s="1936"/>
      <c r="Y19" s="1936"/>
      <c r="Z19" s="1936"/>
      <c r="AA19" s="1936"/>
      <c r="AB19" s="1936"/>
      <c r="AC19" s="1936"/>
      <c r="AD19" s="1936"/>
      <c r="AE19" s="1936"/>
      <c r="AF19" s="1936"/>
      <c r="AG19" s="1937"/>
    </row>
    <row r="20" spans="1:35" ht="25.5" customHeight="1">
      <c r="A20" s="247" t="e">
        <f>#REF!</f>
        <v>#REF!</v>
      </c>
      <c r="B20" s="1955" t="e">
        <f>#REF!</f>
        <v>#REF!</v>
      </c>
      <c r="C20" s="1955"/>
      <c r="D20" s="1955"/>
      <c r="E20" s="1955"/>
      <c r="F20" s="1955"/>
      <c r="G20" s="1955"/>
      <c r="H20" s="1955"/>
      <c r="I20" s="1955"/>
      <c r="J20" s="1955"/>
      <c r="K20" s="248" t="e">
        <f>#REF!</f>
        <v>#REF!</v>
      </c>
      <c r="L20" s="1905" t="e">
        <f>#REF!</f>
        <v>#REF!</v>
      </c>
      <c r="M20" s="1906"/>
      <c r="N20" s="1906"/>
      <c r="O20" s="1906"/>
      <c r="P20" s="1906"/>
      <c r="Q20" s="1906"/>
      <c r="R20" s="1906"/>
      <c r="S20" s="1906"/>
      <c r="T20" s="1906"/>
      <c r="U20" s="1906"/>
      <c r="V20" s="1906"/>
      <c r="W20" s="1906"/>
      <c r="X20" s="1906"/>
      <c r="Y20" s="1906"/>
      <c r="Z20" s="1906"/>
      <c r="AA20" s="1906"/>
      <c r="AB20" s="1906"/>
      <c r="AC20" s="1906"/>
      <c r="AD20" s="1906"/>
      <c r="AE20" s="1906"/>
      <c r="AF20" s="1906"/>
      <c r="AG20" s="1907"/>
    </row>
    <row r="21" spans="1:35" ht="25.5" customHeight="1">
      <c r="A21" s="247" t="e">
        <f>#REF!</f>
        <v>#REF!</v>
      </c>
      <c r="B21" s="1955" t="e">
        <f>#REF!</f>
        <v>#REF!</v>
      </c>
      <c r="C21" s="1955"/>
      <c r="D21" s="1955"/>
      <c r="E21" s="1955"/>
      <c r="F21" s="1955"/>
      <c r="G21" s="1955"/>
      <c r="H21" s="1955"/>
      <c r="I21" s="1955"/>
      <c r="J21" s="1955"/>
      <c r="K21" s="204" t="e">
        <f>#REF!</f>
        <v>#REF!</v>
      </c>
      <c r="L21" s="1905" t="e">
        <f>#REF!</f>
        <v>#REF!</v>
      </c>
      <c r="M21" s="1906"/>
      <c r="N21" s="1906"/>
      <c r="O21" s="1906"/>
      <c r="P21" s="1906"/>
      <c r="Q21" s="1906"/>
      <c r="R21" s="1906"/>
      <c r="S21" s="1906"/>
      <c r="T21" s="1906"/>
      <c r="U21" s="1906"/>
      <c r="V21" s="1906"/>
      <c r="W21" s="1906"/>
      <c r="X21" s="1906"/>
      <c r="Y21" s="1906"/>
      <c r="Z21" s="1906"/>
      <c r="AA21" s="1906"/>
      <c r="AB21" s="1906"/>
      <c r="AC21" s="1906"/>
      <c r="AD21" s="1906"/>
      <c r="AE21" s="1906"/>
      <c r="AF21" s="1906"/>
      <c r="AG21" s="1907"/>
    </row>
    <row r="22" spans="1:35" ht="25.5" customHeight="1">
      <c r="A22" s="250" t="e">
        <f>#REF!</f>
        <v>#REF!</v>
      </c>
      <c r="B22" s="1925" t="e">
        <f>#REF!</f>
        <v>#REF!</v>
      </c>
      <c r="C22" s="1925"/>
      <c r="D22" s="1925"/>
      <c r="E22" s="1925"/>
      <c r="F22" s="1925"/>
      <c r="G22" s="1925"/>
      <c r="H22" s="1925"/>
      <c r="I22" s="1925"/>
      <c r="J22" s="1925"/>
      <c r="K22" s="340" t="e">
        <f>#REF!</f>
        <v>#REF!</v>
      </c>
      <c r="L22" s="1928" t="e">
        <f>#REF!</f>
        <v>#REF!</v>
      </c>
      <c r="M22" s="192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t="e">
        <f>#REF!</f>
        <v>#REF!</v>
      </c>
      <c r="B23" s="1926"/>
      <c r="C23" s="1926"/>
      <c r="D23" s="1926"/>
      <c r="E23" s="1926"/>
      <c r="F23" s="1926"/>
      <c r="G23" s="1926"/>
      <c r="H23" s="1926"/>
      <c r="I23" s="1926"/>
      <c r="J23" s="1926"/>
      <c r="K23" s="334" t="e">
        <f>#REF!</f>
        <v>#REF!</v>
      </c>
      <c r="L23" s="1930" t="e">
        <f>#REF!</f>
        <v>#REF!</v>
      </c>
      <c r="M23" s="193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t="e">
        <f>#REF!</f>
        <v>#REF!</v>
      </c>
      <c r="B24" s="1926"/>
      <c r="C24" s="1926"/>
      <c r="D24" s="1926"/>
      <c r="E24" s="1926"/>
      <c r="F24" s="1926"/>
      <c r="G24" s="1926"/>
      <c r="H24" s="1926"/>
      <c r="I24" s="1926"/>
      <c r="J24" s="1926"/>
      <c r="K24" s="334" t="e">
        <f>#REF!</f>
        <v>#REF!</v>
      </c>
      <c r="L24" s="333" t="e">
        <f>#REF!</f>
        <v>#REF!</v>
      </c>
      <c r="M24" s="332" t="e">
        <f>#REF!</f>
        <v>#REF!</v>
      </c>
      <c r="N24" s="331"/>
      <c r="O24" s="331"/>
      <c r="P24" s="331"/>
      <c r="Q24" s="331"/>
      <c r="R24" s="331"/>
      <c r="S24" s="330"/>
      <c r="T24" s="1932" t="e">
        <f>#REF!</f>
        <v>#REF!</v>
      </c>
      <c r="U24" s="1933"/>
      <c r="V24" s="1933"/>
      <c r="W24" s="1933"/>
      <c r="X24" s="1933"/>
      <c r="Y24" s="1933"/>
      <c r="Z24" s="1933"/>
      <c r="AA24" s="1933"/>
      <c r="AB24" s="1933"/>
      <c r="AC24" s="1933"/>
      <c r="AD24" s="1933"/>
      <c r="AE24" s="1933"/>
      <c r="AF24" s="1933"/>
      <c r="AG24" s="1934"/>
    </row>
    <row r="25" spans="1:35" ht="25.5" customHeight="1" thickBot="1">
      <c r="A25" s="321" t="e">
        <f>#REF!</f>
        <v>#REF!</v>
      </c>
      <c r="B25" s="1927"/>
      <c r="C25" s="1927"/>
      <c r="D25" s="1927"/>
      <c r="E25" s="1927"/>
      <c r="F25" s="1927"/>
      <c r="G25" s="1927"/>
      <c r="H25" s="1927"/>
      <c r="I25" s="1927"/>
      <c r="J25" s="1927"/>
      <c r="K25" s="329" t="e">
        <f>#REF!</f>
        <v>#REF!</v>
      </c>
      <c r="L25" s="7" t="e">
        <f>#REF!</f>
        <v>#REF!</v>
      </c>
      <c r="M25" s="328" t="e">
        <f>#REF!</f>
        <v>#REF!</v>
      </c>
      <c r="N25" s="8"/>
      <c r="O25" s="8"/>
      <c r="P25" s="8"/>
      <c r="Q25" s="8"/>
      <c r="R25" s="8"/>
      <c r="S25" s="327"/>
      <c r="T25" s="1935" t="e">
        <f>#REF!</f>
        <v>#REF!</v>
      </c>
      <c r="U25" s="1936"/>
      <c r="V25" s="1936"/>
      <c r="W25" s="1936"/>
      <c r="X25" s="1936"/>
      <c r="Y25" s="1936"/>
      <c r="Z25" s="1936"/>
      <c r="AA25" s="1936"/>
      <c r="AB25" s="1936"/>
      <c r="AC25" s="1936"/>
      <c r="AD25" s="1936"/>
      <c r="AE25" s="1936"/>
      <c r="AF25" s="1936"/>
      <c r="AG25" s="1937"/>
    </row>
    <row r="26" spans="1:35" ht="25.5" customHeight="1">
      <c r="A26" s="1923" t="e">
        <f>#REF!</f>
        <v>#REF!</v>
      </c>
      <c r="B26" s="1924"/>
      <c r="C26" s="1924"/>
      <c r="D26" s="1924"/>
      <c r="E26" s="1924"/>
      <c r="F26" s="1924"/>
      <c r="G26" s="1924"/>
      <c r="H26" s="1924"/>
      <c r="I26" s="1924"/>
      <c r="J26" s="1924"/>
      <c r="K26" s="326" t="e">
        <f>#REF!</f>
        <v>#REF!</v>
      </c>
      <c r="L26" s="1865" t="e">
        <f>#REF!</f>
        <v>#REF!</v>
      </c>
      <c r="M26" s="1863"/>
      <c r="N26" s="1863"/>
      <c r="O26" s="1864"/>
      <c r="P26" s="1942" t="e">
        <f>#REF!</f>
        <v>#REF!</v>
      </c>
      <c r="Q26" s="1942"/>
      <c r="R26" s="1942"/>
      <c r="S26" s="1942"/>
      <c r="T26" s="1942"/>
      <c r="U26" s="1942"/>
      <c r="V26" s="1942"/>
      <c r="W26" s="1942"/>
      <c r="X26" s="1942"/>
      <c r="Y26" s="1942"/>
      <c r="Z26" s="1942"/>
      <c r="AA26" s="1942"/>
      <c r="AB26" s="1942"/>
      <c r="AC26" s="1942"/>
      <c r="AD26" s="1942"/>
      <c r="AE26" s="1942"/>
      <c r="AF26" s="1942"/>
      <c r="AG26" s="1943"/>
      <c r="AI26" s="275" t="s">
        <v>317</v>
      </c>
    </row>
    <row r="27" spans="1:35" ht="25.5" customHeight="1">
      <c r="A27" s="1944" t="e">
        <f>#REF!</f>
        <v>#REF!</v>
      </c>
      <c r="B27" s="1945"/>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6"/>
    </row>
    <row r="28" spans="1:35" ht="25.5" customHeight="1">
      <c r="A28" s="1947"/>
      <c r="B28" s="1948"/>
      <c r="C28" s="1948"/>
      <c r="D28" s="1948"/>
      <c r="E28" s="1948"/>
      <c r="F28" s="1948"/>
      <c r="G28" s="1948"/>
      <c r="H28" s="1948"/>
      <c r="I28" s="1948"/>
      <c r="J28" s="1948"/>
      <c r="K28" s="1948"/>
      <c r="L28" s="1948"/>
      <c r="M28" s="1948"/>
      <c r="N28" s="1948"/>
      <c r="O28" s="1948"/>
      <c r="P28" s="1948"/>
      <c r="Q28" s="1948"/>
      <c r="R28" s="1948"/>
      <c r="S28" s="1948"/>
      <c r="T28" s="1948"/>
      <c r="U28" s="1948"/>
      <c r="V28" s="1948"/>
      <c r="W28" s="1948"/>
      <c r="X28" s="1948"/>
      <c r="Y28" s="1948"/>
      <c r="Z28" s="1948"/>
      <c r="AA28" s="1948"/>
      <c r="AB28" s="1948"/>
      <c r="AC28" s="1948"/>
      <c r="AD28" s="1948"/>
      <c r="AE28" s="1948"/>
      <c r="AF28" s="1948"/>
      <c r="AG28" s="1949"/>
    </row>
    <row r="29" spans="1:35" ht="25.5" customHeight="1" thickBot="1">
      <c r="A29" s="1950"/>
      <c r="B29" s="1951"/>
      <c r="C29" s="1951"/>
      <c r="D29" s="1951"/>
      <c r="E29" s="1951"/>
      <c r="F29" s="1951"/>
      <c r="G29" s="1951"/>
      <c r="H29" s="1951"/>
      <c r="I29" s="1951"/>
      <c r="J29" s="1951"/>
      <c r="K29" s="1951"/>
      <c r="L29" s="1951"/>
      <c r="M29" s="1951"/>
      <c r="N29" s="1951"/>
      <c r="O29" s="1951"/>
      <c r="P29" s="1951"/>
      <c r="Q29" s="1951"/>
      <c r="R29" s="1951"/>
      <c r="S29" s="1951"/>
      <c r="T29" s="1951"/>
      <c r="U29" s="1951"/>
      <c r="V29" s="1951"/>
      <c r="W29" s="1951"/>
      <c r="X29" s="1951"/>
      <c r="Y29" s="1951"/>
      <c r="Z29" s="1951"/>
      <c r="AA29" s="1951"/>
      <c r="AB29" s="1951"/>
      <c r="AC29" s="1951"/>
      <c r="AD29" s="1951"/>
      <c r="AE29" s="1951"/>
      <c r="AF29" s="1951"/>
      <c r="AG29" s="1952"/>
    </row>
    <row r="30" spans="1:35" ht="25.5" customHeight="1">
      <c r="A30" s="1953" t="e">
        <f>#REF!</f>
        <v>#REF!</v>
      </c>
      <c r="B30" s="1954"/>
      <c r="C30" s="1954"/>
      <c r="D30" s="1954"/>
      <c r="E30" s="1954"/>
      <c r="F30" s="1954"/>
      <c r="G30" s="1954"/>
      <c r="H30" s="1954"/>
      <c r="I30" s="1954"/>
      <c r="J30" s="1954"/>
      <c r="K30" s="1954"/>
      <c r="L30" s="1954"/>
      <c r="M30" s="1954"/>
      <c r="N30" s="1954"/>
      <c r="O30" s="253" t="e">
        <f>#REF!</f>
        <v>#REF!</v>
      </c>
      <c r="P30" s="253" t="e">
        <f>#REF!</f>
        <v>#REF!</v>
      </c>
      <c r="Q30" s="253" t="e">
        <f>#REF!</f>
        <v>#REF!</v>
      </c>
      <c r="R30" s="253" t="e">
        <f>#REF!</f>
        <v>#REF!</v>
      </c>
      <c r="S30" s="253" t="e">
        <f>#REF!</f>
        <v>#REF!</v>
      </c>
      <c r="T30" s="253" t="e">
        <f>#REF!</f>
        <v>#REF!</v>
      </c>
      <c r="U30" s="253" t="e">
        <f>#REF!</f>
        <v>#REF!</v>
      </c>
      <c r="V30" s="253" t="e">
        <f>#REF!</f>
        <v>#REF!</v>
      </c>
      <c r="W30" s="253" t="e">
        <f>#REF!</f>
        <v>#REF!</v>
      </c>
      <c r="X30" s="253" t="e">
        <f>#REF!</f>
        <v>#REF!</v>
      </c>
      <c r="Y30" s="253" t="e">
        <f>#REF!</f>
        <v>#REF!</v>
      </c>
      <c r="Z30" s="253" t="e">
        <f>#REF!</f>
        <v>#REF!</v>
      </c>
      <c r="AA30" s="253" t="e">
        <f>#REF!</f>
        <v>#REF!</v>
      </c>
      <c r="AB30" s="253" t="e">
        <f>#REF!</f>
        <v>#REF!</v>
      </c>
      <c r="AC30" s="253" t="e">
        <f>#REF!</f>
        <v>#REF!</v>
      </c>
      <c r="AD30" s="253" t="e">
        <f>#REF!</f>
        <v>#REF!</v>
      </c>
      <c r="AE30" s="253" t="e">
        <f>#REF!</f>
        <v>#REF!</v>
      </c>
      <c r="AF30" s="253" t="e">
        <f>#REF!</f>
        <v>#REF!</v>
      </c>
      <c r="AG30" s="277" t="e">
        <f>#REF!</f>
        <v>#REF!</v>
      </c>
    </row>
    <row r="31" spans="1:35" ht="25.5" customHeight="1">
      <c r="A31" s="316" t="e">
        <f>#REF!</f>
        <v>#REF!</v>
      </c>
      <c r="B31" s="1955" t="e">
        <f>#REF!</f>
        <v>#REF!</v>
      </c>
      <c r="C31" s="1955"/>
      <c r="D31" s="1955"/>
      <c r="E31" s="1955"/>
      <c r="F31" s="1955"/>
      <c r="G31" s="1955"/>
      <c r="H31" s="1955"/>
      <c r="I31" s="1955"/>
      <c r="J31" s="1955"/>
      <c r="K31" s="1955"/>
      <c r="L31" s="1955"/>
      <c r="M31" s="204" t="e">
        <f>#REF!</f>
        <v>#REF!</v>
      </c>
      <c r="N31" s="1905" t="e">
        <f>#REF!</f>
        <v>#REF!</v>
      </c>
      <c r="O31" s="1906"/>
      <c r="P31" s="1906"/>
      <c r="Q31" s="1906"/>
      <c r="R31" s="1906"/>
      <c r="S31" s="1906"/>
      <c r="T31" s="1906"/>
      <c r="U31" s="1906"/>
      <c r="V31" s="1906"/>
      <c r="W31" s="1906"/>
      <c r="X31" s="1906"/>
      <c r="Y31" s="1906"/>
      <c r="Z31" s="1906"/>
      <c r="AA31" s="1906"/>
      <c r="AB31" s="1906"/>
      <c r="AC31" s="1906"/>
      <c r="AD31" s="1906"/>
      <c r="AE31" s="1906"/>
      <c r="AF31" s="1906"/>
      <c r="AG31" s="1907"/>
      <c r="AI31" s="275" t="s">
        <v>271</v>
      </c>
    </row>
    <row r="32" spans="1:35" ht="39" customHeight="1">
      <c r="A32" s="1813" t="e">
        <f>#REF!</f>
        <v>#REF!</v>
      </c>
      <c r="B32" s="1925" t="e">
        <f>#REF!</f>
        <v>#REF!</v>
      </c>
      <c r="C32" s="1925"/>
      <c r="D32" s="1925"/>
      <c r="E32" s="1925"/>
      <c r="F32" s="1925"/>
      <c r="G32" s="1925"/>
      <c r="H32" s="1925"/>
      <c r="I32" s="1925"/>
      <c r="J32" s="1925"/>
      <c r="K32" s="1925"/>
      <c r="L32" s="1925"/>
      <c r="M32" s="1815" t="e">
        <f>#REF!</f>
        <v>#REF!</v>
      </c>
      <c r="N32" s="2111" t="e">
        <f>#REF!</f>
        <v>#REF!</v>
      </c>
      <c r="O32" s="2112"/>
      <c r="P32" s="2112"/>
      <c r="Q32" s="2112"/>
      <c r="R32" s="2112"/>
      <c r="S32" s="2112"/>
      <c r="T32" s="2112"/>
      <c r="U32" s="2112"/>
      <c r="V32" s="2112"/>
      <c r="W32" s="2112"/>
      <c r="X32" s="2112"/>
      <c r="Y32" s="2112"/>
      <c r="Z32" s="2112"/>
      <c r="AA32" s="2112"/>
      <c r="AB32" s="2112"/>
      <c r="AC32" s="2112"/>
      <c r="AD32" s="2112"/>
      <c r="AE32" s="2112"/>
      <c r="AF32" s="2112"/>
      <c r="AG32" s="2113"/>
      <c r="AI32" s="275" t="s">
        <v>336</v>
      </c>
    </row>
    <row r="33" spans="1:35" ht="12" customHeight="1">
      <c r="A33" s="2110"/>
      <c r="B33" s="1926"/>
      <c r="C33" s="1926"/>
      <c r="D33" s="1926"/>
      <c r="E33" s="1926"/>
      <c r="F33" s="1926"/>
      <c r="G33" s="1926"/>
      <c r="H33" s="1926"/>
      <c r="I33" s="1926"/>
      <c r="J33" s="1926"/>
      <c r="K33" s="1926"/>
      <c r="L33" s="1926"/>
      <c r="M33" s="1817"/>
      <c r="N33" s="2114" t="e">
        <f>#REF!</f>
        <v>#REF!</v>
      </c>
      <c r="O33" s="1062"/>
      <c r="P33" s="1062"/>
      <c r="Q33" s="1062"/>
      <c r="R33" s="1062"/>
      <c r="S33" s="1062"/>
      <c r="T33" s="1062"/>
      <c r="U33" s="1062"/>
      <c r="V33" s="1062"/>
      <c r="W33" s="1062"/>
      <c r="X33" s="1062"/>
      <c r="Y33" s="1062"/>
      <c r="Z33" s="1062"/>
      <c r="AA33" s="1062"/>
      <c r="AB33" s="1062"/>
      <c r="AC33" s="1062"/>
      <c r="AD33" s="1062"/>
      <c r="AE33" s="1062"/>
      <c r="AF33" s="1062"/>
      <c r="AG33" s="2115"/>
      <c r="AI33" s="275" t="s">
        <v>335</v>
      </c>
    </row>
    <row r="34" spans="1:35" ht="25.5" customHeight="1">
      <c r="A34" s="2020"/>
      <c r="B34" s="1927"/>
      <c r="C34" s="1927"/>
      <c r="D34" s="1927"/>
      <c r="E34" s="1927"/>
      <c r="F34" s="1927"/>
      <c r="G34" s="1927"/>
      <c r="H34" s="1927"/>
      <c r="I34" s="1927"/>
      <c r="J34" s="1927"/>
      <c r="K34" s="1927"/>
      <c r="L34" s="1927"/>
      <c r="M34" s="1820"/>
      <c r="N34" s="2116"/>
      <c r="O34" s="2117"/>
      <c r="P34" s="2117"/>
      <c r="Q34" s="2117"/>
      <c r="R34" s="2117"/>
      <c r="S34" s="2117"/>
      <c r="T34" s="2117"/>
      <c r="U34" s="2117"/>
      <c r="V34" s="2117"/>
      <c r="W34" s="2117"/>
      <c r="X34" s="2117"/>
      <c r="Y34" s="2117"/>
      <c r="Z34" s="2117"/>
      <c r="AA34" s="2117"/>
      <c r="AB34" s="2117"/>
      <c r="AC34" s="2117"/>
      <c r="AD34" s="2117"/>
      <c r="AE34" s="2117"/>
      <c r="AF34" s="2117"/>
      <c r="AG34" s="2118"/>
      <c r="AI34" s="275" t="s">
        <v>334</v>
      </c>
    </row>
    <row r="35" spans="1:35" ht="25.5" customHeight="1">
      <c r="A35" s="318" t="e">
        <f>#REF!</f>
        <v>#REF!</v>
      </c>
      <c r="B35" s="1925" t="e">
        <f>#REF!</f>
        <v>#REF!</v>
      </c>
      <c r="C35" s="1925"/>
      <c r="D35" s="1925"/>
      <c r="E35" s="1925"/>
      <c r="F35" s="1925"/>
      <c r="G35" s="1925"/>
      <c r="H35" s="1925"/>
      <c r="I35" s="1925"/>
      <c r="J35" s="1925"/>
      <c r="K35" s="1925"/>
      <c r="L35" s="1925"/>
      <c r="M35" s="296" t="e">
        <f>#REF!</f>
        <v>#REF!</v>
      </c>
      <c r="N35" s="1905" t="e">
        <f>#REF!</f>
        <v>#REF!</v>
      </c>
      <c r="O35" s="1906"/>
      <c r="P35" s="1906"/>
      <c r="Q35" s="1906"/>
      <c r="R35" s="1906"/>
      <c r="S35" s="1906"/>
      <c r="T35" s="1906"/>
      <c r="U35" s="1906"/>
      <c r="V35" s="1906"/>
      <c r="W35" s="1906"/>
      <c r="X35" s="1906"/>
      <c r="Y35" s="1906"/>
      <c r="Z35" s="1906"/>
      <c r="AA35" s="1906"/>
      <c r="AB35" s="1906"/>
      <c r="AC35" s="1906"/>
      <c r="AD35" s="1906"/>
      <c r="AE35" s="1906"/>
      <c r="AF35" s="1906"/>
      <c r="AG35" s="1907"/>
      <c r="AI35" s="275" t="s">
        <v>333</v>
      </c>
    </row>
    <row r="36" spans="1:35" ht="25.5" customHeight="1">
      <c r="A36" s="355" t="e">
        <f>#REF!</f>
        <v>#REF!</v>
      </c>
      <c r="B36" s="2119" t="e">
        <f>#REF!</f>
        <v>#REF!</v>
      </c>
      <c r="C36" s="2119"/>
      <c r="D36" s="2119"/>
      <c r="E36" s="2119"/>
      <c r="F36" s="2119"/>
      <c r="G36" s="2119"/>
      <c r="H36" s="2119"/>
      <c r="I36" s="2119"/>
      <c r="J36" s="2119"/>
      <c r="K36" s="2119"/>
      <c r="L36" s="2119"/>
      <c r="M36" s="354" t="e">
        <f>#REF!</f>
        <v>#REF!</v>
      </c>
      <c r="N36" s="1906" t="e">
        <f>#REF!</f>
        <v>#REF!</v>
      </c>
      <c r="O36" s="1906"/>
      <c r="P36" s="1906"/>
      <c r="Q36" s="1906"/>
      <c r="R36" s="1906"/>
      <c r="S36" s="1906"/>
      <c r="T36" s="1906"/>
      <c r="U36" s="1906"/>
      <c r="V36" s="1906"/>
      <c r="W36" s="1906"/>
      <c r="X36" s="1906"/>
      <c r="Y36" s="1906"/>
      <c r="Z36" s="1906"/>
      <c r="AA36" s="1906"/>
      <c r="AB36" s="1906"/>
      <c r="AC36" s="1906"/>
      <c r="AD36" s="1906"/>
      <c r="AE36" s="1906"/>
      <c r="AF36" s="1906"/>
      <c r="AG36" s="1907"/>
      <c r="AI36" s="275" t="s">
        <v>332</v>
      </c>
    </row>
    <row r="37" spans="1:35" ht="25.5" customHeight="1">
      <c r="A37" s="353" t="e">
        <f>#REF!</f>
        <v>#REF!</v>
      </c>
      <c r="B37" s="352" t="e">
        <f>#REF!</f>
        <v>#REF!</v>
      </c>
      <c r="C37" s="351" t="e">
        <f>#REF!</f>
        <v>#REF!</v>
      </c>
      <c r="D37" s="351" t="e">
        <f>#REF!</f>
        <v>#REF!</v>
      </c>
      <c r="E37" s="351" t="e">
        <f>#REF!</f>
        <v>#REF!</v>
      </c>
      <c r="F37" s="351" t="e">
        <f>#REF!</f>
        <v>#REF!</v>
      </c>
      <c r="G37" s="351" t="e">
        <f>#REF!</f>
        <v>#REF!</v>
      </c>
      <c r="H37" s="351" t="e">
        <f>#REF!</f>
        <v>#REF!</v>
      </c>
      <c r="I37" s="351" t="e">
        <f>#REF!</f>
        <v>#REF!</v>
      </c>
      <c r="J37" s="351" t="e">
        <f>#REF!</f>
        <v>#REF!</v>
      </c>
      <c r="K37" s="351" t="e">
        <f>#REF!</f>
        <v>#REF!</v>
      </c>
      <c r="L37" s="351" t="e">
        <f>#REF!</f>
        <v>#REF!</v>
      </c>
      <c r="M37" s="351" t="e">
        <f>#REF!</f>
        <v>#REF!</v>
      </c>
      <c r="N37" s="350" t="e">
        <f>#REF!</f>
        <v>#REF!</v>
      </c>
      <c r="O37" s="350" t="e">
        <f>#REF!</f>
        <v>#REF!</v>
      </c>
      <c r="P37" s="350" t="e">
        <f>#REF!</f>
        <v>#REF!</v>
      </c>
      <c r="Q37" s="350" t="e">
        <f>#REF!</f>
        <v>#REF!</v>
      </c>
      <c r="R37" s="350" t="e">
        <f>#REF!</f>
        <v>#REF!</v>
      </c>
      <c r="S37" s="350" t="e">
        <f>#REF!</f>
        <v>#REF!</v>
      </c>
      <c r="T37" s="350" t="e">
        <f>#REF!</f>
        <v>#REF!</v>
      </c>
      <c r="U37" s="350" t="e">
        <f>#REF!</f>
        <v>#REF!</v>
      </c>
      <c r="V37" s="350" t="e">
        <f>#REF!</f>
        <v>#REF!</v>
      </c>
      <c r="W37" s="350" t="e">
        <f>#REF!</f>
        <v>#REF!</v>
      </c>
      <c r="X37" s="350" t="e">
        <f>#REF!</f>
        <v>#REF!</v>
      </c>
      <c r="Y37" s="350" t="e">
        <f>#REF!</f>
        <v>#REF!</v>
      </c>
      <c r="Z37" s="350" t="e">
        <f>#REF!</f>
        <v>#REF!</v>
      </c>
      <c r="AA37" s="350" t="e">
        <f>#REF!</f>
        <v>#REF!</v>
      </c>
      <c r="AB37" s="350" t="e">
        <f>#REF!</f>
        <v>#REF!</v>
      </c>
      <c r="AC37" s="350" t="e">
        <f>#REF!</f>
        <v>#REF!</v>
      </c>
      <c r="AD37" s="350" t="e">
        <f>#REF!</f>
        <v>#REF!</v>
      </c>
      <c r="AE37" s="350" t="e">
        <f>#REF!</f>
        <v>#REF!</v>
      </c>
      <c r="AF37" s="350" t="e">
        <f>#REF!</f>
        <v>#REF!</v>
      </c>
      <c r="AG37" s="349" t="e">
        <f>#REF!</f>
        <v>#REF!</v>
      </c>
    </row>
    <row r="38" spans="1:35" ht="25.5" customHeight="1">
      <c r="A38" s="348" t="e">
        <f>#REF!</f>
        <v>#REF!</v>
      </c>
      <c r="B38" s="1821" t="e">
        <f>#REF!</f>
        <v>#REF!</v>
      </c>
      <c r="C38" s="1822"/>
      <c r="D38" s="1822"/>
      <c r="E38" s="1822"/>
      <c r="F38" s="1822"/>
      <c r="G38" s="1822"/>
      <c r="H38" s="1822"/>
      <c r="I38" s="1822"/>
      <c r="J38" s="1822"/>
      <c r="K38" s="1822"/>
      <c r="L38" s="1822"/>
      <c r="M38" s="1823"/>
      <c r="N38" s="1906" t="e">
        <f>#REF!</f>
        <v>#REF!</v>
      </c>
      <c r="O38" s="1906"/>
      <c r="P38" s="1906"/>
      <c r="Q38" s="1906"/>
      <c r="R38" s="1906"/>
      <c r="S38" s="1906"/>
      <c r="T38" s="1906"/>
      <c r="U38" s="1906"/>
      <c r="V38" s="1906"/>
      <c r="W38" s="1906"/>
      <c r="X38" s="1906"/>
      <c r="Y38" s="1906"/>
      <c r="Z38" s="1906"/>
      <c r="AA38" s="1906"/>
      <c r="AB38" s="1906"/>
      <c r="AC38" s="1906"/>
      <c r="AD38" s="1906"/>
      <c r="AE38" s="1906"/>
      <c r="AF38" s="1906"/>
      <c r="AG38" s="1907"/>
    </row>
    <row r="39" spans="1:35" ht="25.5" customHeight="1">
      <c r="A39" s="348" t="e">
        <f>#REF!</f>
        <v>#REF!</v>
      </c>
      <c r="B39" s="1821" t="e">
        <f>#REF!</f>
        <v>#REF!</v>
      </c>
      <c r="C39" s="1822"/>
      <c r="D39" s="1822"/>
      <c r="E39" s="1822"/>
      <c r="F39" s="1822"/>
      <c r="G39" s="1822"/>
      <c r="H39" s="1822"/>
      <c r="I39" s="1822"/>
      <c r="J39" s="1822"/>
      <c r="K39" s="1822"/>
      <c r="L39" s="1822"/>
      <c r="M39" s="1823"/>
      <c r="N39" s="1977" t="e">
        <f>#REF!</f>
        <v>#REF!</v>
      </c>
      <c r="O39" s="1978"/>
      <c r="P39" s="1978"/>
      <c r="Q39" s="1978"/>
      <c r="R39" s="1978"/>
      <c r="S39" s="1978"/>
      <c r="T39" s="1978"/>
      <c r="U39" s="1978"/>
      <c r="V39" s="1978"/>
      <c r="W39" s="1978"/>
      <c r="X39" s="1978"/>
      <c r="Y39" s="1978"/>
      <c r="Z39" s="1978"/>
      <c r="AA39" s="371" t="e">
        <f>#REF!</f>
        <v>#REF!</v>
      </c>
      <c r="AB39" s="371" t="e">
        <f>#REF!</f>
        <v>#REF!</v>
      </c>
      <c r="AC39" s="371" t="e">
        <f>#REF!</f>
        <v>#REF!</v>
      </c>
      <c r="AD39" s="371" t="e">
        <f>#REF!</f>
        <v>#REF!</v>
      </c>
      <c r="AE39" s="371" t="e">
        <f>#REF!</f>
        <v>#REF!</v>
      </c>
      <c r="AF39" s="371" t="e">
        <f>#REF!</f>
        <v>#REF!</v>
      </c>
      <c r="AG39" s="398" t="e">
        <f>#REF!</f>
        <v>#REF!</v>
      </c>
    </row>
    <row r="40" spans="1:35" ht="25.5" customHeight="1" thickBot="1">
      <c r="A40" s="347" t="e">
        <f>#REF!</f>
        <v>#REF!</v>
      </c>
      <c r="B40" s="1821" t="e">
        <f>#REF!</f>
        <v>#REF!</v>
      </c>
      <c r="C40" s="1822"/>
      <c r="D40" s="1822"/>
      <c r="E40" s="1822"/>
      <c r="F40" s="1822"/>
      <c r="G40" s="1822"/>
      <c r="H40" s="1822"/>
      <c r="I40" s="1822"/>
      <c r="J40" s="1822"/>
      <c r="K40" s="1822"/>
      <c r="L40" s="1822"/>
      <c r="M40" s="1823"/>
      <c r="N40" s="1971" t="e">
        <f>#REF!</f>
        <v>#REF!</v>
      </c>
      <c r="O40" s="1972"/>
      <c r="P40" s="1972"/>
      <c r="Q40" s="1972"/>
      <c r="R40" s="1972"/>
      <c r="S40" s="1972"/>
      <c r="T40" s="1972"/>
      <c r="U40" s="1972"/>
      <c r="V40" s="1972"/>
      <c r="W40" s="1972"/>
      <c r="X40" s="1972"/>
      <c r="Y40" s="1972"/>
      <c r="Z40" s="1972"/>
      <c r="AA40" s="371" t="e">
        <f>#REF!</f>
        <v>#REF!</v>
      </c>
      <c r="AB40" s="371" t="e">
        <f>#REF!</f>
        <v>#REF!</v>
      </c>
      <c r="AC40" s="371" t="e">
        <f>#REF!</f>
        <v>#REF!</v>
      </c>
      <c r="AD40" s="371" t="e">
        <f>#REF!</f>
        <v>#REF!</v>
      </c>
      <c r="AE40" s="371" t="e">
        <f>#REF!</f>
        <v>#REF!</v>
      </c>
      <c r="AF40" s="371" t="e">
        <f>#REF!</f>
        <v>#REF!</v>
      </c>
      <c r="AG40" s="398" t="e">
        <f>#REF!</f>
        <v>#REF!</v>
      </c>
    </row>
    <row r="41" spans="1:35" ht="25.5" customHeight="1">
      <c r="A41" s="1953" t="e">
        <f>#REF!</f>
        <v>#REF!</v>
      </c>
      <c r="B41" s="1954"/>
      <c r="C41" s="1954"/>
      <c r="D41" s="1954"/>
      <c r="E41" s="1954"/>
      <c r="F41" s="1954"/>
      <c r="G41" s="1954"/>
      <c r="H41" s="1954"/>
      <c r="I41" s="1954"/>
      <c r="J41" s="1954"/>
      <c r="K41" s="1954"/>
      <c r="L41" s="1954"/>
      <c r="M41" s="1954"/>
      <c r="N41" s="1954"/>
      <c r="O41" s="1954"/>
      <c r="P41" s="1954"/>
      <c r="Q41" s="1954"/>
      <c r="R41" s="1954"/>
      <c r="S41" s="253" t="e">
        <f>#REF!</f>
        <v>#REF!</v>
      </c>
      <c r="T41" s="253" t="e">
        <f>#REF!</f>
        <v>#REF!</v>
      </c>
      <c r="U41" s="253" t="e">
        <f>#REF!</f>
        <v>#REF!</v>
      </c>
      <c r="V41" s="253" t="e">
        <f>#REF!</f>
        <v>#REF!</v>
      </c>
      <c r="W41" s="253" t="e">
        <f>#REF!</f>
        <v>#REF!</v>
      </c>
      <c r="X41" s="253" t="e">
        <f>#REF!</f>
        <v>#REF!</v>
      </c>
      <c r="Y41" s="253" t="e">
        <f>#REF!</f>
        <v>#REF!</v>
      </c>
      <c r="Z41" s="253" t="e">
        <f>#REF!</f>
        <v>#REF!</v>
      </c>
      <c r="AA41" s="253" t="e">
        <f>#REF!</f>
        <v>#REF!</v>
      </c>
      <c r="AB41" s="253" t="e">
        <f>#REF!</f>
        <v>#REF!</v>
      </c>
      <c r="AC41" s="253" t="e">
        <f>#REF!</f>
        <v>#REF!</v>
      </c>
      <c r="AD41" s="253" t="e">
        <f>#REF!</f>
        <v>#REF!</v>
      </c>
      <c r="AE41" s="253" t="e">
        <f>#REF!</f>
        <v>#REF!</v>
      </c>
      <c r="AF41" s="253" t="e">
        <f>#REF!</f>
        <v>#REF!</v>
      </c>
      <c r="AG41" s="277" t="e">
        <f>#REF!</f>
        <v>#REF!</v>
      </c>
    </row>
    <row r="42" spans="1:35" ht="25.5" customHeight="1">
      <c r="A42" s="316" t="e">
        <f>#REF!</f>
        <v>#REF!</v>
      </c>
      <c r="B42" s="1955" t="e">
        <f>#REF!</f>
        <v>#REF!</v>
      </c>
      <c r="C42" s="1955"/>
      <c r="D42" s="1955"/>
      <c r="E42" s="1955"/>
      <c r="F42" s="1955"/>
      <c r="G42" s="1955"/>
      <c r="H42" s="1955"/>
      <c r="I42" s="1955"/>
      <c r="J42" s="1955"/>
      <c r="K42" s="1955"/>
      <c r="L42" s="1955"/>
      <c r="M42" s="204" t="e">
        <f>#REF!</f>
        <v>#REF!</v>
      </c>
      <c r="N42" s="1977" t="e">
        <f>#REF!</f>
        <v>#REF!</v>
      </c>
      <c r="O42" s="1978"/>
      <c r="P42" s="1978"/>
      <c r="Q42" s="1978"/>
      <c r="R42" s="1978"/>
      <c r="S42" s="1978"/>
      <c r="T42" s="1978"/>
      <c r="U42" s="1978"/>
      <c r="V42" s="1978"/>
      <c r="W42" s="1978"/>
      <c r="X42" s="1978"/>
      <c r="Y42" s="1978"/>
      <c r="Z42" s="1978"/>
      <c r="AA42" s="219" t="e">
        <f>#REF!</f>
        <v>#REF!</v>
      </c>
      <c r="AB42" s="219"/>
      <c r="AC42" s="219"/>
      <c r="AD42" s="219"/>
      <c r="AE42" s="219"/>
      <c r="AF42" s="219"/>
      <c r="AG42" s="269"/>
    </row>
    <row r="43" spans="1:35" ht="25.5" customHeight="1">
      <c r="A43" s="316" t="e">
        <f>#REF!</f>
        <v>#REF!</v>
      </c>
      <c r="B43" s="1955" t="e">
        <f>#REF!</f>
        <v>#REF!</v>
      </c>
      <c r="C43" s="1955"/>
      <c r="D43" s="1955"/>
      <c r="E43" s="1955"/>
      <c r="F43" s="1955"/>
      <c r="G43" s="1955"/>
      <c r="H43" s="1955"/>
      <c r="I43" s="1955"/>
      <c r="J43" s="1955"/>
      <c r="K43" s="1955"/>
      <c r="L43" s="1955"/>
      <c r="M43" s="204" t="e">
        <f>#REF!</f>
        <v>#REF!</v>
      </c>
      <c r="N43" s="1977" t="e">
        <f>#REF!</f>
        <v>#REF!</v>
      </c>
      <c r="O43" s="1978"/>
      <c r="P43" s="1978"/>
      <c r="Q43" s="1978"/>
      <c r="R43" s="1978"/>
      <c r="S43" s="1978"/>
      <c r="T43" s="1978"/>
      <c r="U43" s="1978"/>
      <c r="V43" s="1978"/>
      <c r="W43" s="1978"/>
      <c r="X43" s="1978"/>
      <c r="Y43" s="1978"/>
      <c r="Z43" s="1978"/>
      <c r="AA43" s="219" t="e">
        <f>#REF!</f>
        <v>#REF!</v>
      </c>
      <c r="AB43" s="219"/>
      <c r="AC43" s="219"/>
      <c r="AD43" s="219"/>
      <c r="AE43" s="219"/>
      <c r="AF43" s="219"/>
      <c r="AG43" s="269"/>
    </row>
    <row r="44" spans="1:35" ht="25.5" customHeight="1">
      <c r="A44" s="316" t="e">
        <f>#REF!</f>
        <v>#REF!</v>
      </c>
      <c r="B44" s="1955" t="e">
        <f>#REF!</f>
        <v>#REF!</v>
      </c>
      <c r="C44" s="1955"/>
      <c r="D44" s="1955"/>
      <c r="E44" s="1955"/>
      <c r="F44" s="1955"/>
      <c r="G44" s="1955"/>
      <c r="H44" s="1955"/>
      <c r="I44" s="1955"/>
      <c r="J44" s="1955"/>
      <c r="K44" s="1955"/>
      <c r="L44" s="1955"/>
      <c r="M44" s="204" t="e">
        <f>#REF!</f>
        <v>#REF!</v>
      </c>
      <c r="N44" s="1977" t="e">
        <f>#REF!</f>
        <v>#REF!</v>
      </c>
      <c r="O44" s="1978"/>
      <c r="P44" s="1978"/>
      <c r="Q44" s="1978"/>
      <c r="R44" s="1978"/>
      <c r="S44" s="1978"/>
      <c r="T44" s="1978"/>
      <c r="U44" s="1978"/>
      <c r="V44" s="1978"/>
      <c r="W44" s="1978"/>
      <c r="X44" s="1978"/>
      <c r="Y44" s="1978"/>
      <c r="Z44" s="1978"/>
      <c r="AA44" s="219" t="e">
        <f>#REF!</f>
        <v>#REF!</v>
      </c>
      <c r="AB44" s="219"/>
      <c r="AC44" s="219"/>
      <c r="AD44" s="219"/>
      <c r="AE44" s="219"/>
      <c r="AF44" s="219"/>
      <c r="AG44" s="269"/>
    </row>
    <row r="45" spans="1:35" ht="25.5" customHeight="1">
      <c r="A45" s="316" t="e">
        <f>#REF!</f>
        <v>#REF!</v>
      </c>
      <c r="B45" s="1955" t="e">
        <f>#REF!</f>
        <v>#REF!</v>
      </c>
      <c r="C45" s="1955"/>
      <c r="D45" s="1955"/>
      <c r="E45" s="1955"/>
      <c r="F45" s="1955"/>
      <c r="G45" s="1955"/>
      <c r="H45" s="1955"/>
      <c r="I45" s="1955"/>
      <c r="J45" s="1955"/>
      <c r="K45" s="1955"/>
      <c r="L45" s="1955"/>
      <c r="M45" s="204" t="e">
        <f>#REF!</f>
        <v>#REF!</v>
      </c>
      <c r="N45" s="1977" t="e">
        <f>#REF!</f>
        <v>#REF!</v>
      </c>
      <c r="O45" s="1978"/>
      <c r="P45" s="1978"/>
      <c r="Q45" s="1978"/>
      <c r="R45" s="1978"/>
      <c r="S45" s="1978"/>
      <c r="T45" s="1978"/>
      <c r="U45" s="1978"/>
      <c r="V45" s="1978"/>
      <c r="W45" s="1978"/>
      <c r="X45" s="1978"/>
      <c r="Y45" s="1978"/>
      <c r="Z45" s="1978"/>
      <c r="AA45" s="219" t="e">
        <f>#REF!</f>
        <v>#REF!</v>
      </c>
      <c r="AB45" s="219"/>
      <c r="AC45" s="219"/>
      <c r="AD45" s="219"/>
      <c r="AE45" s="219"/>
      <c r="AF45" s="219"/>
      <c r="AG45" s="269"/>
    </row>
    <row r="46" spans="1:35" ht="25.5" customHeight="1">
      <c r="A46" s="316" t="e">
        <f>#REF!</f>
        <v>#REF!</v>
      </c>
      <c r="B46" s="1955" t="e">
        <f>#REF!</f>
        <v>#REF!</v>
      </c>
      <c r="C46" s="1955"/>
      <c r="D46" s="1955"/>
      <c r="E46" s="1955"/>
      <c r="F46" s="1955"/>
      <c r="G46" s="1955"/>
      <c r="H46" s="1955"/>
      <c r="I46" s="1955"/>
      <c r="J46" s="1955"/>
      <c r="K46" s="1955"/>
      <c r="L46" s="1955"/>
      <c r="M46" s="204" t="e">
        <f>#REF!</f>
        <v>#REF!</v>
      </c>
      <c r="N46" s="1977" t="e">
        <f>#REF!</f>
        <v>#REF!</v>
      </c>
      <c r="O46" s="1978"/>
      <c r="P46" s="1906" t="e">
        <f>#REF!</f>
        <v>#REF!</v>
      </c>
      <c r="Q46" s="1906"/>
      <c r="R46" s="1906"/>
      <c r="S46" s="1906"/>
      <c r="T46" s="1906"/>
      <c r="U46" s="1978" t="e">
        <f>#REF!</f>
        <v>#REF!</v>
      </c>
      <c r="V46" s="1978"/>
      <c r="W46" s="1906" t="e">
        <f>#REF!</f>
        <v>#REF!</v>
      </c>
      <c r="X46" s="1906"/>
      <c r="Y46" s="1906"/>
      <c r="Z46" s="1906"/>
      <c r="AA46" s="1906"/>
      <c r="AB46" s="2120" t="e">
        <f>#REF!</f>
        <v>#REF!</v>
      </c>
      <c r="AC46" s="2120"/>
      <c r="AD46" s="2120"/>
      <c r="AE46" s="1906" t="e">
        <f>#REF!</f>
        <v>#REF!</v>
      </c>
      <c r="AF46" s="1906"/>
      <c r="AG46" s="1907"/>
    </row>
    <row r="47" spans="1:35" ht="25.5" customHeight="1">
      <c r="A47" s="321" t="e">
        <f>#REF!</f>
        <v>#REF!</v>
      </c>
      <c r="B47" s="1927" t="e">
        <f>#REF!</f>
        <v>#REF!</v>
      </c>
      <c r="C47" s="1927"/>
      <c r="D47" s="1927"/>
      <c r="E47" s="1927"/>
      <c r="F47" s="1927"/>
      <c r="G47" s="1927"/>
      <c r="H47" s="1927"/>
      <c r="I47" s="1927"/>
      <c r="J47" s="1927"/>
      <c r="K47" s="1927"/>
      <c r="L47" s="1927"/>
      <c r="M47" s="248" t="e">
        <f>#REF!</f>
        <v>#REF!</v>
      </c>
      <c r="N47" s="2121" t="e">
        <f>#REF!</f>
        <v>#REF!</v>
      </c>
      <c r="O47" s="2122"/>
      <c r="P47" s="2122"/>
      <c r="Q47" s="2122"/>
      <c r="R47" s="2122"/>
      <c r="S47" s="2122"/>
      <c r="T47" s="2122"/>
      <c r="U47" s="2122"/>
      <c r="V47" s="8" t="e">
        <f>#REF!</f>
        <v>#REF!</v>
      </c>
      <c r="W47" s="8"/>
      <c r="X47" s="8"/>
      <c r="Y47" s="8"/>
      <c r="Z47" s="8"/>
      <c r="AA47" s="8"/>
      <c r="AB47" s="8"/>
      <c r="AC47" s="18"/>
      <c r="AD47" s="18"/>
      <c r="AE47" s="8"/>
      <c r="AF47" s="8"/>
      <c r="AG47" s="319"/>
    </row>
    <row r="48" spans="1:35" ht="25.5" customHeight="1" thickBot="1">
      <c r="A48" s="316" t="e">
        <f>#REF!</f>
        <v>#REF!</v>
      </c>
      <c r="B48" s="1955" t="e">
        <f>#REF!</f>
        <v>#REF!</v>
      </c>
      <c r="C48" s="1955"/>
      <c r="D48" s="1955"/>
      <c r="E48" s="1955"/>
      <c r="F48" s="1955"/>
      <c r="G48" s="1955"/>
      <c r="H48" s="1955"/>
      <c r="I48" s="1955"/>
      <c r="J48" s="1955"/>
      <c r="K48" s="1955"/>
      <c r="L48" s="1955"/>
      <c r="M48" s="204" t="e">
        <f>#REF!</f>
        <v>#REF!</v>
      </c>
      <c r="N48" s="1971" t="e">
        <f>#REF!</f>
        <v>#REF!</v>
      </c>
      <c r="O48" s="1972"/>
      <c r="P48" s="1972"/>
      <c r="Q48" s="1972"/>
      <c r="R48" s="1972"/>
      <c r="S48" s="1972"/>
      <c r="T48" s="1972"/>
      <c r="U48" s="1972"/>
      <c r="V48" s="219" t="e">
        <f>#REF!</f>
        <v>#REF!</v>
      </c>
      <c r="W48" s="219"/>
      <c r="X48" s="219"/>
      <c r="Y48" s="219"/>
      <c r="Z48" s="219"/>
      <c r="AA48" s="219"/>
      <c r="AB48" s="219"/>
      <c r="AC48" s="221"/>
      <c r="AD48" s="221"/>
      <c r="AE48" s="219"/>
      <c r="AF48" s="219"/>
      <c r="AG48" s="269"/>
    </row>
    <row r="49" spans="1:46" ht="25.5" customHeight="1">
      <c r="A49" s="1953" t="e">
        <f>#REF!</f>
        <v>#REF!</v>
      </c>
      <c r="B49" s="1954"/>
      <c r="C49" s="1954"/>
      <c r="D49" s="1954"/>
      <c r="E49" s="1954"/>
      <c r="F49" s="1954"/>
      <c r="G49" s="1954"/>
      <c r="H49" s="1954"/>
      <c r="I49" s="1954"/>
      <c r="J49" s="1954"/>
      <c r="K49" s="1954"/>
      <c r="L49" s="1954"/>
      <c r="M49" s="1954"/>
      <c r="N49" s="1954"/>
      <c r="O49" s="1954"/>
      <c r="P49" s="1954"/>
      <c r="Q49" s="1954"/>
      <c r="R49" s="1954"/>
      <c r="S49" s="253" t="e">
        <f>#REF!</f>
        <v>#REF!</v>
      </c>
      <c r="T49" s="253" t="e">
        <f>#REF!</f>
        <v>#REF!</v>
      </c>
      <c r="U49" s="253" t="e">
        <f>#REF!</f>
        <v>#REF!</v>
      </c>
      <c r="V49" s="253" t="e">
        <f>#REF!</f>
        <v>#REF!</v>
      </c>
      <c r="W49" s="253" t="e">
        <f>#REF!</f>
        <v>#REF!</v>
      </c>
      <c r="X49" s="253" t="e">
        <f>#REF!</f>
        <v>#REF!</v>
      </c>
      <c r="Y49" s="253" t="e">
        <f>#REF!</f>
        <v>#REF!</v>
      </c>
      <c r="Z49" s="253" t="e">
        <f>#REF!</f>
        <v>#REF!</v>
      </c>
      <c r="AA49" s="253" t="e">
        <f>#REF!</f>
        <v>#REF!</v>
      </c>
      <c r="AB49" s="253" t="e">
        <f>#REF!</f>
        <v>#REF!</v>
      </c>
      <c r="AC49" s="253" t="e">
        <f>#REF!</f>
        <v>#REF!</v>
      </c>
      <c r="AD49" s="253" t="e">
        <f>#REF!</f>
        <v>#REF!</v>
      </c>
      <c r="AE49" s="253" t="e">
        <f>#REF!</f>
        <v>#REF!</v>
      </c>
      <c r="AF49" s="253" t="e">
        <f>#REF!</f>
        <v>#REF!</v>
      </c>
      <c r="AG49" s="277" t="e">
        <f>#REF!</f>
        <v>#REF!</v>
      </c>
    </row>
    <row r="50" spans="1:46" ht="25.5" customHeight="1">
      <c r="A50" s="316" t="e">
        <f>#REF!</f>
        <v>#REF!</v>
      </c>
      <c r="B50" s="1955" t="e">
        <f>#REF!</f>
        <v>#REF!</v>
      </c>
      <c r="C50" s="1955"/>
      <c r="D50" s="1955"/>
      <c r="E50" s="1955"/>
      <c r="F50" s="1955"/>
      <c r="G50" s="1955"/>
      <c r="H50" s="1955"/>
      <c r="I50" s="1955"/>
      <c r="J50" s="1955"/>
      <c r="K50" s="1955"/>
      <c r="L50" s="1955"/>
      <c r="M50" s="346" t="e">
        <f>#REF!</f>
        <v>#REF!</v>
      </c>
      <c r="N50" s="1913" t="e">
        <f>#REF!</f>
        <v>#REF!</v>
      </c>
      <c r="O50" s="1914"/>
      <c r="P50" s="1914"/>
      <c r="Q50" s="1914"/>
      <c r="R50" s="1914"/>
      <c r="S50" s="1914"/>
      <c r="T50" s="1914"/>
      <c r="U50" s="1914"/>
      <c r="V50" s="1914"/>
      <c r="W50" s="1914"/>
      <c r="X50" s="1914"/>
      <c r="Y50" s="1914"/>
      <c r="Z50" s="1914"/>
      <c r="AA50" s="1914"/>
      <c r="AB50" s="1914"/>
      <c r="AC50" s="1914"/>
      <c r="AD50" s="1914"/>
      <c r="AE50" s="1914"/>
      <c r="AF50" s="1914"/>
      <c r="AG50" s="1985"/>
    </row>
    <row r="51" spans="1:46" ht="25.5" customHeight="1" thickBot="1">
      <c r="A51" s="247" t="e">
        <f>#REF!</f>
        <v>#REF!</v>
      </c>
      <c r="B51" s="1829" t="e">
        <f>#REF!</f>
        <v>#REF!</v>
      </c>
      <c r="C51" s="1829"/>
      <c r="D51" s="1829"/>
      <c r="E51" s="1829"/>
      <c r="F51" s="1829"/>
      <c r="G51" s="1829"/>
      <c r="H51" s="1829"/>
      <c r="I51" s="1829"/>
      <c r="J51" s="1829"/>
      <c r="K51" s="1829"/>
      <c r="L51" s="1829"/>
      <c r="M51" s="208" t="e">
        <f>#REF!</f>
        <v>#REF!</v>
      </c>
      <c r="N51" s="1977" t="e">
        <f>#REF!</f>
        <v>#REF!</v>
      </c>
      <c r="O51" s="1978"/>
      <c r="P51" s="1978"/>
      <c r="Q51" s="1978"/>
      <c r="R51" s="1978"/>
      <c r="S51" s="1978"/>
      <c r="T51" s="1978"/>
      <c r="U51" s="1978"/>
      <c r="V51" s="1978"/>
      <c r="W51" s="1978"/>
      <c r="X51" s="1978"/>
      <c r="Y51" s="1978"/>
      <c r="Z51" s="1978"/>
      <c r="AA51" s="371" t="e">
        <f>#REF!</f>
        <v>#REF!</v>
      </c>
      <c r="AB51" s="371"/>
      <c r="AC51" s="371"/>
      <c r="AD51" s="371"/>
      <c r="AE51" s="400"/>
      <c r="AF51" s="400"/>
      <c r="AG51" s="389"/>
    </row>
    <row r="52" spans="1:46" ht="25.5" customHeight="1">
      <c r="A52" s="1923" t="e">
        <f>#REF!</f>
        <v>#REF!</v>
      </c>
      <c r="B52" s="1924"/>
      <c r="C52" s="1924"/>
      <c r="D52" s="1924"/>
      <c r="E52" s="1924"/>
      <c r="F52" s="1924"/>
      <c r="G52" s="1924"/>
      <c r="H52" s="1924"/>
      <c r="I52" s="1924"/>
      <c r="J52" s="1924"/>
      <c r="K52" s="1924"/>
      <c r="L52" s="1924"/>
      <c r="M52" s="1924"/>
      <c r="N52" s="1924"/>
      <c r="O52" s="1924"/>
      <c r="P52" s="1924"/>
      <c r="Q52" s="1924"/>
      <c r="R52" s="1924"/>
      <c r="S52" s="1924"/>
      <c r="T52" s="1924"/>
      <c r="U52" s="1924"/>
      <c r="V52" s="1924"/>
      <c r="W52" s="300" t="e">
        <f>#REF!</f>
        <v>#REF!</v>
      </c>
      <c r="X52" s="300" t="e">
        <f>#REF!</f>
        <v>#REF!</v>
      </c>
      <c r="Y52" s="300" t="e">
        <f>#REF!</f>
        <v>#REF!</v>
      </c>
      <c r="Z52" s="300" t="e">
        <f>#REF!</f>
        <v>#REF!</v>
      </c>
      <c r="AA52" s="300" t="e">
        <f>#REF!</f>
        <v>#REF!</v>
      </c>
      <c r="AB52" s="299" t="e">
        <f>#REF!</f>
        <v>#REF!</v>
      </c>
      <c r="AC52" s="299" t="e">
        <f>#REF!</f>
        <v>#REF!</v>
      </c>
      <c r="AD52" s="299" t="e">
        <f>#REF!</f>
        <v>#REF!</v>
      </c>
      <c r="AE52" s="299" t="e">
        <f>#REF!</f>
        <v>#REF!</v>
      </c>
      <c r="AF52" s="299" t="e">
        <f>#REF!</f>
        <v>#REF!</v>
      </c>
      <c r="AG52" s="263" t="e">
        <f>#REF!</f>
        <v>#REF!</v>
      </c>
      <c r="AT52" s="345"/>
    </row>
    <row r="53" spans="1:46" ht="25.5" customHeight="1">
      <c r="A53" s="297" t="e">
        <f>#REF!</f>
        <v>#REF!</v>
      </c>
      <c r="B53" s="2008" t="e">
        <f>#REF!</f>
        <v>#REF!</v>
      </c>
      <c r="C53" s="2008"/>
      <c r="D53" s="2008"/>
      <c r="E53" s="2008"/>
      <c r="F53" s="2008"/>
      <c r="G53" s="2008"/>
      <c r="H53" s="2008"/>
      <c r="I53" s="2008"/>
      <c r="J53" s="2008"/>
      <c r="K53" s="2008"/>
      <c r="L53" s="2008"/>
      <c r="M53" s="2008"/>
      <c r="N53" s="2008"/>
      <c r="O53" s="2008"/>
      <c r="P53" s="2008"/>
      <c r="Q53" s="2008"/>
      <c r="R53" s="2008"/>
      <c r="S53" s="2008"/>
      <c r="T53" s="2008"/>
      <c r="U53" s="2008"/>
      <c r="V53" s="2008"/>
      <c r="W53" s="2008"/>
      <c r="X53" s="2008"/>
      <c r="Y53" s="2008"/>
      <c r="Z53" s="306" t="e">
        <f>#REF!</f>
        <v>#REF!</v>
      </c>
      <c r="AA53" s="306" t="e">
        <f>#REF!</f>
        <v>#REF!</v>
      </c>
      <c r="AB53" s="293" t="e">
        <f>#REF!</f>
        <v>#REF!</v>
      </c>
      <c r="AC53" s="293" t="e">
        <f>#REF!</f>
        <v>#REF!</v>
      </c>
      <c r="AD53" s="293" t="e">
        <f>#REF!</f>
        <v>#REF!</v>
      </c>
      <c r="AE53" s="293" t="e">
        <f>#REF!</f>
        <v>#REF!</v>
      </c>
      <c r="AF53" s="293" t="e">
        <f>#REF!</f>
        <v>#REF!</v>
      </c>
      <c r="AG53" s="292" t="e">
        <f>#REF!</f>
        <v>#REF!</v>
      </c>
    </row>
    <row r="54" spans="1:46" ht="25.5" customHeight="1">
      <c r="A54" s="1947" t="e">
        <f>#REF!</f>
        <v>#REF!</v>
      </c>
      <c r="B54" s="1948"/>
      <c r="C54" s="1948"/>
      <c r="D54" s="1948"/>
      <c r="E54" s="1948"/>
      <c r="F54" s="1948"/>
      <c r="G54" s="1948"/>
      <c r="H54" s="1948"/>
      <c r="I54" s="1948"/>
      <c r="J54" s="1948"/>
      <c r="K54" s="1948"/>
      <c r="L54" s="1948"/>
      <c r="M54" s="1948"/>
      <c r="N54" s="1948"/>
      <c r="O54" s="1948"/>
      <c r="P54" s="1948"/>
      <c r="Q54" s="1948"/>
      <c r="R54" s="1948"/>
      <c r="S54" s="1948"/>
      <c r="T54" s="1948"/>
      <c r="U54" s="1948"/>
      <c r="V54" s="1948"/>
      <c r="W54" s="1948"/>
      <c r="X54" s="1948"/>
      <c r="Y54" s="1948"/>
      <c r="Z54" s="1948"/>
      <c r="AA54" s="1948"/>
      <c r="AB54" s="1948"/>
      <c r="AC54" s="1948"/>
      <c r="AD54" s="1948"/>
      <c r="AE54" s="1948"/>
      <c r="AF54" s="1948"/>
      <c r="AG54" s="1949"/>
    </row>
    <row r="55" spans="1:46" ht="25.5" customHeight="1">
      <c r="A55" s="1947"/>
      <c r="B55" s="1948"/>
      <c r="C55" s="1948"/>
      <c r="D55" s="1948"/>
      <c r="E55" s="1948"/>
      <c r="F55" s="1948"/>
      <c r="G55" s="1948"/>
      <c r="H55" s="1948"/>
      <c r="I55" s="1948"/>
      <c r="J55" s="1948"/>
      <c r="K55" s="1948"/>
      <c r="L55" s="1948"/>
      <c r="M55" s="1948"/>
      <c r="N55" s="1948"/>
      <c r="O55" s="1948"/>
      <c r="P55" s="1948"/>
      <c r="Q55" s="1948"/>
      <c r="R55" s="1948"/>
      <c r="S55" s="1948"/>
      <c r="T55" s="1948"/>
      <c r="U55" s="1948"/>
      <c r="V55" s="1948"/>
      <c r="W55" s="1948"/>
      <c r="X55" s="1948"/>
      <c r="Y55" s="1948"/>
      <c r="Z55" s="1948"/>
      <c r="AA55" s="1948"/>
      <c r="AB55" s="1948"/>
      <c r="AC55" s="1948"/>
      <c r="AD55" s="1948"/>
      <c r="AE55" s="1948"/>
      <c r="AF55" s="1948"/>
      <c r="AG55" s="1949"/>
    </row>
    <row r="56" spans="1:46" ht="25.5" customHeight="1">
      <c r="A56" s="1947"/>
      <c r="B56" s="1948"/>
      <c r="C56" s="1948"/>
      <c r="D56" s="1948"/>
      <c r="E56" s="1948"/>
      <c r="F56" s="1948"/>
      <c r="G56" s="1948"/>
      <c r="H56" s="1948"/>
      <c r="I56" s="1948"/>
      <c r="J56" s="1948"/>
      <c r="K56" s="1948"/>
      <c r="L56" s="1948"/>
      <c r="M56" s="1948"/>
      <c r="N56" s="1948"/>
      <c r="O56" s="1948"/>
      <c r="P56" s="1948"/>
      <c r="Q56" s="1948"/>
      <c r="R56" s="1948"/>
      <c r="S56" s="1948"/>
      <c r="T56" s="1948"/>
      <c r="U56" s="1948"/>
      <c r="V56" s="1948"/>
      <c r="W56" s="1948"/>
      <c r="X56" s="1948"/>
      <c r="Y56" s="1948"/>
      <c r="Z56" s="1948"/>
      <c r="AA56" s="1948"/>
      <c r="AB56" s="1948"/>
      <c r="AC56" s="1948"/>
      <c r="AD56" s="1948"/>
      <c r="AE56" s="1948"/>
      <c r="AF56" s="1948"/>
      <c r="AG56" s="1949"/>
    </row>
    <row r="57" spans="1:46" ht="25.5" customHeight="1" thickBot="1">
      <c r="A57" s="1950"/>
      <c r="B57" s="1951"/>
      <c r="C57" s="1951"/>
      <c r="D57" s="1951"/>
      <c r="E57" s="1951"/>
      <c r="F57" s="1951"/>
      <c r="G57" s="1951"/>
      <c r="H57" s="1951"/>
      <c r="I57" s="1951"/>
      <c r="J57" s="1951"/>
      <c r="K57" s="1951"/>
      <c r="L57" s="1951"/>
      <c r="M57" s="1951"/>
      <c r="N57" s="1951"/>
      <c r="O57" s="1951"/>
      <c r="P57" s="1951"/>
      <c r="Q57" s="1951"/>
      <c r="R57" s="1951"/>
      <c r="S57" s="1951"/>
      <c r="T57" s="1951"/>
      <c r="U57" s="1951"/>
      <c r="V57" s="1951"/>
      <c r="W57" s="1951"/>
      <c r="X57" s="1951"/>
      <c r="Y57" s="1951"/>
      <c r="Z57" s="1951"/>
      <c r="AA57" s="1951"/>
      <c r="AB57" s="1951"/>
      <c r="AC57" s="1951"/>
      <c r="AD57" s="1951"/>
      <c r="AE57" s="1951"/>
      <c r="AF57" s="1951"/>
      <c r="AG57" s="1952"/>
    </row>
    <row r="58" spans="1:46" ht="25.5" customHeight="1">
      <c r="A58" s="2009" t="e">
        <f>#REF!</f>
        <v>#REF!</v>
      </c>
      <c r="B58" s="2010"/>
      <c r="C58" s="2010"/>
      <c r="D58" s="2010"/>
      <c r="E58" s="2010"/>
      <c r="F58" s="2010"/>
      <c r="G58" s="2010"/>
      <c r="H58" s="2010"/>
      <c r="I58" s="2010"/>
      <c r="J58" s="2010"/>
      <c r="K58" s="2010"/>
      <c r="L58" s="2010"/>
      <c r="M58" s="2010"/>
      <c r="N58" s="2010"/>
      <c r="O58" s="2010"/>
      <c r="P58" s="2010"/>
      <c r="Q58" s="2010"/>
      <c r="R58" s="2010"/>
      <c r="S58" s="2010"/>
      <c r="T58" s="2010"/>
      <c r="U58" s="2010"/>
      <c r="V58" s="2010"/>
      <c r="W58" s="305" t="e">
        <f>#REF!</f>
        <v>#REF!</v>
      </c>
      <c r="X58" s="305" t="e">
        <f>#REF!</f>
        <v>#REF!</v>
      </c>
      <c r="Y58" s="305" t="e">
        <f>#REF!</f>
        <v>#REF!</v>
      </c>
      <c r="Z58" s="305" t="e">
        <f>#REF!</f>
        <v>#REF!</v>
      </c>
      <c r="AA58" s="305" t="e">
        <f>#REF!</f>
        <v>#REF!</v>
      </c>
      <c r="AB58" s="230" t="e">
        <f>#REF!</f>
        <v>#REF!</v>
      </c>
      <c r="AC58" s="230" t="e">
        <f>#REF!</f>
        <v>#REF!</v>
      </c>
      <c r="AD58" s="230" t="e">
        <f>#REF!</f>
        <v>#REF!</v>
      </c>
      <c r="AE58" s="230" t="e">
        <f>#REF!</f>
        <v>#REF!</v>
      </c>
      <c r="AF58" s="230" t="e">
        <f>#REF!</f>
        <v>#REF!</v>
      </c>
      <c r="AG58" s="304" t="e">
        <f>#REF!</f>
        <v>#REF!</v>
      </c>
    </row>
    <row r="59" spans="1:46" ht="25.5" customHeight="1">
      <c r="A59" s="250" t="e">
        <f>#REF!</f>
        <v>#REF!</v>
      </c>
      <c r="B59" s="290" t="e">
        <f>#REF!</f>
        <v>#REF!</v>
      </c>
      <c r="C59" s="291" t="e">
        <f>#REF!</f>
        <v>#REF!</v>
      </c>
      <c r="D59" s="1832" t="e">
        <f>#REF!</f>
        <v>#REF!</v>
      </c>
      <c r="E59" s="1833"/>
      <c r="F59" s="1833"/>
      <c r="G59" s="1833"/>
      <c r="H59" s="1833"/>
      <c r="I59" s="1833"/>
      <c r="J59" s="1833"/>
      <c r="K59" s="1833"/>
      <c r="L59" s="1833"/>
      <c r="M59" s="1833"/>
      <c r="N59" s="1833"/>
      <c r="O59" s="1833"/>
      <c r="P59" s="1833"/>
      <c r="Q59" s="1833"/>
      <c r="R59" s="1833"/>
      <c r="S59" s="1833"/>
      <c r="T59" s="1833"/>
      <c r="U59" s="1834"/>
      <c r="V59" s="1835" t="e">
        <f>#REF!</f>
        <v>#REF!</v>
      </c>
      <c r="W59" s="1836"/>
      <c r="X59" s="1836"/>
      <c r="Y59" s="1836"/>
      <c r="Z59" s="1836"/>
      <c r="AA59" s="1837"/>
      <c r="AB59" s="217" t="e">
        <f>#REF!</f>
        <v>#REF!</v>
      </c>
      <c r="AC59" s="1" t="e">
        <f>#REF!</f>
        <v>#REF!</v>
      </c>
      <c r="AD59" s="1" t="e">
        <f>#REF!</f>
        <v>#REF!</v>
      </c>
      <c r="AE59" s="1" t="e">
        <f>#REF!</f>
        <v>#REF!</v>
      </c>
      <c r="AF59" s="1" t="e">
        <f>#REF!</f>
        <v>#REF!</v>
      </c>
      <c r="AG59" s="251" t="e">
        <f>#REF!</f>
        <v>#REF!</v>
      </c>
    </row>
    <row r="60" spans="1:46" ht="25.5" customHeight="1">
      <c r="A60" s="250" t="e">
        <f>#REF!</f>
        <v>#REF!</v>
      </c>
      <c r="B60" s="290" t="e">
        <f>#REF!</f>
        <v>#REF!</v>
      </c>
      <c r="C60" s="291" t="e">
        <f>#REF!</f>
        <v>#REF!</v>
      </c>
      <c r="D60" s="1832" t="e">
        <f>#REF!</f>
        <v>#REF!</v>
      </c>
      <c r="E60" s="1834"/>
      <c r="F60" s="1832" t="e">
        <f>#REF!</f>
        <v>#REF!</v>
      </c>
      <c r="G60" s="1834"/>
      <c r="H60" s="1832" t="e">
        <f>#REF!</f>
        <v>#REF!</v>
      </c>
      <c r="I60" s="1834"/>
      <c r="J60" s="1832" t="e">
        <f>#REF!</f>
        <v>#REF!</v>
      </c>
      <c r="K60" s="1834"/>
      <c r="L60" s="1832" t="e">
        <f>#REF!</f>
        <v>#REF!</v>
      </c>
      <c r="M60" s="1834"/>
      <c r="N60" s="1832" t="e">
        <f>#REF!</f>
        <v>#REF!</v>
      </c>
      <c r="O60" s="1834"/>
      <c r="P60" s="1835" t="e">
        <f>#REF!</f>
        <v>#REF!</v>
      </c>
      <c r="Q60" s="1837"/>
      <c r="R60" s="1835" t="e">
        <f>#REF!</f>
        <v>#REF!</v>
      </c>
      <c r="S60" s="1837"/>
      <c r="T60" s="1835" t="e">
        <f>#REF!</f>
        <v>#REF!</v>
      </c>
      <c r="U60" s="1837"/>
      <c r="V60" s="1835" t="e">
        <f>#REF!</f>
        <v>#REF!</v>
      </c>
      <c r="W60" s="1837"/>
      <c r="X60" s="1832" t="e">
        <f>#REF!</f>
        <v>#REF!</v>
      </c>
      <c r="Y60" s="1834"/>
      <c r="Z60" s="1832" t="e">
        <f>#REF!</f>
        <v>#REF!</v>
      </c>
      <c r="AA60" s="1834"/>
      <c r="AB60" s="364" t="e">
        <f>#REF!</f>
        <v>#REF!</v>
      </c>
      <c r="AC60" s="1" t="e">
        <f>#REF!</f>
        <v>#REF!</v>
      </c>
      <c r="AD60" s="1" t="e">
        <f>#REF!</f>
        <v>#REF!</v>
      </c>
      <c r="AE60" s="1" t="e">
        <f>#REF!</f>
        <v>#REF!</v>
      </c>
      <c r="AF60" s="1" t="e">
        <f>#REF!</f>
        <v>#REF!</v>
      </c>
      <c r="AG60" s="251" t="e">
        <f>#REF!</f>
        <v>#REF!</v>
      </c>
    </row>
    <row r="61" spans="1:46" ht="40.5" customHeight="1">
      <c r="A61" s="250" t="e">
        <f>#REF!</f>
        <v>#REF!</v>
      </c>
      <c r="B61" s="290" t="e">
        <f>#REF!</f>
        <v>#REF!</v>
      </c>
      <c r="C61" s="291" t="e">
        <f>#REF!</f>
        <v>#REF!</v>
      </c>
      <c r="D61" s="2011" t="e">
        <f>#REF!</f>
        <v>#REF!</v>
      </c>
      <c r="E61" s="2012"/>
      <c r="F61" s="2011" t="e">
        <f>#REF!</f>
        <v>#REF!</v>
      </c>
      <c r="G61" s="2012"/>
      <c r="H61" s="2011" t="e">
        <f>#REF!</f>
        <v>#REF!</v>
      </c>
      <c r="I61" s="2012"/>
      <c r="J61" s="2011" t="e">
        <f>#REF!</f>
        <v>#REF!</v>
      </c>
      <c r="K61" s="2012"/>
      <c r="L61" s="2011" t="e">
        <f>#REF!</f>
        <v>#REF!</v>
      </c>
      <c r="M61" s="2012"/>
      <c r="N61" s="2011" t="e">
        <f>#REF!</f>
        <v>#REF!</v>
      </c>
      <c r="O61" s="2012"/>
      <c r="P61" s="2011" t="e">
        <f>#REF!</f>
        <v>#REF!</v>
      </c>
      <c r="Q61" s="2012"/>
      <c r="R61" s="2011" t="e">
        <f>#REF!</f>
        <v>#REF!</v>
      </c>
      <c r="S61" s="2012"/>
      <c r="T61" s="2011" t="e">
        <f>#REF!</f>
        <v>#REF!</v>
      </c>
      <c r="U61" s="2012"/>
      <c r="V61" s="2011" t="e">
        <f>#REF!</f>
        <v>#REF!</v>
      </c>
      <c r="W61" s="2012"/>
      <c r="X61" s="2011" t="e">
        <f>#REF!</f>
        <v>#REF!</v>
      </c>
      <c r="Y61" s="2012"/>
      <c r="Z61" s="2011" t="e">
        <f>#REF!</f>
        <v>#REF!</v>
      </c>
      <c r="AA61" s="2012"/>
      <c r="AB61" s="364" t="e">
        <f>#REF!</f>
        <v>#REF!</v>
      </c>
      <c r="AC61" s="1" t="e">
        <f>#REF!</f>
        <v>#REF!</v>
      </c>
      <c r="AD61" s="1" t="e">
        <f>#REF!</f>
        <v>#REF!</v>
      </c>
      <c r="AE61" s="1" t="e">
        <f>#REF!</f>
        <v>#REF!</v>
      </c>
      <c r="AF61" s="1" t="e">
        <f>#REF!</f>
        <v>#REF!</v>
      </c>
      <c r="AG61" s="251" t="e">
        <f>#REF!</f>
        <v>#REF!</v>
      </c>
    </row>
    <row r="62" spans="1:46" ht="40.5" customHeight="1">
      <c r="A62" s="250" t="e">
        <f>#REF!</f>
        <v>#REF!</v>
      </c>
      <c r="B62" s="290" t="e">
        <f>#REF!</f>
        <v>#REF!</v>
      </c>
      <c r="C62" s="291" t="e">
        <f>#REF!</f>
        <v>#REF!</v>
      </c>
      <c r="D62" s="2015"/>
      <c r="E62" s="2016"/>
      <c r="F62" s="2015"/>
      <c r="G62" s="2016"/>
      <c r="H62" s="2015"/>
      <c r="I62" s="2016"/>
      <c r="J62" s="2015"/>
      <c r="K62" s="2016"/>
      <c r="L62" s="2015"/>
      <c r="M62" s="2016"/>
      <c r="N62" s="2015"/>
      <c r="O62" s="2016"/>
      <c r="P62" s="2015"/>
      <c r="Q62" s="2016"/>
      <c r="R62" s="2015"/>
      <c r="S62" s="2016"/>
      <c r="T62" s="2015"/>
      <c r="U62" s="2016"/>
      <c r="V62" s="2015"/>
      <c r="W62" s="2016"/>
      <c r="X62" s="2015"/>
      <c r="Y62" s="2016"/>
      <c r="Z62" s="2015"/>
      <c r="AA62" s="2016"/>
      <c r="AB62" s="364" t="e">
        <f>#REF!</f>
        <v>#REF!</v>
      </c>
      <c r="AC62" s="1" t="e">
        <f>#REF!</f>
        <v>#REF!</v>
      </c>
      <c r="AD62" s="1" t="e">
        <f>#REF!</f>
        <v>#REF!</v>
      </c>
      <c r="AE62" s="1" t="e">
        <f>#REF!</f>
        <v>#REF!</v>
      </c>
      <c r="AF62" s="1" t="e">
        <f>#REF!</f>
        <v>#REF!</v>
      </c>
      <c r="AG62" s="251" t="e">
        <f>#REF!</f>
        <v>#REF!</v>
      </c>
    </row>
    <row r="63" spans="1:46" ht="25.5" customHeight="1" thickBot="1">
      <c r="A63" s="233" t="e">
        <f>#REF!</f>
        <v>#REF!</v>
      </c>
      <c r="B63" s="303" t="e">
        <f>#REF!</f>
        <v>#REF!</v>
      </c>
      <c r="C63" s="303" t="e">
        <f>#REF!</f>
        <v>#REF!</v>
      </c>
      <c r="D63" s="303" t="e">
        <f>#REF!</f>
        <v>#REF!</v>
      </c>
      <c r="E63" s="303" t="e">
        <f>#REF!</f>
        <v>#REF!</v>
      </c>
      <c r="F63" s="303" t="e">
        <f>#REF!</f>
        <v>#REF!</v>
      </c>
      <c r="G63" s="303" t="e">
        <f>#REF!</f>
        <v>#REF!</v>
      </c>
      <c r="H63" s="303" t="e">
        <f>#REF!</f>
        <v>#REF!</v>
      </c>
      <c r="I63" s="303" t="e">
        <f>#REF!</f>
        <v>#REF!</v>
      </c>
      <c r="J63" s="303" t="e">
        <f>#REF!</f>
        <v>#REF!</v>
      </c>
      <c r="K63" s="303" t="e">
        <f>#REF!</f>
        <v>#REF!</v>
      </c>
      <c r="L63" s="303" t="e">
        <f>#REF!</f>
        <v>#REF!</v>
      </c>
      <c r="M63" s="303" t="e">
        <f>#REF!</f>
        <v>#REF!</v>
      </c>
      <c r="N63" s="303" t="e">
        <f>#REF!</f>
        <v>#REF!</v>
      </c>
      <c r="O63" s="303" t="e">
        <f>#REF!</f>
        <v>#REF!</v>
      </c>
      <c r="P63" s="234" t="e">
        <f>#REF!</f>
        <v>#REF!</v>
      </c>
      <c r="Q63" s="234" t="e">
        <f>#REF!</f>
        <v>#REF!</v>
      </c>
      <c r="R63" s="234" t="e">
        <f>#REF!</f>
        <v>#REF!</v>
      </c>
      <c r="S63" s="234" t="e">
        <f>#REF!</f>
        <v>#REF!</v>
      </c>
      <c r="T63" s="302" t="e">
        <f>#REF!</f>
        <v>#REF!</v>
      </c>
      <c r="U63" s="302" t="e">
        <f>#REF!</f>
        <v>#REF!</v>
      </c>
      <c r="V63" s="302" t="e">
        <f>#REF!</f>
        <v>#REF!</v>
      </c>
      <c r="W63" s="302" t="e">
        <f>#REF!</f>
        <v>#REF!</v>
      </c>
      <c r="X63" s="302" t="e">
        <f>#REF!</f>
        <v>#REF!</v>
      </c>
      <c r="Y63" s="302" t="e">
        <f>#REF!</f>
        <v>#REF!</v>
      </c>
      <c r="Z63" s="302" t="e">
        <f>#REF!</f>
        <v>#REF!</v>
      </c>
      <c r="AA63" s="302" t="e">
        <f>#REF!</f>
        <v>#REF!</v>
      </c>
      <c r="AB63" s="234" t="e">
        <f>#REF!</f>
        <v>#REF!</v>
      </c>
      <c r="AC63" s="234" t="e">
        <f>#REF!</f>
        <v>#REF!</v>
      </c>
      <c r="AD63" s="234" t="e">
        <f>#REF!</f>
        <v>#REF!</v>
      </c>
      <c r="AE63" s="234" t="e">
        <f>#REF!</f>
        <v>#REF!</v>
      </c>
      <c r="AF63" s="234" t="e">
        <f>#REF!</f>
        <v>#REF!</v>
      </c>
      <c r="AG63" s="301" t="e">
        <f>#REF!</f>
        <v>#REF!</v>
      </c>
    </row>
    <row r="64" spans="1:46" ht="25.5" customHeight="1">
      <c r="A64" s="1923" t="e">
        <f>#REF!</f>
        <v>#REF!</v>
      </c>
      <c r="B64" s="1924"/>
      <c r="C64" s="1924"/>
      <c r="D64" s="1924"/>
      <c r="E64" s="1924"/>
      <c r="F64" s="1924"/>
      <c r="G64" s="1924"/>
      <c r="H64" s="1924"/>
      <c r="I64" s="1924"/>
      <c r="J64" s="1924"/>
      <c r="K64" s="1924"/>
      <c r="L64" s="1924"/>
      <c r="M64" s="1924"/>
      <c r="N64" s="1924"/>
      <c r="O64" s="1924"/>
      <c r="P64" s="1924"/>
      <c r="Q64" s="1924"/>
      <c r="R64" s="1924"/>
      <c r="S64" s="1924"/>
      <c r="T64" s="1924"/>
      <c r="U64" s="1924"/>
      <c r="V64" s="1924"/>
      <c r="W64" s="300" t="e">
        <f>#REF!</f>
        <v>#REF!</v>
      </c>
      <c r="X64" s="300" t="e">
        <f>#REF!</f>
        <v>#REF!</v>
      </c>
      <c r="Y64" s="300" t="e">
        <f>#REF!</f>
        <v>#REF!</v>
      </c>
      <c r="Z64" s="300" t="e">
        <f>#REF!</f>
        <v>#REF!</v>
      </c>
      <c r="AA64" s="300" t="e">
        <f>#REF!</f>
        <v>#REF!</v>
      </c>
      <c r="AB64" s="299" t="e">
        <f>#REF!</f>
        <v>#REF!</v>
      </c>
      <c r="AC64" s="299" t="e">
        <f>#REF!</f>
        <v>#REF!</v>
      </c>
      <c r="AD64" s="299" t="e">
        <f>#REF!</f>
        <v>#REF!</v>
      </c>
      <c r="AE64" s="299" t="e">
        <f>#REF!</f>
        <v>#REF!</v>
      </c>
      <c r="AF64" s="299" t="e">
        <f>#REF!</f>
        <v>#REF!</v>
      </c>
      <c r="AG64" s="263" t="e">
        <f>#REF!</f>
        <v>#REF!</v>
      </c>
    </row>
    <row r="65" spans="1:46" ht="25.5" customHeight="1">
      <c r="A65" s="203" t="e">
        <f>#REF!</f>
        <v>#REF!</v>
      </c>
      <c r="B65" s="1829" t="e">
        <f>#REF!</f>
        <v>#REF!</v>
      </c>
      <c r="C65" s="1829"/>
      <c r="D65" s="1829"/>
      <c r="E65" s="1829"/>
      <c r="F65" s="1829"/>
      <c r="G65" s="1829"/>
      <c r="H65" s="1829"/>
      <c r="I65" s="1829"/>
      <c r="J65" s="1829"/>
      <c r="K65" s="1829"/>
      <c r="L65" s="298" t="e">
        <f>#REF!</f>
        <v>#REF!</v>
      </c>
      <c r="M65" s="1977" t="e">
        <f>#REF!</f>
        <v>#REF!</v>
      </c>
      <c r="N65" s="1978"/>
      <c r="O65" s="1978"/>
      <c r="P65" s="1978"/>
      <c r="Q65" s="1978"/>
      <c r="R65" s="1978"/>
      <c r="S65" s="1978"/>
      <c r="T65" s="1978"/>
      <c r="U65" s="1978"/>
      <c r="V65" s="1978"/>
      <c r="W65" s="1978"/>
      <c r="X65" s="2088" t="e">
        <f>#REF!</f>
        <v>#REF!</v>
      </c>
      <c r="Y65" s="2088"/>
      <c r="Z65" s="2088"/>
      <c r="AA65" s="2088"/>
      <c r="AB65" s="2088"/>
      <c r="AC65" s="2088"/>
      <c r="AD65" s="2088"/>
      <c r="AE65" s="2088"/>
      <c r="AF65" s="2088"/>
      <c r="AG65" s="210" t="e">
        <f>#REF!</f>
        <v>#REF!</v>
      </c>
    </row>
    <row r="66" spans="1:46" ht="25.5" customHeight="1">
      <c r="A66" s="203" t="e">
        <f>#REF!</f>
        <v>#REF!</v>
      </c>
      <c r="B66" s="1829" t="e">
        <f>#REF!</f>
        <v>#REF!</v>
      </c>
      <c r="C66" s="1829"/>
      <c r="D66" s="1829"/>
      <c r="E66" s="1829"/>
      <c r="F66" s="1829"/>
      <c r="G66" s="1829"/>
      <c r="H66" s="1829"/>
      <c r="I66" s="1829"/>
      <c r="J66" s="1829"/>
      <c r="K66" s="1829"/>
      <c r="L66" s="298" t="e">
        <f>#REF!</f>
        <v>#REF!</v>
      </c>
      <c r="M66" s="1977" t="e">
        <f>#REF!</f>
        <v>#REF!</v>
      </c>
      <c r="N66" s="1978"/>
      <c r="O66" s="1978"/>
      <c r="P66" s="1978"/>
      <c r="Q66" s="1978"/>
      <c r="R66" s="1978"/>
      <c r="S66" s="1978"/>
      <c r="T66" s="1978"/>
      <c r="U66" s="1978"/>
      <c r="V66" s="1978"/>
      <c r="W66" s="1978"/>
      <c r="X66" s="2088" t="e">
        <f>#REF!</f>
        <v>#REF!</v>
      </c>
      <c r="Y66" s="2088"/>
      <c r="Z66" s="2088"/>
      <c r="AA66" s="2088"/>
      <c r="AB66" s="2088"/>
      <c r="AC66" s="2088"/>
      <c r="AD66" s="2088"/>
      <c r="AE66" s="2088"/>
      <c r="AF66" s="2088"/>
      <c r="AG66" s="210" t="e">
        <f>#REF!</f>
        <v>#REF!</v>
      </c>
      <c r="AI66" s="275"/>
      <c r="AJ66" s="275"/>
      <c r="AK66" s="275"/>
      <c r="AL66" s="275"/>
      <c r="AM66" s="275"/>
      <c r="AN66" s="275"/>
      <c r="AO66" s="275"/>
      <c r="AP66" s="275"/>
      <c r="AQ66" s="275"/>
      <c r="AR66" s="275"/>
      <c r="AS66" s="275"/>
      <c r="AT66" s="275"/>
    </row>
    <row r="67" spans="1:46" ht="25.5" customHeight="1">
      <c r="A67" s="294" t="e">
        <f>#REF!</f>
        <v>#REF!</v>
      </c>
      <c r="B67" s="2042" t="e">
        <f>#REF!</f>
        <v>#REF!</v>
      </c>
      <c r="C67" s="2042"/>
      <c r="D67" s="2042"/>
      <c r="E67" s="2042"/>
      <c r="F67" s="2042"/>
      <c r="G67" s="2042"/>
      <c r="H67" s="2042"/>
      <c r="I67" s="2042"/>
      <c r="J67" s="2042"/>
      <c r="K67" s="2042"/>
      <c r="L67" s="293" t="e">
        <f>#REF!</f>
        <v>#REF!</v>
      </c>
      <c r="M67" s="374" t="e">
        <f>#REF!</f>
        <v>#REF!</v>
      </c>
      <c r="N67" s="374" t="e">
        <f>#REF!</f>
        <v>#REF!</v>
      </c>
      <c r="O67" s="374" t="e">
        <f>#REF!</f>
        <v>#REF!</v>
      </c>
      <c r="P67" s="293" t="e">
        <f>#REF!</f>
        <v>#REF!</v>
      </c>
      <c r="Q67" s="293" t="e">
        <f>#REF!</f>
        <v>#REF!</v>
      </c>
      <c r="R67" s="293" t="e">
        <f>#REF!</f>
        <v>#REF!</v>
      </c>
      <c r="S67" s="293" t="e">
        <f>#REF!</f>
        <v>#REF!</v>
      </c>
      <c r="T67" s="306" t="e">
        <f>#REF!</f>
        <v>#REF!</v>
      </c>
      <c r="U67" s="306" t="e">
        <f>#REF!</f>
        <v>#REF!</v>
      </c>
      <c r="V67" s="306" t="e">
        <f>#REF!</f>
        <v>#REF!</v>
      </c>
      <c r="W67" s="306" t="e">
        <f>#REF!</f>
        <v>#REF!</v>
      </c>
      <c r="X67" s="306" t="e">
        <f>#REF!</f>
        <v>#REF!</v>
      </c>
      <c r="Y67" s="306" t="e">
        <f>#REF!</f>
        <v>#REF!</v>
      </c>
      <c r="Z67" s="306" t="e">
        <f>#REF!</f>
        <v>#REF!</v>
      </c>
      <c r="AA67" s="306" t="e">
        <f>#REF!</f>
        <v>#REF!</v>
      </c>
      <c r="AB67" s="293" t="e">
        <f>#REF!</f>
        <v>#REF!</v>
      </c>
      <c r="AC67" s="293" t="e">
        <f>#REF!</f>
        <v>#REF!</v>
      </c>
      <c r="AD67" s="293" t="e">
        <f>#REF!</f>
        <v>#REF!</v>
      </c>
      <c r="AE67" s="293" t="e">
        <f>#REF!</f>
        <v>#REF!</v>
      </c>
      <c r="AF67" s="293" t="e">
        <f>#REF!</f>
        <v>#REF!</v>
      </c>
      <c r="AG67" s="292" t="e">
        <f>#REF!</f>
        <v>#REF!</v>
      </c>
      <c r="AI67" s="275"/>
      <c r="AJ67" s="275"/>
      <c r="AK67" s="275"/>
    </row>
    <row r="68" spans="1:46" ht="25.5" customHeight="1" thickBot="1">
      <c r="A68" s="250"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378" t="e">
        <f>#REF!</f>
        <v>#REF!</v>
      </c>
      <c r="AI68" s="275"/>
      <c r="AJ68" s="275"/>
      <c r="AK68" s="275"/>
    </row>
    <row r="69" spans="1:46" ht="25.5" customHeight="1">
      <c r="A69" s="1862" t="e">
        <f>#REF!</f>
        <v>#REF!</v>
      </c>
      <c r="B69" s="1863"/>
      <c r="C69" s="1863"/>
      <c r="D69" s="1863"/>
      <c r="E69" s="1863"/>
      <c r="F69" s="1863"/>
      <c r="G69" s="1863"/>
      <c r="H69" s="1863"/>
      <c r="I69" s="1864"/>
      <c r="J69" s="1865" t="e">
        <f>#REF!</f>
        <v>#REF!</v>
      </c>
      <c r="K69" s="1863"/>
      <c r="L69" s="1863"/>
      <c r="M69" s="1863"/>
      <c r="N69" s="1863"/>
      <c r="O69" s="1863"/>
      <c r="P69" s="1863"/>
      <c r="Q69" s="1863"/>
      <c r="R69" s="1864"/>
      <c r="S69" s="1865" t="e">
        <f>#REF!</f>
        <v>#REF!</v>
      </c>
      <c r="T69" s="1863"/>
      <c r="U69" s="1863"/>
      <c r="V69" s="1863"/>
      <c r="W69" s="1863"/>
      <c r="X69" s="1863"/>
      <c r="Y69" s="1863"/>
      <c r="Z69" s="1863"/>
      <c r="AA69" s="1863"/>
      <c r="AB69" s="1863"/>
      <c r="AC69" s="1863"/>
      <c r="AD69" s="1863"/>
      <c r="AE69" s="1863"/>
      <c r="AF69" s="1863"/>
      <c r="AG69" s="1866"/>
    </row>
    <row r="70" spans="1:46" ht="25.5" customHeight="1">
      <c r="A70" s="203" t="e">
        <f>#REF!</f>
        <v>#REF!</v>
      </c>
      <c r="B70" s="1775" t="e">
        <f>#REF!</f>
        <v>#REF!</v>
      </c>
      <c r="C70" s="1775"/>
      <c r="D70" s="1775"/>
      <c r="E70" s="1775"/>
      <c r="F70" s="1775"/>
      <c r="G70" s="1775"/>
      <c r="H70" s="1775"/>
      <c r="I70" s="204" t="e">
        <f>#REF!</f>
        <v>#REF!</v>
      </c>
      <c r="J70" s="2031" t="e">
        <f>#REF!</f>
        <v>#REF!</v>
      </c>
      <c r="K70" s="2032"/>
      <c r="L70" s="2032"/>
      <c r="M70" s="2032"/>
      <c r="N70" s="2032"/>
      <c r="O70" s="2032"/>
      <c r="P70" s="2032"/>
      <c r="Q70" s="2032"/>
      <c r="R70" s="2033"/>
      <c r="S70" s="2034" t="e">
        <f>#REF!</f>
        <v>#REF!</v>
      </c>
      <c r="T70" s="2035"/>
      <c r="U70" s="2035"/>
      <c r="V70" s="2035"/>
      <c r="W70" s="2035"/>
      <c r="X70" s="2035"/>
      <c r="Y70" s="2035"/>
      <c r="Z70" s="2035"/>
      <c r="AA70" s="2035"/>
      <c r="AB70" s="2035"/>
      <c r="AC70" s="2035"/>
      <c r="AD70" s="2035"/>
      <c r="AE70" s="2035"/>
      <c r="AF70" s="2035"/>
      <c r="AG70" s="2036"/>
    </row>
    <row r="71" spans="1:46" ht="25.5" customHeight="1">
      <c r="A71" s="203" t="e">
        <f>#REF!</f>
        <v>#REF!</v>
      </c>
      <c r="B71" s="1775" t="e">
        <f>#REF!</f>
        <v>#REF!</v>
      </c>
      <c r="C71" s="1775"/>
      <c r="D71" s="1775"/>
      <c r="E71" s="1775"/>
      <c r="F71" s="1775"/>
      <c r="G71" s="1775"/>
      <c r="H71" s="1775"/>
      <c r="I71" s="204" t="e">
        <f>#REF!</f>
        <v>#REF!</v>
      </c>
      <c r="J71" s="2031" t="e">
        <f>#REF!</f>
        <v>#REF!</v>
      </c>
      <c r="K71" s="2032"/>
      <c r="L71" s="2032"/>
      <c r="M71" s="2032"/>
      <c r="N71" s="2032"/>
      <c r="O71" s="2032"/>
      <c r="P71" s="2032"/>
      <c r="Q71" s="2032"/>
      <c r="R71" s="2033"/>
      <c r="S71" s="2034" t="e">
        <f>#REF!</f>
        <v>#REF!</v>
      </c>
      <c r="T71" s="2035"/>
      <c r="U71" s="2035"/>
      <c r="V71" s="2035"/>
      <c r="W71" s="2035"/>
      <c r="X71" s="2035"/>
      <c r="Y71" s="2035"/>
      <c r="Z71" s="2035"/>
      <c r="AA71" s="2035"/>
      <c r="AB71" s="2035"/>
      <c r="AC71" s="2035"/>
      <c r="AD71" s="2035"/>
      <c r="AE71" s="2035"/>
      <c r="AF71" s="2035"/>
      <c r="AG71" s="2036"/>
    </row>
    <row r="72" spans="1:46" ht="25.5" customHeight="1">
      <c r="A72" s="203" t="e">
        <f>#REF!</f>
        <v>#REF!</v>
      </c>
      <c r="B72" s="1775" t="e">
        <f>#REF!</f>
        <v>#REF!</v>
      </c>
      <c r="C72" s="1775"/>
      <c r="D72" s="1775"/>
      <c r="E72" s="1775"/>
      <c r="F72" s="1775"/>
      <c r="G72" s="1775"/>
      <c r="H72" s="1775"/>
      <c r="I72" s="204" t="e">
        <f>#REF!</f>
        <v>#REF!</v>
      </c>
      <c r="J72" s="2037" t="e">
        <f>#REF!</f>
        <v>#REF!</v>
      </c>
      <c r="K72" s="2038"/>
      <c r="L72" s="2038"/>
      <c r="M72" s="2038"/>
      <c r="N72" s="2038"/>
      <c r="O72" s="2038"/>
      <c r="P72" s="2038"/>
      <c r="Q72" s="2038"/>
      <c r="R72" s="2039"/>
      <c r="S72" s="2034" t="e">
        <f>#REF!</f>
        <v>#REF!</v>
      </c>
      <c r="T72" s="2035"/>
      <c r="U72" s="2035"/>
      <c r="V72" s="2035"/>
      <c r="W72" s="2035"/>
      <c r="X72" s="2035"/>
      <c r="Y72" s="2035"/>
      <c r="Z72" s="2035"/>
      <c r="AA72" s="2035"/>
      <c r="AB72" s="2035"/>
      <c r="AC72" s="2035"/>
      <c r="AD72" s="2035"/>
      <c r="AE72" s="2035"/>
      <c r="AF72" s="2035"/>
      <c r="AG72" s="2036"/>
    </row>
    <row r="73" spans="1:46" ht="25.5" customHeight="1">
      <c r="A73" s="203" t="e">
        <f>#REF!</f>
        <v>#REF!</v>
      </c>
      <c r="B73" s="1775" t="e">
        <f>#REF!</f>
        <v>#REF!</v>
      </c>
      <c r="C73" s="1775"/>
      <c r="D73" s="1775"/>
      <c r="E73" s="1775"/>
      <c r="F73" s="1775"/>
      <c r="G73" s="1775"/>
      <c r="H73" s="1775"/>
      <c r="I73" s="204" t="e">
        <f>#REF!</f>
        <v>#REF!</v>
      </c>
      <c r="J73" s="2031" t="e">
        <f>#REF!</f>
        <v>#REF!</v>
      </c>
      <c r="K73" s="2032"/>
      <c r="L73" s="2032"/>
      <c r="M73" s="2032"/>
      <c r="N73" s="2032"/>
      <c r="O73" s="2032"/>
      <c r="P73" s="2032"/>
      <c r="Q73" s="2032"/>
      <c r="R73" s="2033"/>
      <c r="S73" s="2034" t="e">
        <f>#REF!</f>
        <v>#REF!</v>
      </c>
      <c r="T73" s="2035"/>
      <c r="U73" s="2035"/>
      <c r="V73" s="2035"/>
      <c r="W73" s="2035"/>
      <c r="X73" s="2035"/>
      <c r="Y73" s="2035"/>
      <c r="Z73" s="2035"/>
      <c r="AA73" s="2035"/>
      <c r="AB73" s="2035"/>
      <c r="AC73" s="2035"/>
      <c r="AD73" s="2035"/>
      <c r="AE73" s="2035"/>
      <c r="AF73" s="2035"/>
      <c r="AG73" s="2036"/>
      <c r="AI73" s="1" t="e">
        <f>SUM(L69:S73)</f>
        <v>#REF!</v>
      </c>
    </row>
    <row r="74" spans="1:46" ht="25.5" customHeight="1">
      <c r="A74" s="203" t="e">
        <f>#REF!</f>
        <v>#REF!</v>
      </c>
      <c r="B74" s="1775" t="e">
        <f>#REF!</f>
        <v>#REF!</v>
      </c>
      <c r="C74" s="1775"/>
      <c r="D74" s="1775"/>
      <c r="E74" s="1775"/>
      <c r="F74" s="1775"/>
      <c r="G74" s="1775"/>
      <c r="H74" s="1775"/>
      <c r="I74" s="204" t="e">
        <f>#REF!</f>
        <v>#REF!</v>
      </c>
      <c r="J74" s="2037" t="e">
        <f>#REF!</f>
        <v>#REF!</v>
      </c>
      <c r="K74" s="2038"/>
      <c r="L74" s="2038"/>
      <c r="M74" s="2038"/>
      <c r="N74" s="2038"/>
      <c r="O74" s="2038"/>
      <c r="P74" s="2038"/>
      <c r="Q74" s="2038"/>
      <c r="R74" s="2039"/>
      <c r="S74" s="2034" t="e">
        <f>#REF!</f>
        <v>#REF!</v>
      </c>
      <c r="T74" s="2035"/>
      <c r="U74" s="2035"/>
      <c r="V74" s="2035"/>
      <c r="W74" s="2035"/>
      <c r="X74" s="2035"/>
      <c r="Y74" s="2035"/>
      <c r="Z74" s="2035"/>
      <c r="AA74" s="2035"/>
      <c r="AB74" s="2035"/>
      <c r="AC74" s="2035"/>
      <c r="AD74" s="2035"/>
      <c r="AE74" s="2035"/>
      <c r="AF74" s="2035"/>
      <c r="AG74" s="2036"/>
    </row>
    <row r="75" spans="1:46" ht="25.5" customHeight="1" thickBot="1">
      <c r="A75" s="1844" t="e">
        <f>#REF!</f>
        <v>#REF!</v>
      </c>
      <c r="B75" s="1845"/>
      <c r="C75" s="1845"/>
      <c r="D75" s="1845"/>
      <c r="E75" s="1845"/>
      <c r="F75" s="1845"/>
      <c r="G75" s="1845"/>
      <c r="H75" s="1845"/>
      <c r="I75" s="1846"/>
      <c r="J75" s="2043" t="e">
        <f>#REF!</f>
        <v>#REF!</v>
      </c>
      <c r="K75" s="2044"/>
      <c r="L75" s="2044"/>
      <c r="M75" s="2044"/>
      <c r="N75" s="2044"/>
      <c r="O75" s="2044"/>
      <c r="P75" s="2044"/>
      <c r="Q75" s="2044"/>
      <c r="R75" s="2045"/>
      <c r="S75" s="2107" t="e">
        <f>#REF!</f>
        <v>#REF!</v>
      </c>
      <c r="T75" s="2108"/>
      <c r="U75" s="2108"/>
      <c r="V75" s="2108"/>
      <c r="W75" s="2108"/>
      <c r="X75" s="2108"/>
      <c r="Y75" s="2108"/>
      <c r="Z75" s="2108"/>
      <c r="AA75" s="2108"/>
      <c r="AB75" s="2108"/>
      <c r="AC75" s="2108"/>
      <c r="AD75" s="2108"/>
      <c r="AE75" s="2108"/>
      <c r="AF75" s="2108"/>
      <c r="AG75" s="2109"/>
    </row>
    <row r="76" spans="1:46" ht="25.5" customHeight="1">
      <c r="A76" s="250"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51" t="e">
        <f>#REF!</f>
        <v>#REF!</v>
      </c>
      <c r="AI76" s="275"/>
      <c r="AJ76" s="275"/>
      <c r="AK76" s="275"/>
    </row>
    <row r="77" spans="1:46" ht="25.5" customHeight="1" thickBot="1">
      <c r="A77" s="250"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378" t="e">
        <f>#REF!</f>
        <v>#REF!</v>
      </c>
      <c r="AI77" s="275"/>
      <c r="AJ77" s="275"/>
      <c r="AK77" s="275"/>
    </row>
    <row r="78" spans="1:46" ht="25.5" customHeight="1">
      <c r="A78" s="1870" t="e">
        <f>#REF!</f>
        <v>#REF!</v>
      </c>
      <c r="B78" s="1871"/>
      <c r="C78" s="1871"/>
      <c r="D78" s="1871"/>
      <c r="E78" s="1871"/>
      <c r="F78" s="1865" t="e">
        <f>#REF!</f>
        <v>#REF!</v>
      </c>
      <c r="G78" s="1863"/>
      <c r="H78" s="1863"/>
      <c r="I78" s="1863"/>
      <c r="J78" s="1864"/>
      <c r="K78" s="1871" t="e">
        <f>#REF!</f>
        <v>#REF!</v>
      </c>
      <c r="L78" s="1871"/>
      <c r="M78" s="1871"/>
      <c r="N78" s="1871"/>
      <c r="O78" s="1871"/>
      <c r="P78" s="1871"/>
      <c r="Q78" s="1871"/>
      <c r="R78" s="1871" t="e">
        <f>#REF!</f>
        <v>#REF!</v>
      </c>
      <c r="S78" s="1871"/>
      <c r="T78" s="1871"/>
      <c r="U78" s="1871"/>
      <c r="V78" s="1871"/>
      <c r="W78" s="1871"/>
      <c r="X78" s="1871"/>
      <c r="Y78" s="1871" t="e">
        <f>#REF!</f>
        <v>#REF!</v>
      </c>
      <c r="Z78" s="1871"/>
      <c r="AA78" s="1871"/>
      <c r="AB78" s="1871"/>
      <c r="AC78" s="1871"/>
      <c r="AD78" s="1871"/>
      <c r="AE78" s="1871"/>
      <c r="AF78" s="1871"/>
      <c r="AG78" s="1872"/>
    </row>
    <row r="79" spans="1:46" ht="25.5" customHeight="1">
      <c r="A79" s="2089" t="e">
        <f>#REF!</f>
        <v>#REF!</v>
      </c>
      <c r="B79" s="2090"/>
      <c r="C79" s="2090"/>
      <c r="D79" s="2090"/>
      <c r="E79" s="2090"/>
      <c r="F79" s="2052" t="e">
        <f>#REF!</f>
        <v>#REF!</v>
      </c>
      <c r="G79" s="2050"/>
      <c r="H79" s="2050"/>
      <c r="I79" s="2050"/>
      <c r="J79" s="2051"/>
      <c r="K79" s="2091" t="e">
        <f>#REF!</f>
        <v>#REF!</v>
      </c>
      <c r="L79" s="2091"/>
      <c r="M79" s="2091"/>
      <c r="N79" s="2091"/>
      <c r="O79" s="2091"/>
      <c r="P79" s="2091"/>
      <c r="Q79" s="2091"/>
      <c r="R79" s="2091" t="e">
        <f>#REF!</f>
        <v>#REF!</v>
      </c>
      <c r="S79" s="2091"/>
      <c r="T79" s="2091"/>
      <c r="U79" s="2091"/>
      <c r="V79" s="2091"/>
      <c r="W79" s="2091"/>
      <c r="X79" s="2091"/>
      <c r="Y79" s="2034" t="e">
        <f>#REF!</f>
        <v>#REF!</v>
      </c>
      <c r="Z79" s="2035"/>
      <c r="AA79" s="2035"/>
      <c r="AB79" s="2035"/>
      <c r="AC79" s="2035"/>
      <c r="AD79" s="2035"/>
      <c r="AE79" s="2035"/>
      <c r="AF79" s="2035"/>
      <c r="AG79" s="2036"/>
    </row>
    <row r="80" spans="1:46" ht="25.5" customHeight="1">
      <c r="A80" s="2089" t="e">
        <f>#REF!</f>
        <v>#REF!</v>
      </c>
      <c r="B80" s="2090"/>
      <c r="C80" s="2090"/>
      <c r="D80" s="2090"/>
      <c r="E80" s="2090"/>
      <c r="F80" s="2052" t="e">
        <f>#REF!</f>
        <v>#REF!</v>
      </c>
      <c r="G80" s="2050"/>
      <c r="H80" s="2050"/>
      <c r="I80" s="2050"/>
      <c r="J80" s="2051"/>
      <c r="K80" s="2091" t="e">
        <f>#REF!</f>
        <v>#REF!</v>
      </c>
      <c r="L80" s="2091"/>
      <c r="M80" s="2091"/>
      <c r="N80" s="2091"/>
      <c r="O80" s="2091"/>
      <c r="P80" s="2091"/>
      <c r="Q80" s="2091"/>
      <c r="R80" s="2091" t="e">
        <f>#REF!</f>
        <v>#REF!</v>
      </c>
      <c r="S80" s="2091"/>
      <c r="T80" s="2091"/>
      <c r="U80" s="2091"/>
      <c r="V80" s="2091"/>
      <c r="W80" s="2091"/>
      <c r="X80" s="2091"/>
      <c r="Y80" s="2092" t="e">
        <f>#REF!</f>
        <v>#REF!</v>
      </c>
      <c r="Z80" s="2092"/>
      <c r="AA80" s="2092"/>
      <c r="AB80" s="2092"/>
      <c r="AC80" s="2092"/>
      <c r="AD80" s="2092"/>
      <c r="AE80" s="2092"/>
      <c r="AF80" s="2092"/>
      <c r="AG80" s="2093"/>
    </row>
    <row r="81" spans="1:35" ht="25.5" customHeight="1">
      <c r="A81" s="2089" t="e">
        <f>#REF!</f>
        <v>#REF!</v>
      </c>
      <c r="B81" s="2090"/>
      <c r="C81" s="2090"/>
      <c r="D81" s="2090"/>
      <c r="E81" s="2090"/>
      <c r="F81" s="2052" t="e">
        <f>#REF!</f>
        <v>#REF!</v>
      </c>
      <c r="G81" s="2050"/>
      <c r="H81" s="2050"/>
      <c r="I81" s="2050"/>
      <c r="J81" s="2051"/>
      <c r="K81" s="2091" t="e">
        <f>#REF!</f>
        <v>#REF!</v>
      </c>
      <c r="L81" s="2091"/>
      <c r="M81" s="2091"/>
      <c r="N81" s="2091"/>
      <c r="O81" s="2091"/>
      <c r="P81" s="2091"/>
      <c r="Q81" s="2091"/>
      <c r="R81" s="2091" t="e">
        <f>#REF!</f>
        <v>#REF!</v>
      </c>
      <c r="S81" s="2091"/>
      <c r="T81" s="2091"/>
      <c r="U81" s="2091"/>
      <c r="V81" s="2091"/>
      <c r="W81" s="2091"/>
      <c r="X81" s="2091"/>
      <c r="Y81" s="2092" t="e">
        <f>#REF!</f>
        <v>#REF!</v>
      </c>
      <c r="Z81" s="2092"/>
      <c r="AA81" s="2092"/>
      <c r="AB81" s="2092"/>
      <c r="AC81" s="2092"/>
      <c r="AD81" s="2092"/>
      <c r="AE81" s="2092"/>
      <c r="AF81" s="2092"/>
      <c r="AG81" s="2093"/>
    </row>
    <row r="82" spans="1:35" ht="25.5" customHeight="1">
      <c r="A82" s="2089" t="e">
        <f>#REF!</f>
        <v>#REF!</v>
      </c>
      <c r="B82" s="2090"/>
      <c r="C82" s="2090"/>
      <c r="D82" s="2090"/>
      <c r="E82" s="2090"/>
      <c r="F82" s="2052" t="e">
        <f>#REF!</f>
        <v>#REF!</v>
      </c>
      <c r="G82" s="2050"/>
      <c r="H82" s="2050"/>
      <c r="I82" s="2050"/>
      <c r="J82" s="2051"/>
      <c r="K82" s="2091" t="e">
        <f>#REF!</f>
        <v>#REF!</v>
      </c>
      <c r="L82" s="2091"/>
      <c r="M82" s="2091"/>
      <c r="N82" s="2091"/>
      <c r="O82" s="2091"/>
      <c r="P82" s="2091"/>
      <c r="Q82" s="2091"/>
      <c r="R82" s="2091" t="e">
        <f>#REF!</f>
        <v>#REF!</v>
      </c>
      <c r="S82" s="2091"/>
      <c r="T82" s="2091"/>
      <c r="U82" s="2091"/>
      <c r="V82" s="2091"/>
      <c r="W82" s="2091"/>
      <c r="X82" s="2091"/>
      <c r="Y82" s="2092" t="e">
        <f>#REF!</f>
        <v>#REF!</v>
      </c>
      <c r="Z82" s="2092"/>
      <c r="AA82" s="2092"/>
      <c r="AB82" s="2092"/>
      <c r="AC82" s="2092"/>
      <c r="AD82" s="2092"/>
      <c r="AE82" s="2092"/>
      <c r="AF82" s="2092"/>
      <c r="AG82" s="2093"/>
      <c r="AI82" s="1" t="e">
        <f>SUM(L78:S82)</f>
        <v>#REF!</v>
      </c>
    </row>
    <row r="83" spans="1:35" ht="25.5" customHeight="1" thickBot="1">
      <c r="A83" s="1844" t="e">
        <f>#REF!</f>
        <v>#REF!</v>
      </c>
      <c r="B83" s="1845"/>
      <c r="C83" s="1845"/>
      <c r="D83" s="1845"/>
      <c r="E83" s="1845"/>
      <c r="F83" s="1845"/>
      <c r="G83" s="1845"/>
      <c r="H83" s="1845"/>
      <c r="I83" s="1845"/>
      <c r="J83" s="1846"/>
      <c r="K83" s="2094" t="e">
        <f>#REF!</f>
        <v>#REF!</v>
      </c>
      <c r="L83" s="2094"/>
      <c r="M83" s="2094"/>
      <c r="N83" s="2094"/>
      <c r="O83" s="2094"/>
      <c r="P83" s="2094"/>
      <c r="Q83" s="2094"/>
      <c r="R83" s="2094" t="e">
        <f>#REF!</f>
        <v>#REF!</v>
      </c>
      <c r="S83" s="2094"/>
      <c r="T83" s="2094"/>
      <c r="U83" s="2094"/>
      <c r="V83" s="2094"/>
      <c r="W83" s="2094"/>
      <c r="X83" s="2094"/>
      <c r="Y83" s="1879"/>
      <c r="Z83" s="1879"/>
      <c r="AA83" s="1879"/>
      <c r="AB83" s="1879"/>
      <c r="AC83" s="1879"/>
      <c r="AD83" s="1879"/>
      <c r="AE83" s="1879"/>
      <c r="AF83" s="1879"/>
      <c r="AG83" s="1880"/>
    </row>
    <row r="84" spans="1:35" ht="25.5" customHeight="1">
      <c r="A84" s="1923" t="e">
        <f>#REF!</f>
        <v>#REF!</v>
      </c>
      <c r="B84" s="1924"/>
      <c r="C84" s="1924"/>
      <c r="D84" s="1924"/>
      <c r="E84" s="1924"/>
      <c r="F84" s="1924"/>
      <c r="G84" s="1924"/>
      <c r="H84" s="1924"/>
      <c r="I84" s="1924"/>
      <c r="J84" s="1924"/>
      <c r="K84" s="1924"/>
      <c r="L84" s="1924"/>
      <c r="M84" s="1924"/>
      <c r="N84" s="1924"/>
      <c r="O84" s="1924"/>
      <c r="P84" s="1924"/>
      <c r="Q84" s="1924"/>
      <c r="R84" s="1924"/>
      <c r="S84" s="1924"/>
      <c r="T84" s="1924"/>
      <c r="U84" s="1924"/>
      <c r="V84" s="1924"/>
      <c r="W84" s="253" t="e">
        <f>#REF!</f>
        <v>#REF!</v>
      </c>
      <c r="X84" s="253" t="e">
        <f>#REF!</f>
        <v>#REF!</v>
      </c>
      <c r="Y84" s="253" t="e">
        <f>#REF!</f>
        <v>#REF!</v>
      </c>
      <c r="Z84" s="253" t="e">
        <f>#REF!</f>
        <v>#REF!</v>
      </c>
      <c r="AA84" s="253" t="e">
        <f>#REF!</f>
        <v>#REF!</v>
      </c>
      <c r="AB84" s="253" t="e">
        <f>#REF!</f>
        <v>#REF!</v>
      </c>
      <c r="AC84" s="253" t="e">
        <f>#REF!</f>
        <v>#REF!</v>
      </c>
      <c r="AD84" s="253" t="e">
        <f>#REF!</f>
        <v>#REF!</v>
      </c>
      <c r="AE84" s="253" t="e">
        <f>#REF!</f>
        <v>#REF!</v>
      </c>
      <c r="AF84" s="253" t="e">
        <f>#REF!</f>
        <v>#REF!</v>
      </c>
      <c r="AG84" s="277" t="e">
        <f>#REF!</f>
        <v>#REF!</v>
      </c>
    </row>
    <row r="85" spans="1:35" ht="25.5" customHeight="1">
      <c r="A85" s="1947" t="e">
        <f>#REF!</f>
        <v>#REF!</v>
      </c>
      <c r="B85" s="1948"/>
      <c r="C85" s="1948"/>
      <c r="D85" s="1948"/>
      <c r="E85" s="1948"/>
      <c r="F85" s="1948"/>
      <c r="G85" s="1948"/>
      <c r="H85" s="1948"/>
      <c r="I85" s="1948"/>
      <c r="J85" s="1948"/>
      <c r="K85" s="1948"/>
      <c r="L85" s="1948"/>
      <c r="M85" s="1948"/>
      <c r="N85" s="1948"/>
      <c r="O85" s="1948"/>
      <c r="P85" s="1948"/>
      <c r="Q85" s="1948"/>
      <c r="R85" s="1948"/>
      <c r="S85" s="1948"/>
      <c r="T85" s="1948"/>
      <c r="U85" s="1948"/>
      <c r="V85" s="1948"/>
      <c r="W85" s="1948"/>
      <c r="X85" s="1948"/>
      <c r="Y85" s="1948"/>
      <c r="Z85" s="1948"/>
      <c r="AA85" s="1948"/>
      <c r="AB85" s="1948"/>
      <c r="AC85" s="1948"/>
      <c r="AD85" s="1948"/>
      <c r="AE85" s="1948"/>
      <c r="AF85" s="1948"/>
      <c r="AG85" s="1949"/>
    </row>
    <row r="86" spans="1:35" ht="25.5" customHeight="1">
      <c r="A86" s="1947"/>
      <c r="B86" s="1948"/>
      <c r="C86" s="1948"/>
      <c r="D86" s="1948"/>
      <c r="E86" s="1948"/>
      <c r="F86" s="1948"/>
      <c r="G86" s="1948"/>
      <c r="H86" s="1948"/>
      <c r="I86" s="1948"/>
      <c r="J86" s="1948"/>
      <c r="K86" s="1948"/>
      <c r="L86" s="1948"/>
      <c r="M86" s="1948"/>
      <c r="N86" s="1948"/>
      <c r="O86" s="1948"/>
      <c r="P86" s="1948"/>
      <c r="Q86" s="1948"/>
      <c r="R86" s="1948"/>
      <c r="S86" s="1948"/>
      <c r="T86" s="1948"/>
      <c r="U86" s="1948"/>
      <c r="V86" s="1948"/>
      <c r="W86" s="1948"/>
      <c r="X86" s="1948"/>
      <c r="Y86" s="1948"/>
      <c r="Z86" s="1948"/>
      <c r="AA86" s="1948"/>
      <c r="AB86" s="1948"/>
      <c r="AC86" s="1948"/>
      <c r="AD86" s="1948"/>
      <c r="AE86" s="1948"/>
      <c r="AF86" s="1948"/>
      <c r="AG86" s="1949"/>
    </row>
    <row r="87" spans="1:35" ht="25.5" customHeight="1" thickBot="1">
      <c r="A87" s="1950"/>
      <c r="B87" s="1951"/>
      <c r="C87" s="1951"/>
      <c r="D87" s="1951"/>
      <c r="E87" s="1951"/>
      <c r="F87" s="1951"/>
      <c r="G87" s="1951"/>
      <c r="H87" s="1951"/>
      <c r="I87" s="1951"/>
      <c r="J87" s="1951"/>
      <c r="K87" s="1951"/>
      <c r="L87" s="1951"/>
      <c r="M87" s="1951"/>
      <c r="N87" s="1951"/>
      <c r="O87" s="1951"/>
      <c r="P87" s="1951"/>
      <c r="Q87" s="1951"/>
      <c r="R87" s="1951"/>
      <c r="S87" s="1951"/>
      <c r="T87" s="1951"/>
      <c r="U87" s="1951"/>
      <c r="V87" s="1951"/>
      <c r="W87" s="1951"/>
      <c r="X87" s="1951"/>
      <c r="Y87" s="1951"/>
      <c r="Z87" s="1951"/>
      <c r="AA87" s="1951"/>
      <c r="AB87" s="1951"/>
      <c r="AC87" s="1951"/>
      <c r="AD87" s="1951"/>
      <c r="AE87" s="1951"/>
      <c r="AF87" s="1951"/>
      <c r="AG87" s="1952"/>
    </row>
    <row r="88" spans="1:35" ht="25.5" customHeight="1">
      <c r="A88" s="1923" t="e">
        <f>#REF!</f>
        <v>#REF!</v>
      </c>
      <c r="B88" s="1924"/>
      <c r="C88" s="1924"/>
      <c r="D88" s="1924"/>
      <c r="E88" s="1924"/>
      <c r="F88" s="1924"/>
      <c r="G88" s="1924"/>
      <c r="H88" s="1924"/>
      <c r="I88" s="1924"/>
      <c r="J88" s="1924"/>
      <c r="K88" s="1924"/>
      <c r="L88" s="1924"/>
      <c r="M88" s="1924"/>
      <c r="N88" s="1924"/>
      <c r="O88" s="1924"/>
      <c r="P88" s="1924"/>
      <c r="Q88" s="1924"/>
      <c r="R88" s="1924"/>
      <c r="S88" s="1924"/>
      <c r="T88" s="1924"/>
      <c r="U88" s="1924"/>
      <c r="V88" s="1924"/>
      <c r="W88" s="1924"/>
      <c r="X88" s="1924"/>
      <c r="Y88" s="1924"/>
      <c r="Z88" s="1924"/>
      <c r="AA88" s="1924"/>
      <c r="AB88" s="1924"/>
      <c r="AC88" s="1924"/>
      <c r="AD88" s="1924"/>
      <c r="AE88" s="1924"/>
      <c r="AF88" s="1924"/>
      <c r="AG88" s="277" t="e">
        <f>#REF!</f>
        <v>#REF!</v>
      </c>
    </row>
    <row r="89" spans="1:35" ht="25.5" customHeight="1">
      <c r="A89" s="286" t="e">
        <f>#REF!</f>
        <v>#REF!</v>
      </c>
      <c r="B89" s="2096" t="e">
        <f>#REF!</f>
        <v>#REF!</v>
      </c>
      <c r="C89" s="2096"/>
      <c r="D89" s="2096"/>
      <c r="E89" s="2096"/>
      <c r="F89" s="2096"/>
      <c r="G89" s="2096"/>
      <c r="H89" s="2096"/>
      <c r="I89" s="2096"/>
      <c r="J89" s="2096"/>
      <c r="K89" s="2096"/>
      <c r="L89" s="2096"/>
      <c r="M89" s="2096"/>
      <c r="N89" s="2096"/>
      <c r="O89" s="2096"/>
      <c r="P89" s="2096"/>
      <c r="Q89" s="2096"/>
      <c r="R89" s="2096"/>
      <c r="S89" s="2096"/>
      <c r="T89" s="2096"/>
      <c r="U89" s="2096"/>
      <c r="V89" s="2096"/>
      <c r="W89" s="2096"/>
      <c r="X89" s="2096"/>
      <c r="Y89" s="2096"/>
      <c r="Z89" s="2096"/>
      <c r="AA89" s="2096"/>
      <c r="AB89" s="2096"/>
      <c r="AC89" s="2096"/>
      <c r="AD89" s="2096"/>
      <c r="AE89" s="2096"/>
      <c r="AF89" s="2096"/>
      <c r="AG89" s="251" t="e">
        <f>#REF!</f>
        <v>#REF!</v>
      </c>
    </row>
    <row r="90" spans="1:35" ht="25.5" customHeight="1">
      <c r="A90" s="1947" t="e">
        <f>#REF!</f>
        <v>#REF!</v>
      </c>
      <c r="B90" s="1948"/>
      <c r="C90" s="1948"/>
      <c r="D90" s="1948"/>
      <c r="E90" s="1948"/>
      <c r="F90" s="1948"/>
      <c r="G90" s="1948"/>
      <c r="H90" s="1948"/>
      <c r="I90" s="1948"/>
      <c r="J90" s="1948"/>
      <c r="K90" s="1948"/>
      <c r="L90" s="1948"/>
      <c r="M90" s="1948"/>
      <c r="N90" s="1948"/>
      <c r="O90" s="1948"/>
      <c r="P90" s="1948"/>
      <c r="Q90" s="1948"/>
      <c r="R90" s="1948"/>
      <c r="S90" s="1948"/>
      <c r="T90" s="1948"/>
      <c r="U90" s="1948"/>
      <c r="V90" s="1948"/>
      <c r="W90" s="1948"/>
      <c r="X90" s="1948"/>
      <c r="Y90" s="1948"/>
      <c r="Z90" s="1948"/>
      <c r="AA90" s="1948"/>
      <c r="AB90" s="1948"/>
      <c r="AC90" s="1948"/>
      <c r="AD90" s="1948"/>
      <c r="AE90" s="1948"/>
      <c r="AF90" s="1948"/>
      <c r="AG90" s="1949"/>
    </row>
    <row r="91" spans="1:35" ht="25.5" customHeight="1" thickBot="1">
      <c r="A91" s="1950"/>
      <c r="B91" s="1951"/>
      <c r="C91" s="1951"/>
      <c r="D91" s="1951"/>
      <c r="E91" s="1951"/>
      <c r="F91" s="1951"/>
      <c r="G91" s="1951"/>
      <c r="H91" s="1951"/>
      <c r="I91" s="1951"/>
      <c r="J91" s="1951"/>
      <c r="K91" s="1951"/>
      <c r="L91" s="1951"/>
      <c r="M91" s="1951"/>
      <c r="N91" s="1951"/>
      <c r="O91" s="1951"/>
      <c r="P91" s="1951"/>
      <c r="Q91" s="1951"/>
      <c r="R91" s="1951"/>
      <c r="S91" s="1951"/>
      <c r="T91" s="1951"/>
      <c r="U91" s="1951"/>
      <c r="V91" s="1951"/>
      <c r="W91" s="1951"/>
      <c r="X91" s="1951"/>
      <c r="Y91" s="1951"/>
      <c r="Z91" s="1951"/>
      <c r="AA91" s="1951"/>
      <c r="AB91" s="1951"/>
      <c r="AC91" s="1951"/>
      <c r="AD91" s="1951"/>
      <c r="AE91" s="1951"/>
      <c r="AF91" s="1951"/>
      <c r="AG91" s="1952"/>
    </row>
    <row r="92" spans="1:35" ht="25.5" customHeight="1">
      <c r="A92" s="1923" t="e">
        <f>#REF!</f>
        <v>#REF!</v>
      </c>
      <c r="B92" s="1924"/>
      <c r="C92" s="1924"/>
      <c r="D92" s="1924"/>
      <c r="E92" s="1924"/>
      <c r="F92" s="1924"/>
      <c r="G92" s="1924"/>
      <c r="H92" s="1924"/>
      <c r="I92" s="1924"/>
      <c r="J92" s="1924"/>
      <c r="K92" s="1924"/>
      <c r="L92" s="1924"/>
      <c r="M92" s="1924"/>
      <c r="N92" s="1924"/>
      <c r="O92" s="1924"/>
      <c r="P92" s="1924"/>
      <c r="Q92" s="1924"/>
      <c r="R92" s="1924"/>
      <c r="S92" s="1924"/>
      <c r="T92" s="1924"/>
      <c r="U92" s="1924"/>
      <c r="V92" s="1924"/>
      <c r="W92" s="1924"/>
      <c r="X92" s="1924"/>
      <c r="Y92" s="1924"/>
      <c r="Z92" s="1924"/>
      <c r="AA92" s="253" t="e">
        <f>#REF!</f>
        <v>#REF!</v>
      </c>
      <c r="AB92" s="253" t="e">
        <f>#REF!</f>
        <v>#REF!</v>
      </c>
      <c r="AC92" s="253" t="e">
        <f>#REF!</f>
        <v>#REF!</v>
      </c>
      <c r="AD92" s="253" t="e">
        <f>#REF!</f>
        <v>#REF!</v>
      </c>
      <c r="AE92" s="253" t="e">
        <f>#REF!</f>
        <v>#REF!</v>
      </c>
      <c r="AF92" s="253" t="e">
        <f>#REF!</f>
        <v>#REF!</v>
      </c>
      <c r="AG92" s="277" t="e">
        <f>#REF!</f>
        <v>#REF!</v>
      </c>
    </row>
    <row r="93" spans="1:35" ht="25.5" customHeight="1">
      <c r="A93" s="1947" t="e">
        <f>#REF!</f>
        <v>#REF!</v>
      </c>
      <c r="B93" s="1948"/>
      <c r="C93" s="1948"/>
      <c r="D93" s="1948"/>
      <c r="E93" s="1948"/>
      <c r="F93" s="1948"/>
      <c r="G93" s="1948"/>
      <c r="H93" s="1948"/>
      <c r="I93" s="1948"/>
      <c r="J93" s="1948"/>
      <c r="K93" s="1948"/>
      <c r="L93" s="1948"/>
      <c r="M93" s="1948"/>
      <c r="N93" s="1948"/>
      <c r="O93" s="1948"/>
      <c r="P93" s="1948"/>
      <c r="Q93" s="1948"/>
      <c r="R93" s="1948"/>
      <c r="S93" s="1948"/>
      <c r="T93" s="1948"/>
      <c r="U93" s="1948"/>
      <c r="V93" s="1948"/>
      <c r="W93" s="1948"/>
      <c r="X93" s="1948"/>
      <c r="Y93" s="1948"/>
      <c r="Z93" s="1948"/>
      <c r="AA93" s="1948"/>
      <c r="AB93" s="1948"/>
      <c r="AC93" s="1948"/>
      <c r="AD93" s="1948"/>
      <c r="AE93" s="1948"/>
      <c r="AF93" s="1948"/>
      <c r="AG93" s="1949"/>
    </row>
    <row r="94" spans="1:35" ht="25.5" customHeight="1" thickBot="1">
      <c r="A94" s="1950"/>
      <c r="B94" s="1951"/>
      <c r="C94" s="1951"/>
      <c r="D94" s="1951"/>
      <c r="E94" s="1951"/>
      <c r="F94" s="1951"/>
      <c r="G94" s="1951"/>
      <c r="H94" s="1951"/>
      <c r="I94" s="1951"/>
      <c r="J94" s="1951"/>
      <c r="K94" s="1951"/>
      <c r="L94" s="1951"/>
      <c r="M94" s="1951"/>
      <c r="N94" s="1951"/>
      <c r="O94" s="1951"/>
      <c r="P94" s="1951"/>
      <c r="Q94" s="1951"/>
      <c r="R94" s="1951"/>
      <c r="S94" s="1951"/>
      <c r="T94" s="1951"/>
      <c r="U94" s="1951"/>
      <c r="V94" s="1951"/>
      <c r="W94" s="1951"/>
      <c r="X94" s="1951"/>
      <c r="Y94" s="1951"/>
      <c r="Z94" s="1951"/>
      <c r="AA94" s="1951"/>
      <c r="AB94" s="1951"/>
      <c r="AC94" s="1951"/>
      <c r="AD94" s="1951"/>
      <c r="AE94" s="1951"/>
      <c r="AF94" s="1951"/>
      <c r="AG94" s="1952"/>
    </row>
    <row r="95" spans="1:35" ht="25.5" customHeight="1">
      <c r="A95" s="1923" t="e">
        <f>#REF!</f>
        <v>#REF!</v>
      </c>
      <c r="B95" s="1924"/>
      <c r="C95" s="1924"/>
      <c r="D95" s="1924"/>
      <c r="E95" s="1924"/>
      <c r="F95" s="1924"/>
      <c r="G95" s="1924"/>
      <c r="H95" s="1924"/>
      <c r="I95" s="1924"/>
      <c r="J95" s="1924"/>
      <c r="K95" s="1924"/>
      <c r="L95" s="1924"/>
      <c r="M95" s="1924"/>
      <c r="N95" s="1924"/>
      <c r="O95" s="1924"/>
      <c r="P95" s="1924"/>
      <c r="Q95" s="1924"/>
      <c r="R95" s="1924"/>
      <c r="S95" s="1924"/>
      <c r="T95" s="1924"/>
      <c r="U95" s="1924"/>
      <c r="V95" s="1924"/>
      <c r="W95" s="1924"/>
      <c r="X95" s="1924"/>
      <c r="Y95" s="1924"/>
      <c r="Z95" s="1924"/>
      <c r="AA95" s="285" t="e">
        <f>#REF!</f>
        <v>#REF!</v>
      </c>
      <c r="AB95" s="285" t="e">
        <f>#REF!</f>
        <v>#REF!</v>
      </c>
      <c r="AC95" s="285" t="e">
        <f>#REF!</f>
        <v>#REF!</v>
      </c>
      <c r="AD95" s="285" t="e">
        <f>#REF!</f>
        <v>#REF!</v>
      </c>
      <c r="AE95" s="285" t="e">
        <f>#REF!</f>
        <v>#REF!</v>
      </c>
      <c r="AF95" s="285" t="e">
        <f>#REF!</f>
        <v>#REF!</v>
      </c>
      <c r="AG95" s="284" t="e">
        <f>#REF!</f>
        <v>#REF!</v>
      </c>
    </row>
    <row r="96" spans="1:35" ht="25.5" customHeight="1">
      <c r="A96" s="283" t="e">
        <f>#REF!</f>
        <v>#REF!</v>
      </c>
      <c r="B96" s="2096" t="e">
        <f>#REF!</f>
        <v>#REF!</v>
      </c>
      <c r="C96" s="2096"/>
      <c r="D96" s="2096"/>
      <c r="E96" s="2096"/>
      <c r="F96" s="2096"/>
      <c r="G96" s="2096"/>
      <c r="H96" s="2096"/>
      <c r="I96" s="2096"/>
      <c r="J96" s="2096"/>
      <c r="K96" s="2096"/>
      <c r="L96" s="2096"/>
      <c r="M96" s="2096"/>
      <c r="N96" s="2096"/>
      <c r="O96" s="2096"/>
      <c r="P96" s="2096"/>
      <c r="Q96" s="2096"/>
      <c r="R96" s="2096"/>
      <c r="S96" s="2096"/>
      <c r="T96" s="2096"/>
      <c r="U96" s="2096"/>
      <c r="V96" s="2096"/>
      <c r="W96" s="2096"/>
      <c r="X96" s="2096"/>
      <c r="Y96" s="2096"/>
      <c r="Z96" s="2096"/>
      <c r="AA96" s="2096"/>
      <c r="AB96" s="2096"/>
      <c r="AC96" s="2096"/>
      <c r="AD96" s="2096"/>
      <c r="AE96" s="2096"/>
      <c r="AF96" s="2096"/>
      <c r="AG96" s="282" t="e">
        <f>#REF!</f>
        <v>#REF!</v>
      </c>
    </row>
    <row r="97" spans="1:69" ht="25.5" customHeight="1">
      <c r="A97" s="1947" t="e">
        <f>#REF!</f>
        <v>#REF!</v>
      </c>
      <c r="B97" s="1948"/>
      <c r="C97" s="1948"/>
      <c r="D97" s="1948"/>
      <c r="E97" s="1948"/>
      <c r="F97" s="1948"/>
      <c r="G97" s="1948"/>
      <c r="H97" s="1948"/>
      <c r="I97" s="1948"/>
      <c r="J97" s="1948"/>
      <c r="K97" s="1948"/>
      <c r="L97" s="1948"/>
      <c r="M97" s="1948"/>
      <c r="N97" s="1948"/>
      <c r="O97" s="1948"/>
      <c r="P97" s="1948"/>
      <c r="Q97" s="1948"/>
      <c r="R97" s="1948"/>
      <c r="S97" s="1948"/>
      <c r="T97" s="1948"/>
      <c r="U97" s="1948"/>
      <c r="V97" s="1948"/>
      <c r="W97" s="1948"/>
      <c r="X97" s="1948"/>
      <c r="Y97" s="1948"/>
      <c r="Z97" s="1948"/>
      <c r="AA97" s="1948"/>
      <c r="AB97" s="1948"/>
      <c r="AC97" s="1948"/>
      <c r="AD97" s="1948"/>
      <c r="AE97" s="1948"/>
      <c r="AF97" s="1948"/>
      <c r="AG97" s="1949"/>
    </row>
    <row r="98" spans="1:69" ht="25.5" customHeight="1">
      <c r="A98" s="1947"/>
      <c r="B98" s="1948"/>
      <c r="C98" s="1948"/>
      <c r="D98" s="1948"/>
      <c r="E98" s="1948"/>
      <c r="F98" s="1948"/>
      <c r="G98" s="1948"/>
      <c r="H98" s="1948"/>
      <c r="I98" s="1948"/>
      <c r="J98" s="1948"/>
      <c r="K98" s="1948"/>
      <c r="L98" s="1948"/>
      <c r="M98" s="1948"/>
      <c r="N98" s="1948"/>
      <c r="O98" s="1948"/>
      <c r="P98" s="1948"/>
      <c r="Q98" s="1948"/>
      <c r="R98" s="1948"/>
      <c r="S98" s="1948"/>
      <c r="T98" s="1948"/>
      <c r="U98" s="1948"/>
      <c r="V98" s="1948"/>
      <c r="W98" s="1948"/>
      <c r="X98" s="1948"/>
      <c r="Y98" s="1948"/>
      <c r="Z98" s="1948"/>
      <c r="AA98" s="1948"/>
      <c r="AB98" s="1948"/>
      <c r="AC98" s="1948"/>
      <c r="AD98" s="1948"/>
      <c r="AE98" s="1948"/>
      <c r="AF98" s="1948"/>
      <c r="AG98" s="1949"/>
    </row>
    <row r="99" spans="1:69" ht="25.5" customHeight="1" thickBot="1">
      <c r="A99" s="1950"/>
      <c r="B99" s="1951"/>
      <c r="C99" s="1951"/>
      <c r="D99" s="1951"/>
      <c r="E99" s="1951"/>
      <c r="F99" s="1951"/>
      <c r="G99" s="1951"/>
      <c r="H99" s="1951"/>
      <c r="I99" s="1951"/>
      <c r="J99" s="1951"/>
      <c r="K99" s="1951"/>
      <c r="L99" s="1951"/>
      <c r="M99" s="1951"/>
      <c r="N99" s="1951"/>
      <c r="O99" s="1951"/>
      <c r="P99" s="1951"/>
      <c r="Q99" s="1951"/>
      <c r="R99" s="1951"/>
      <c r="S99" s="1951"/>
      <c r="T99" s="1951"/>
      <c r="U99" s="1951"/>
      <c r="V99" s="1951"/>
      <c r="W99" s="1951"/>
      <c r="X99" s="1951"/>
      <c r="Y99" s="1951"/>
      <c r="Z99" s="1951"/>
      <c r="AA99" s="1951"/>
      <c r="AB99" s="1951"/>
      <c r="AC99" s="1951"/>
      <c r="AD99" s="1951"/>
      <c r="AE99" s="1951"/>
      <c r="AF99" s="1951"/>
      <c r="AG99" s="1952"/>
    </row>
    <row r="100" spans="1:69" ht="25.5" customHeight="1">
      <c r="A100" s="2009" t="e">
        <f>#REF!</f>
        <v>#REF!</v>
      </c>
      <c r="B100" s="2010"/>
      <c r="C100" s="2010"/>
      <c r="D100" s="2010"/>
      <c r="E100" s="2010"/>
      <c r="F100" s="2010"/>
      <c r="G100" s="2010"/>
      <c r="H100" s="2010"/>
      <c r="I100" s="2010"/>
      <c r="J100" s="2010"/>
      <c r="K100" s="2010"/>
      <c r="L100" s="2010"/>
      <c r="M100" s="2010"/>
      <c r="N100" s="2010"/>
      <c r="O100" s="2010"/>
      <c r="P100" s="2010"/>
      <c r="Q100" s="2010"/>
      <c r="R100" s="2010"/>
      <c r="S100" s="2010"/>
      <c r="T100" s="2010"/>
      <c r="U100" s="2010"/>
      <c r="V100" s="2010"/>
      <c r="W100" s="2010"/>
      <c r="X100" s="2010"/>
      <c r="Y100" s="2010"/>
      <c r="Z100" s="2010"/>
      <c r="AA100" s="2010"/>
      <c r="AB100" s="2010"/>
      <c r="AC100" s="2010"/>
      <c r="AD100" s="2010"/>
      <c r="AE100" s="2010"/>
      <c r="AF100" s="2010"/>
      <c r="AG100" s="2062"/>
    </row>
    <row r="101" spans="1:69" ht="25.5" customHeight="1">
      <c r="A101" s="281" t="e">
        <f>#REF!</f>
        <v>#REF!</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79"/>
    </row>
    <row r="102" spans="1:69" ht="25.5" customHeight="1">
      <c r="A102" s="2123" t="e">
        <f>#REF!</f>
        <v>#REF!</v>
      </c>
      <c r="B102" s="2095"/>
      <c r="C102" s="387" t="e">
        <f>#REF!</f>
        <v>#REF!</v>
      </c>
      <c r="D102" s="390"/>
      <c r="E102" s="387"/>
      <c r="F102" s="2095" t="e">
        <f>#REF!</f>
        <v>#REF!</v>
      </c>
      <c r="G102" s="2095"/>
      <c r="H102" s="387" t="e">
        <f>#REF!</f>
        <v>#REF!</v>
      </c>
      <c r="I102" s="390"/>
      <c r="J102" s="387"/>
      <c r="K102" s="387"/>
      <c r="L102" s="387"/>
      <c r="M102" s="387"/>
      <c r="N102" s="387"/>
      <c r="O102" s="387"/>
      <c r="P102" s="391"/>
      <c r="Q102" s="391"/>
      <c r="R102" s="391"/>
      <c r="S102" s="391"/>
      <c r="T102" s="391"/>
      <c r="U102" s="391"/>
      <c r="V102" s="391"/>
      <c r="W102" s="391"/>
      <c r="X102" s="392"/>
      <c r="Y102" s="387"/>
      <c r="Z102" s="392"/>
      <c r="AA102" s="392"/>
      <c r="AB102" s="393"/>
      <c r="AC102" s="393"/>
      <c r="AD102" s="393"/>
      <c r="AE102" s="393"/>
      <c r="AF102" s="393"/>
      <c r="AG102" s="394"/>
    </row>
    <row r="103" spans="1:69" ht="25.5" customHeight="1" thickBot="1">
      <c r="A103" s="211" t="e">
        <f>#REF!</f>
        <v>#REF!</v>
      </c>
      <c r="B103" s="1973" t="e">
        <f>#REF!</f>
        <v>#REF!</v>
      </c>
      <c r="C103" s="1973"/>
      <c r="D103" s="1973"/>
      <c r="E103" s="1973"/>
      <c r="F103" s="1973"/>
      <c r="G103" s="1973"/>
      <c r="H103" s="278" t="e">
        <f>#REF!</f>
        <v>#REF!</v>
      </c>
      <c r="I103" s="1995" t="e">
        <f>#REF!</f>
        <v>#REF!</v>
      </c>
      <c r="J103" s="1996"/>
      <c r="K103" s="1996"/>
      <c r="L103" s="1996"/>
      <c r="M103" s="1996"/>
      <c r="N103" s="1996"/>
      <c r="O103" s="1996"/>
      <c r="P103" s="1996"/>
      <c r="Q103" s="1996"/>
      <c r="R103" s="1996"/>
      <c r="S103" s="1996"/>
      <c r="T103" s="1996"/>
      <c r="U103" s="1996"/>
      <c r="V103" s="1996"/>
      <c r="W103" s="1996"/>
      <c r="X103" s="1996"/>
      <c r="Y103" s="1996"/>
      <c r="Z103" s="1996"/>
      <c r="AA103" s="1996"/>
      <c r="AB103" s="1996"/>
      <c r="AC103" s="1996"/>
      <c r="AD103" s="1996"/>
      <c r="AE103" s="1996"/>
      <c r="AF103" s="1996"/>
      <c r="AG103" s="1997"/>
      <c r="AI103" s="275" t="s">
        <v>271</v>
      </c>
    </row>
    <row r="104" spans="1:69" ht="25.5" customHeight="1">
      <c r="A104" s="201" t="e">
        <f>#REF!</f>
        <v>#REF!</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253"/>
      <c r="AF104" s="253"/>
      <c r="AG104" s="277"/>
      <c r="AI104" s="275" t="s">
        <v>270</v>
      </c>
    </row>
    <row r="105" spans="1:69" ht="25.5" customHeight="1">
      <c r="A105" s="250" t="e">
        <f>#REF!</f>
        <v>#REF!</v>
      </c>
      <c r="B105" s="1829" t="e">
        <f>#REF!</f>
        <v>#REF!</v>
      </c>
      <c r="C105" s="1829"/>
      <c r="D105" s="1829"/>
      <c r="E105" s="1829"/>
      <c r="F105" s="1829"/>
      <c r="G105" s="1829"/>
      <c r="H105" s="1829"/>
      <c r="I105" s="1829"/>
      <c r="J105" s="1829"/>
      <c r="K105" s="217" t="e">
        <f>#REF!</f>
        <v>#REF!</v>
      </c>
      <c r="L105" s="1905" t="e">
        <f>#REF!</f>
        <v>#REF!</v>
      </c>
      <c r="M105" s="1906"/>
      <c r="N105" s="1906"/>
      <c r="O105" s="1906"/>
      <c r="P105" s="1906"/>
      <c r="Q105" s="1906"/>
      <c r="R105" s="1906"/>
      <c r="S105" s="1906"/>
      <c r="T105" s="1906"/>
      <c r="U105" s="1906"/>
      <c r="V105" s="1906"/>
      <c r="W105" s="1906"/>
      <c r="X105" s="1906"/>
      <c r="Y105" s="1906"/>
      <c r="Z105" s="1906"/>
      <c r="AA105" s="1906"/>
      <c r="AB105" s="1906"/>
      <c r="AC105" s="1906"/>
      <c r="AD105" s="1906"/>
      <c r="AE105" s="1906"/>
      <c r="AF105" s="1906"/>
      <c r="AG105" s="1907"/>
      <c r="AI105" s="275" t="s">
        <v>269</v>
      </c>
    </row>
    <row r="106" spans="1:69" ht="25.5" customHeight="1">
      <c r="A106" s="203" t="e">
        <f>#REF!</f>
        <v>#REF!</v>
      </c>
      <c r="B106" s="1829" t="e">
        <f>#REF!</f>
        <v>#REF!</v>
      </c>
      <c r="C106" s="1829"/>
      <c r="D106" s="1829"/>
      <c r="E106" s="1829"/>
      <c r="F106" s="1829"/>
      <c r="G106" s="1829"/>
      <c r="H106" s="1829"/>
      <c r="I106" s="1829"/>
      <c r="J106" s="1829"/>
      <c r="K106" s="209" t="e">
        <f>#REF!</f>
        <v>#REF!</v>
      </c>
      <c r="L106" s="1905" t="e">
        <f>#REF!</f>
        <v>#REF!</v>
      </c>
      <c r="M106" s="1906"/>
      <c r="N106" s="1906"/>
      <c r="O106" s="1906"/>
      <c r="P106" s="1906"/>
      <c r="Q106" s="1906"/>
      <c r="R106" s="1906"/>
      <c r="S106" s="1906"/>
      <c r="T106" s="1906"/>
      <c r="U106" s="1906"/>
      <c r="V106" s="1906"/>
      <c r="W106" s="1906"/>
      <c r="X106" s="1906"/>
      <c r="Y106" s="1906"/>
      <c r="Z106" s="1906"/>
      <c r="AA106" s="1906"/>
      <c r="AB106" s="1906"/>
      <c r="AC106" s="1906"/>
      <c r="AD106" s="1906"/>
      <c r="AE106" s="1906"/>
      <c r="AF106" s="1906"/>
      <c r="AG106" s="1907"/>
      <c r="AI106" s="275" t="s">
        <v>268</v>
      </c>
    </row>
    <row r="107" spans="1:69" ht="25.5" customHeight="1">
      <c r="A107" s="203" t="e">
        <f>#REF!</f>
        <v>#REF!</v>
      </c>
      <c r="B107" s="1829" t="e">
        <f>#REF!</f>
        <v>#REF!</v>
      </c>
      <c r="C107" s="1829"/>
      <c r="D107" s="1829"/>
      <c r="E107" s="1829"/>
      <c r="F107" s="1829"/>
      <c r="G107" s="1829"/>
      <c r="H107" s="1829"/>
      <c r="I107" s="1829"/>
      <c r="J107" s="1829"/>
      <c r="K107" s="209" t="e">
        <f>#REF!</f>
        <v>#REF!</v>
      </c>
      <c r="L107" s="2076" t="e">
        <f>#REF!</f>
        <v>#REF!</v>
      </c>
      <c r="M107" s="2064"/>
      <c r="N107" s="371" t="e">
        <f>#REF!</f>
        <v>#REF!</v>
      </c>
      <c r="O107" s="371"/>
      <c r="P107" s="371"/>
      <c r="Q107" s="2064" t="e">
        <f>#REF!</f>
        <v>#REF!</v>
      </c>
      <c r="R107" s="2064"/>
      <c r="S107" s="371" t="e">
        <f>#REF!</f>
        <v>#REF!</v>
      </c>
      <c r="T107" s="395"/>
      <c r="U107" s="395"/>
      <c r="V107" s="396" t="e">
        <f>#REF!</f>
        <v>#REF!</v>
      </c>
      <c r="W107" s="397"/>
      <c r="X107" s="397"/>
      <c r="Y107" s="397"/>
      <c r="Z107" s="397"/>
      <c r="AA107" s="397"/>
      <c r="AB107" s="371"/>
      <c r="AC107" s="371"/>
      <c r="AD107" s="371"/>
      <c r="AE107" s="371"/>
      <c r="AF107" s="371"/>
      <c r="AG107" s="398"/>
      <c r="AI107" s="275" t="s">
        <v>267</v>
      </c>
    </row>
    <row r="108" spans="1:69" ht="25.5" customHeight="1">
      <c r="A108" s="203" t="e">
        <f>#REF!</f>
        <v>#REF!</v>
      </c>
      <c r="B108" s="1829" t="e">
        <f>#REF!</f>
        <v>#REF!</v>
      </c>
      <c r="C108" s="1829"/>
      <c r="D108" s="1829"/>
      <c r="E108" s="1829"/>
      <c r="F108" s="1829"/>
      <c r="G108" s="1829"/>
      <c r="H108" s="1829"/>
      <c r="I108" s="1829"/>
      <c r="J108" s="1829"/>
      <c r="K108" s="209" t="e">
        <f>#REF!</f>
        <v>#REF!</v>
      </c>
      <c r="L108" s="2067" t="e">
        <f>#REF!</f>
        <v>#REF!</v>
      </c>
      <c r="M108" s="2068"/>
      <c r="N108" s="2068"/>
      <c r="O108" s="2068"/>
      <c r="P108" s="2068"/>
      <c r="Q108" s="2068"/>
      <c r="R108" s="2068"/>
      <c r="S108" s="2068"/>
      <c r="T108" s="2068"/>
      <c r="U108" s="2068"/>
      <c r="V108" s="2068"/>
      <c r="W108" s="2068"/>
      <c r="X108" s="2068"/>
      <c r="Y108" s="2068"/>
      <c r="Z108" s="2068"/>
      <c r="AA108" s="2068"/>
      <c r="AB108" s="2068"/>
      <c r="AC108" s="2068"/>
      <c r="AD108" s="2068"/>
      <c r="AE108" s="2068"/>
      <c r="AF108" s="2068"/>
      <c r="AG108" s="2069"/>
      <c r="AI108" s="275" t="s">
        <v>266</v>
      </c>
    </row>
    <row r="109" spans="1:69" ht="25.5" customHeight="1">
      <c r="A109" s="231" t="e">
        <f>#REF!</f>
        <v>#REF!</v>
      </c>
      <c r="B109" s="1885" t="e">
        <f>#REF!</f>
        <v>#REF!</v>
      </c>
      <c r="C109" s="1885"/>
      <c r="D109" s="1885"/>
      <c r="E109" s="1885"/>
      <c r="F109" s="1885"/>
      <c r="G109" s="1885"/>
      <c r="H109" s="1885"/>
      <c r="I109" s="1885"/>
      <c r="J109" s="1885"/>
      <c r="K109" s="232" t="e">
        <f>#REF!</f>
        <v>#REF!</v>
      </c>
      <c r="L109" s="2070" t="e">
        <f>#REF!</f>
        <v>#REF!</v>
      </c>
      <c r="M109" s="2071"/>
      <c r="N109" s="2071"/>
      <c r="O109" s="2071"/>
      <c r="P109" s="2071"/>
      <c r="Q109" s="2071"/>
      <c r="R109" s="2071"/>
      <c r="S109" s="2071"/>
      <c r="T109" s="2071"/>
      <c r="U109" s="2071"/>
      <c r="V109" s="2071"/>
      <c r="W109" s="2071"/>
      <c r="X109" s="2071"/>
      <c r="Y109" s="2071"/>
      <c r="Z109" s="2071"/>
      <c r="AA109" s="2071"/>
      <c r="AB109" s="2071"/>
      <c r="AC109" s="2071"/>
      <c r="AD109" s="2071"/>
      <c r="AE109" s="2071"/>
      <c r="AF109" s="2071"/>
      <c r="AG109" s="2072"/>
    </row>
    <row r="110" spans="1:69" ht="25.5" customHeight="1" thickBot="1">
      <c r="A110" s="233" t="e">
        <f>#REF!</f>
        <v>#REF!</v>
      </c>
      <c r="B110" s="1889" t="e">
        <f>#REF!</f>
        <v>#REF!</v>
      </c>
      <c r="C110" s="1889"/>
      <c r="D110" s="1889"/>
      <c r="E110" s="1889"/>
      <c r="F110" s="1889"/>
      <c r="G110" s="1889"/>
      <c r="H110" s="1889"/>
      <c r="I110" s="1889"/>
      <c r="J110" s="1889"/>
      <c r="K110" s="234" t="e">
        <f>#REF!</f>
        <v>#REF!</v>
      </c>
      <c r="L110" s="2073" t="e">
        <f>#REF!</f>
        <v>#REF!</v>
      </c>
      <c r="M110" s="2074"/>
      <c r="N110" s="2074"/>
      <c r="O110" s="2074"/>
      <c r="P110" s="2074"/>
      <c r="Q110" s="2074"/>
      <c r="R110" s="2074"/>
      <c r="S110" s="2074"/>
      <c r="T110" s="2074"/>
      <c r="U110" s="2074"/>
      <c r="V110" s="2074"/>
      <c r="W110" s="2074"/>
      <c r="X110" s="2074"/>
      <c r="Y110" s="2074"/>
      <c r="Z110" s="2074"/>
      <c r="AA110" s="2074"/>
      <c r="AB110" s="2074"/>
      <c r="AC110" s="2074"/>
      <c r="AD110" s="2074"/>
      <c r="AE110" s="2074"/>
      <c r="AF110" s="2074"/>
      <c r="AG110" s="2075"/>
    </row>
    <row r="111" spans="1:69" s="20" customFormat="1" ht="32.25" customHeight="1">
      <c r="A111" s="379" t="e">
        <f>#REF!</f>
        <v>#REF!</v>
      </c>
      <c r="J111" s="380"/>
      <c r="K111" s="380"/>
      <c r="AG111" s="381"/>
    </row>
    <row r="112" spans="1:69" s="20" customFormat="1" ht="70.5" customHeight="1">
      <c r="A112" s="379" t="e">
        <f>#REF!</f>
        <v>#REF!</v>
      </c>
      <c r="B112" s="2065" t="e">
        <f>#REF!</f>
        <v>#REF!</v>
      </c>
      <c r="C112" s="2065"/>
      <c r="D112" s="2065"/>
      <c r="E112" s="2065"/>
      <c r="F112" s="2065"/>
      <c r="G112" s="2065"/>
      <c r="H112" s="2065"/>
      <c r="I112" s="2065"/>
      <c r="J112" s="2065"/>
      <c r="K112" s="2065"/>
      <c r="L112" s="2065"/>
      <c r="M112" s="2065"/>
      <c r="N112" s="2065"/>
      <c r="O112" s="2065"/>
      <c r="P112" s="2065"/>
      <c r="Q112" s="2065"/>
      <c r="R112" s="2065"/>
      <c r="S112" s="2065"/>
      <c r="T112" s="2065"/>
      <c r="U112" s="2065"/>
      <c r="V112" s="2065"/>
      <c r="W112" s="2065"/>
      <c r="X112" s="2065"/>
      <c r="Y112" s="2065"/>
      <c r="Z112" s="2065"/>
      <c r="AA112" s="2065"/>
      <c r="AB112" s="2065"/>
      <c r="AC112" s="2065"/>
      <c r="AD112" s="2065"/>
      <c r="AE112" s="2065"/>
      <c r="AF112" s="2065"/>
      <c r="AG112" s="381" t="e">
        <f>#REF!</f>
        <v>#REF!</v>
      </c>
      <c r="AV112" s="373"/>
      <c r="AW112" s="1"/>
      <c r="AX112" s="12"/>
      <c r="AY112" s="12"/>
      <c r="AZ112" s="12"/>
      <c r="BA112" s="12"/>
      <c r="BB112" s="373"/>
      <c r="BC112" s="1"/>
      <c r="BD112" s="12"/>
      <c r="BE112" s="12"/>
      <c r="BF112" s="12"/>
      <c r="BG112" s="12"/>
      <c r="BH112" s="12"/>
      <c r="BI112" s="12"/>
      <c r="BJ112" s="12"/>
      <c r="BK112" s="12"/>
      <c r="BL112" s="12"/>
      <c r="BM112" s="373"/>
      <c r="BN112" s="173"/>
      <c r="BO112" s="12"/>
      <c r="BP112" s="12"/>
      <c r="BQ112" s="12"/>
    </row>
    <row r="113" spans="1:69" s="20" customFormat="1" ht="70.5" customHeight="1" thickBot="1">
      <c r="A113" s="382" t="e">
        <f>#REF!</f>
        <v>#REF!</v>
      </c>
      <c r="B113" s="2066"/>
      <c r="C113" s="2066"/>
      <c r="D113" s="2066"/>
      <c r="E113" s="2066"/>
      <c r="F113" s="2066"/>
      <c r="G113" s="2066"/>
      <c r="H113" s="2066"/>
      <c r="I113" s="2066"/>
      <c r="J113" s="2066"/>
      <c r="K113" s="2066"/>
      <c r="L113" s="2066"/>
      <c r="M113" s="2066"/>
      <c r="N113" s="2066"/>
      <c r="O113" s="2066"/>
      <c r="P113" s="2066"/>
      <c r="Q113" s="2066"/>
      <c r="R113" s="2066"/>
      <c r="S113" s="2066"/>
      <c r="T113" s="2066"/>
      <c r="U113" s="2066"/>
      <c r="V113" s="2066"/>
      <c r="W113" s="2066"/>
      <c r="X113" s="2066"/>
      <c r="Y113" s="2066"/>
      <c r="Z113" s="2066"/>
      <c r="AA113" s="2066"/>
      <c r="AB113" s="2066"/>
      <c r="AC113" s="2066"/>
      <c r="AD113" s="2066"/>
      <c r="AE113" s="2066"/>
      <c r="AF113" s="2066"/>
      <c r="AG113" s="383" t="e">
        <f>#REF!</f>
        <v>#REF!</v>
      </c>
      <c r="AV113" s="373"/>
      <c r="AW113" s="1"/>
      <c r="AX113" s="12"/>
      <c r="AY113" s="12"/>
      <c r="AZ113" s="12"/>
      <c r="BA113" s="12"/>
      <c r="BB113" s="373"/>
      <c r="BC113" s="1"/>
      <c r="BD113" s="12"/>
      <c r="BE113" s="12"/>
      <c r="BF113" s="12"/>
      <c r="BG113" s="12"/>
      <c r="BH113" s="12"/>
      <c r="BI113" s="12"/>
      <c r="BJ113" s="12"/>
      <c r="BK113" s="12"/>
      <c r="BL113" s="12"/>
      <c r="BM113" s="12"/>
      <c r="BN113" s="12"/>
      <c r="BO113" s="12"/>
      <c r="BP113" s="12"/>
      <c r="BQ113" s="12"/>
    </row>
    <row r="114" spans="1:69" ht="9" customHeight="1"/>
  </sheetData>
  <mergeCells count="208">
    <mergeCell ref="B110:J110"/>
    <mergeCell ref="L110:AG110"/>
    <mergeCell ref="B112:AF113"/>
    <mergeCell ref="B107:J107"/>
    <mergeCell ref="L107:M107"/>
    <mergeCell ref="Q107:R107"/>
    <mergeCell ref="B108:J108"/>
    <mergeCell ref="L108:AG108"/>
    <mergeCell ref="B109:J109"/>
    <mergeCell ref="L109:AG109"/>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8:E78"/>
    <mergeCell ref="F78:J78"/>
    <mergeCell ref="K78:Q78"/>
    <mergeCell ref="R78:X78"/>
    <mergeCell ref="Y78:AG78"/>
    <mergeCell ref="A79:E79"/>
    <mergeCell ref="F79:J79"/>
    <mergeCell ref="K79:Q79"/>
    <mergeCell ref="R79:X79"/>
    <mergeCell ref="Y79:AG79"/>
    <mergeCell ref="B74:H74"/>
    <mergeCell ref="J74:R74"/>
    <mergeCell ref="S74:AG74"/>
    <mergeCell ref="A75:I75"/>
    <mergeCell ref="J75:R75"/>
    <mergeCell ref="S75:AG75"/>
    <mergeCell ref="B72:H72"/>
    <mergeCell ref="J72:R72"/>
    <mergeCell ref="S72:AG72"/>
    <mergeCell ref="B73:H73"/>
    <mergeCell ref="J73:R73"/>
    <mergeCell ref="S73:AG73"/>
    <mergeCell ref="B70:H70"/>
    <mergeCell ref="J70:R70"/>
    <mergeCell ref="S70:AG70"/>
    <mergeCell ref="B71:H71"/>
    <mergeCell ref="J71:R71"/>
    <mergeCell ref="S71:AG71"/>
    <mergeCell ref="B66:K66"/>
    <mergeCell ref="M66:W66"/>
    <mergeCell ref="X66:AF66"/>
    <mergeCell ref="B67:K67"/>
    <mergeCell ref="A69:I69"/>
    <mergeCell ref="J69:R69"/>
    <mergeCell ref="S69:AG69"/>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53:Y53"/>
    <mergeCell ref="A54:AG57"/>
    <mergeCell ref="A58:V58"/>
    <mergeCell ref="D59:U59"/>
    <mergeCell ref="V59:AA59"/>
    <mergeCell ref="D60:E60"/>
    <mergeCell ref="F60:G60"/>
    <mergeCell ref="H60:I60"/>
    <mergeCell ref="J60:K60"/>
    <mergeCell ref="L60:M60"/>
    <mergeCell ref="A49:R49"/>
    <mergeCell ref="B50:L50"/>
    <mergeCell ref="N50:AG50"/>
    <mergeCell ref="B51:L51"/>
    <mergeCell ref="N51:Z51"/>
    <mergeCell ref="A52:V52"/>
    <mergeCell ref="AB46:AD46"/>
    <mergeCell ref="AE46:AG46"/>
    <mergeCell ref="B47:L47"/>
    <mergeCell ref="N47:U47"/>
    <mergeCell ref="B48:L48"/>
    <mergeCell ref="N48:U48"/>
    <mergeCell ref="B44:L44"/>
    <mergeCell ref="N44:Z44"/>
    <mergeCell ref="B45:L45"/>
    <mergeCell ref="N45:Z45"/>
    <mergeCell ref="B46:L46"/>
    <mergeCell ref="N46:O46"/>
    <mergeCell ref="P46:T46"/>
    <mergeCell ref="U46:V46"/>
    <mergeCell ref="W46:AA46"/>
    <mergeCell ref="B40:M40"/>
    <mergeCell ref="N40:Z40"/>
    <mergeCell ref="A41:R41"/>
    <mergeCell ref="B42:L42"/>
    <mergeCell ref="N42:Z42"/>
    <mergeCell ref="B43:L43"/>
    <mergeCell ref="N43:Z43"/>
    <mergeCell ref="B36:L36"/>
    <mergeCell ref="N36:AG36"/>
    <mergeCell ref="B38:M38"/>
    <mergeCell ref="N38:AG38"/>
    <mergeCell ref="B39:M39"/>
    <mergeCell ref="N39:Z39"/>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B937-BF77-47F0-9662-B8530B74E707}">
  <sheetPr>
    <tabColor rgb="FFC00000"/>
  </sheetPr>
  <dimension ref="A1:R91"/>
  <sheetViews>
    <sheetView workbookViewId="0"/>
  </sheetViews>
  <sheetFormatPr defaultRowHeight="10.8"/>
  <sheetData>
    <row r="1" spans="1:16" ht="18" customHeight="1">
      <c r="A1" s="644" t="s">
        <v>961</v>
      </c>
      <c r="B1" s="643"/>
      <c r="C1" s="643"/>
      <c r="D1" s="643"/>
      <c r="E1" s="643"/>
      <c r="F1" s="643"/>
      <c r="G1" s="643"/>
      <c r="H1" s="643"/>
      <c r="I1" s="643"/>
      <c r="J1" s="643"/>
      <c r="K1" s="643"/>
      <c r="L1" s="643"/>
      <c r="M1" s="643"/>
      <c r="N1" s="643"/>
      <c r="O1" s="643"/>
      <c r="P1" s="643"/>
    </row>
    <row r="2" spans="1:16" ht="18" customHeight="1">
      <c r="A2" s="645"/>
      <c r="B2" s="645"/>
      <c r="C2" s="645"/>
      <c r="D2" s="645"/>
      <c r="E2" s="645"/>
      <c r="F2" s="645"/>
      <c r="G2" s="645"/>
      <c r="H2" s="645"/>
      <c r="I2" s="645"/>
      <c r="J2" s="645"/>
      <c r="K2" s="645"/>
      <c r="L2" s="645"/>
      <c r="M2" s="645"/>
      <c r="N2" s="643"/>
      <c r="O2" s="643"/>
      <c r="P2" s="643"/>
    </row>
    <row r="3" spans="1:16" ht="18" customHeight="1">
      <c r="A3" s="645"/>
      <c r="C3" s="646" t="s">
        <v>962</v>
      </c>
    </row>
    <row r="4" spans="1:16" ht="18" customHeight="1" thickBot="1">
      <c r="A4" s="645"/>
    </row>
    <row r="5" spans="1:16" ht="18" customHeight="1">
      <c r="A5" s="645"/>
      <c r="C5" s="647"/>
      <c r="D5" s="648"/>
      <c r="E5" s="648"/>
      <c r="F5" s="648"/>
      <c r="G5" s="648"/>
      <c r="H5" s="648"/>
      <c r="I5" s="648"/>
      <c r="J5" s="648"/>
      <c r="K5" s="648"/>
      <c r="L5" s="648"/>
      <c r="M5" s="648"/>
      <c r="N5" s="648"/>
      <c r="O5" s="649"/>
    </row>
    <row r="6" spans="1:16" ht="18" customHeight="1">
      <c r="A6" s="645"/>
      <c r="C6" s="460"/>
      <c r="D6" s="650" t="s">
        <v>899</v>
      </c>
      <c r="J6" s="650" t="s">
        <v>955</v>
      </c>
      <c r="O6" s="651"/>
    </row>
    <row r="7" spans="1:16" ht="18" customHeight="1">
      <c r="A7" s="645"/>
      <c r="B7" s="650" t="s">
        <v>900</v>
      </c>
      <c r="J7" s="650" t="s">
        <v>956</v>
      </c>
      <c r="L7" s="650"/>
      <c r="M7" s="650"/>
      <c r="O7" s="651"/>
    </row>
    <row r="8" spans="1:16" ht="18" customHeight="1">
      <c r="A8" s="645"/>
      <c r="B8" s="650" t="s">
        <v>901</v>
      </c>
      <c r="C8" s="460"/>
      <c r="D8" s="652"/>
      <c r="E8" s="653"/>
      <c r="F8" s="653"/>
      <c r="G8" s="654"/>
      <c r="H8" s="652"/>
      <c r="I8" s="653"/>
      <c r="J8" s="653"/>
      <c r="K8" s="653"/>
      <c r="L8" s="653"/>
      <c r="M8" s="653"/>
      <c r="N8" s="654"/>
      <c r="O8" s="651"/>
    </row>
    <row r="9" spans="1:16" ht="18" customHeight="1">
      <c r="A9" s="645"/>
      <c r="C9" s="460"/>
      <c r="D9" s="655" t="s">
        <v>902</v>
      </c>
      <c r="G9" s="486"/>
      <c r="H9" s="655"/>
      <c r="N9" s="486"/>
      <c r="O9" s="651"/>
    </row>
    <row r="10" spans="1:16" ht="18" customHeight="1">
      <c r="A10" s="645"/>
      <c r="C10" s="460"/>
      <c r="D10" s="655"/>
      <c r="G10" s="486"/>
      <c r="H10" s="655"/>
      <c r="N10" s="486"/>
      <c r="O10" s="651"/>
    </row>
    <row r="11" spans="1:16" ht="18" customHeight="1">
      <c r="A11" s="645"/>
      <c r="C11" s="460"/>
      <c r="D11" s="655"/>
      <c r="G11" s="486"/>
      <c r="H11" s="655"/>
      <c r="N11" s="486"/>
      <c r="O11" s="651"/>
    </row>
    <row r="12" spans="1:16" ht="18" customHeight="1">
      <c r="A12" s="645"/>
      <c r="C12" s="460"/>
      <c r="D12" s="655"/>
      <c r="G12" s="486"/>
      <c r="H12" s="655"/>
      <c r="N12" s="486"/>
      <c r="O12" s="651"/>
    </row>
    <row r="13" spans="1:16" ht="18" customHeight="1">
      <c r="C13" s="460"/>
      <c r="D13" s="655"/>
      <c r="G13" s="486"/>
      <c r="H13" s="655"/>
      <c r="N13" s="486"/>
      <c r="O13" s="651"/>
    </row>
    <row r="14" spans="1:16" ht="18" customHeight="1">
      <c r="A14" s="645"/>
      <c r="C14" s="460"/>
      <c r="D14" s="655"/>
      <c r="G14" s="486"/>
      <c r="H14" s="655"/>
      <c r="N14" s="486"/>
      <c r="O14" s="651"/>
    </row>
    <row r="15" spans="1:16" ht="18" customHeight="1">
      <c r="A15" s="645"/>
      <c r="C15" s="460"/>
      <c r="D15" s="655"/>
      <c r="E15" s="656" t="s">
        <v>903</v>
      </c>
      <c r="G15" s="486"/>
      <c r="H15" s="655"/>
      <c r="N15" s="486"/>
      <c r="O15" s="651"/>
    </row>
    <row r="16" spans="1:16" ht="18" customHeight="1">
      <c r="A16" s="643"/>
      <c r="C16" s="460"/>
      <c r="D16" s="655"/>
      <c r="G16" s="486"/>
      <c r="H16" s="655"/>
      <c r="N16" s="486"/>
      <c r="O16" s="651"/>
    </row>
    <row r="17" spans="1:15" ht="18" customHeight="1">
      <c r="A17" s="643"/>
      <c r="C17" s="460"/>
      <c r="D17" s="657" t="s">
        <v>904</v>
      </c>
      <c r="G17" s="486"/>
      <c r="H17" s="655"/>
      <c r="N17" s="486"/>
      <c r="O17" s="651"/>
    </row>
    <row r="18" spans="1:15" ht="18" customHeight="1">
      <c r="A18" s="643"/>
      <c r="C18" s="460"/>
      <c r="D18" s="655"/>
      <c r="G18" s="486"/>
      <c r="H18" s="655"/>
      <c r="N18" s="486"/>
      <c r="O18" s="651"/>
    </row>
    <row r="19" spans="1:15" ht="18" customHeight="1">
      <c r="A19" s="643"/>
      <c r="C19" s="460"/>
      <c r="D19" s="655"/>
      <c r="G19" s="486"/>
      <c r="H19" s="655"/>
      <c r="K19" s="656" t="s">
        <v>905</v>
      </c>
      <c r="N19" s="486"/>
      <c r="O19" s="651"/>
    </row>
    <row r="20" spans="1:15" ht="18" customHeight="1">
      <c r="A20" s="643"/>
      <c r="C20" s="460"/>
      <c r="D20" s="655"/>
      <c r="G20" s="486"/>
      <c r="H20" s="655"/>
      <c r="J20" s="650" t="s">
        <v>906</v>
      </c>
      <c r="N20" s="486"/>
      <c r="O20" s="651"/>
    </row>
    <row r="21" spans="1:15" ht="18" customHeight="1">
      <c r="A21" s="643"/>
      <c r="C21" s="460"/>
      <c r="D21" s="658"/>
      <c r="E21" s="642"/>
      <c r="F21" s="642"/>
      <c r="G21" s="659"/>
      <c r="H21" s="658"/>
      <c r="I21" s="642"/>
      <c r="J21" s="642"/>
      <c r="K21" s="642"/>
      <c r="L21" s="642"/>
      <c r="M21" s="642"/>
      <c r="N21" s="659"/>
      <c r="O21" s="651"/>
    </row>
    <row r="22" spans="1:15" ht="18" customHeight="1">
      <c r="A22" s="643"/>
      <c r="C22" s="460"/>
      <c r="O22" s="651"/>
    </row>
    <row r="23" spans="1:15" ht="18" customHeight="1">
      <c r="A23" s="643"/>
      <c r="C23" s="460"/>
      <c r="E23" s="660"/>
      <c r="F23" s="660"/>
      <c r="G23" s="660"/>
      <c r="H23" s="660"/>
      <c r="O23" s="651"/>
    </row>
    <row r="24" spans="1:15" ht="18" customHeight="1">
      <c r="A24" s="643"/>
      <c r="C24" s="460"/>
      <c r="D24" s="661" t="s">
        <v>907</v>
      </c>
      <c r="E24" s="660"/>
      <c r="F24" s="660"/>
      <c r="G24" s="660"/>
      <c r="H24" s="650"/>
      <c r="O24" s="651"/>
    </row>
    <row r="25" spans="1:15" ht="18" customHeight="1">
      <c r="A25" s="643"/>
      <c r="C25" s="460"/>
      <c r="D25" s="661" t="s">
        <v>908</v>
      </c>
      <c r="E25" s="660"/>
      <c r="F25" s="660"/>
      <c r="G25" s="660"/>
      <c r="H25" s="650"/>
      <c r="O25" s="651"/>
    </row>
    <row r="26" spans="1:15" ht="18" customHeight="1">
      <c r="A26" s="643"/>
      <c r="C26" s="460"/>
      <c r="E26" s="660"/>
      <c r="F26" s="660"/>
      <c r="G26" s="660"/>
      <c r="H26" s="650"/>
      <c r="J26" s="662"/>
      <c r="O26" s="651"/>
    </row>
    <row r="27" spans="1:15" ht="18" customHeight="1">
      <c r="A27" s="643"/>
      <c r="C27" s="460"/>
      <c r="E27" s="660"/>
      <c r="F27" s="660"/>
      <c r="G27" s="660"/>
      <c r="H27" s="643"/>
      <c r="J27" s="666" t="s">
        <v>909</v>
      </c>
      <c r="O27" s="651"/>
    </row>
    <row r="28" spans="1:15" ht="18" customHeight="1">
      <c r="A28" s="643"/>
      <c r="C28" s="460"/>
      <c r="E28" s="660"/>
      <c r="F28" s="660"/>
      <c r="G28" s="660"/>
      <c r="H28" s="650"/>
      <c r="O28" s="651"/>
    </row>
    <row r="29" spans="1:15" ht="18" customHeight="1">
      <c r="A29" s="643"/>
      <c r="C29" s="460"/>
      <c r="O29" s="651"/>
    </row>
    <row r="30" spans="1:15" ht="18" customHeight="1" thickBot="1">
      <c r="A30" s="643"/>
      <c r="C30" s="663"/>
      <c r="D30" s="664"/>
      <c r="E30" s="664"/>
      <c r="F30" s="664"/>
      <c r="G30" s="664"/>
      <c r="H30" s="664"/>
      <c r="I30" s="664"/>
      <c r="J30" s="664"/>
      <c r="K30" s="664"/>
      <c r="L30" s="664"/>
      <c r="M30" s="664"/>
      <c r="N30" s="664"/>
      <c r="O30" s="665"/>
    </row>
    <row r="31" spans="1:15" ht="18" customHeight="1">
      <c r="A31" s="643"/>
    </row>
    <row r="32" spans="1:15" ht="18" customHeight="1">
      <c r="A32" s="643"/>
    </row>
    <row r="33" spans="1:18" ht="18" customHeight="1">
      <c r="A33" s="643"/>
    </row>
    <row r="34" spans="1:18" ht="18" customHeight="1">
      <c r="A34" s="643"/>
      <c r="B34" s="643"/>
      <c r="C34" s="643"/>
      <c r="D34" s="643"/>
      <c r="E34" s="643"/>
      <c r="F34" s="643"/>
      <c r="G34" s="643"/>
      <c r="H34" s="643"/>
      <c r="I34" s="643"/>
      <c r="J34" s="643"/>
      <c r="K34" s="643"/>
      <c r="L34" s="643"/>
      <c r="M34" s="643"/>
      <c r="N34" s="643"/>
      <c r="O34" s="643"/>
      <c r="P34" s="643"/>
    </row>
    <row r="35" spans="1:18" ht="18" customHeight="1">
      <c r="A35" s="643"/>
      <c r="B35" s="643"/>
      <c r="C35" s="646" t="s">
        <v>963</v>
      </c>
      <c r="K35" s="773"/>
      <c r="L35" s="773"/>
      <c r="M35" s="773"/>
      <c r="N35" s="773"/>
      <c r="O35" s="773"/>
      <c r="P35" s="773"/>
      <c r="Q35" s="773"/>
      <c r="R35" s="773"/>
    </row>
    <row r="36" spans="1:18" ht="18" customHeight="1" thickBot="1"/>
    <row r="37" spans="1:18" ht="18" customHeight="1">
      <c r="C37" s="647"/>
      <c r="D37" s="648"/>
      <c r="E37" s="648"/>
      <c r="F37" s="648"/>
      <c r="G37" s="648"/>
      <c r="H37" s="648"/>
      <c r="I37" s="648"/>
      <c r="J37" s="648"/>
      <c r="K37" s="648"/>
      <c r="L37" s="648"/>
      <c r="M37" s="648"/>
      <c r="N37" s="648"/>
      <c r="O37" s="649"/>
    </row>
    <row r="38" spans="1:18" ht="12.6">
      <c r="C38" s="460"/>
      <c r="J38" s="650" t="s">
        <v>910</v>
      </c>
      <c r="O38" s="651"/>
    </row>
    <row r="39" spans="1:18" ht="12.6">
      <c r="C39" s="460"/>
      <c r="L39" s="650" t="s">
        <v>911</v>
      </c>
      <c r="M39" s="650"/>
      <c r="O39" s="651"/>
    </row>
    <row r="40" spans="1:18">
      <c r="C40" s="460"/>
      <c r="D40" s="652"/>
      <c r="E40" s="653"/>
      <c r="F40" s="653"/>
      <c r="G40" s="654"/>
      <c r="H40" s="652"/>
      <c r="I40" s="653"/>
      <c r="J40" s="653"/>
      <c r="K40" s="653"/>
      <c r="L40" s="653"/>
      <c r="M40" s="653"/>
      <c r="N40" s="654"/>
      <c r="O40" s="651"/>
    </row>
    <row r="41" spans="1:18">
      <c r="C41" s="460"/>
      <c r="D41" s="655"/>
      <c r="G41" s="486"/>
      <c r="H41" s="655"/>
      <c r="N41" s="486"/>
      <c r="O41" s="651"/>
    </row>
    <row r="42" spans="1:18">
      <c r="C42" s="460"/>
      <c r="D42" s="655"/>
      <c r="G42" s="486"/>
      <c r="H42" s="655"/>
      <c r="N42" s="486"/>
      <c r="O42" s="651"/>
    </row>
    <row r="43" spans="1:18">
      <c r="C43" s="460"/>
      <c r="D43" s="655"/>
      <c r="G43" s="486"/>
      <c r="H43" s="655"/>
      <c r="N43" s="486"/>
      <c r="O43" s="651"/>
    </row>
    <row r="44" spans="1:18">
      <c r="C44" s="460"/>
      <c r="D44" s="655"/>
      <c r="G44" s="486"/>
      <c r="H44" s="655"/>
      <c r="N44" s="486"/>
      <c r="O44" s="651"/>
    </row>
    <row r="45" spans="1:18">
      <c r="C45" s="460"/>
      <c r="D45" s="655"/>
      <c r="G45" s="486"/>
      <c r="H45" s="655"/>
      <c r="N45" s="486"/>
      <c r="O45" s="651"/>
    </row>
    <row r="46" spans="1:18">
      <c r="C46" s="460"/>
      <c r="D46" s="655"/>
      <c r="G46" s="486"/>
      <c r="H46" s="655"/>
      <c r="N46" s="486"/>
      <c r="O46" s="651"/>
    </row>
    <row r="47" spans="1:18">
      <c r="C47" s="460"/>
      <c r="D47" s="655"/>
      <c r="G47" s="486"/>
      <c r="H47" s="655"/>
      <c r="N47" s="486"/>
      <c r="O47" s="651"/>
    </row>
    <row r="48" spans="1:18">
      <c r="C48" s="460"/>
      <c r="D48" s="655"/>
      <c r="G48" s="486"/>
      <c r="H48" s="655"/>
      <c r="N48" s="486"/>
      <c r="O48" s="651"/>
    </row>
    <row r="49" spans="3:15">
      <c r="C49" s="460"/>
      <c r="D49" s="655"/>
      <c r="G49" s="486"/>
      <c r="H49" s="655"/>
      <c r="N49" s="486"/>
      <c r="O49" s="651"/>
    </row>
    <row r="50" spans="3:15">
      <c r="C50" s="460"/>
      <c r="D50" s="655"/>
      <c r="G50" s="486"/>
      <c r="H50" s="655"/>
      <c r="N50" s="486"/>
      <c r="O50" s="651"/>
    </row>
    <row r="51" spans="3:15">
      <c r="C51" s="460"/>
      <c r="D51" s="655"/>
      <c r="G51" s="486"/>
      <c r="H51" s="655"/>
      <c r="N51" s="486"/>
      <c r="O51" s="651"/>
    </row>
    <row r="52" spans="3:15">
      <c r="C52" s="460"/>
      <c r="D52" s="655"/>
      <c r="G52" s="486"/>
      <c r="H52" s="655"/>
      <c r="N52" s="486"/>
      <c r="O52" s="651"/>
    </row>
    <row r="53" spans="3:15">
      <c r="C53" s="460"/>
      <c r="D53" s="658"/>
      <c r="E53" s="642"/>
      <c r="F53" s="642"/>
      <c r="G53" s="659"/>
      <c r="H53" s="658"/>
      <c r="I53" s="642"/>
      <c r="J53" s="642"/>
      <c r="K53" s="642"/>
      <c r="L53" s="642"/>
      <c r="M53" s="642"/>
      <c r="N53" s="659"/>
      <c r="O53" s="651"/>
    </row>
    <row r="54" spans="3:15">
      <c r="C54" s="460"/>
      <c r="O54" s="651"/>
    </row>
    <row r="55" spans="3:15" ht="12.6">
      <c r="C55" s="460"/>
      <c r="D55" s="671" t="s">
        <v>946</v>
      </c>
      <c r="E55" s="667" t="s">
        <v>912</v>
      </c>
      <c r="F55" s="667" t="s">
        <v>913</v>
      </c>
      <c r="G55" s="667" t="s">
        <v>914</v>
      </c>
      <c r="H55" s="667" t="s">
        <v>915</v>
      </c>
      <c r="O55" s="651"/>
    </row>
    <row r="56" spans="3:15" ht="12.6">
      <c r="C56" s="460"/>
      <c r="D56" s="671" t="s">
        <v>947</v>
      </c>
      <c r="E56" s="667" t="s">
        <v>916</v>
      </c>
      <c r="F56" s="667" t="s">
        <v>917</v>
      </c>
      <c r="G56" s="667" t="s">
        <v>918</v>
      </c>
      <c r="H56" s="668" t="s">
        <v>919</v>
      </c>
      <c r="O56" s="651"/>
    </row>
    <row r="57" spans="3:15" ht="12.6">
      <c r="C57" s="460"/>
      <c r="D57" s="671" t="s">
        <v>947</v>
      </c>
      <c r="E57" s="667" t="s">
        <v>920</v>
      </c>
      <c r="F57" s="667" t="s">
        <v>917</v>
      </c>
      <c r="G57" s="667" t="s">
        <v>921</v>
      </c>
      <c r="H57" s="668" t="s">
        <v>922</v>
      </c>
      <c r="J57" s="662" t="s">
        <v>923</v>
      </c>
      <c r="O57" s="651"/>
    </row>
    <row r="58" spans="3:15" ht="12.6">
      <c r="C58" s="460"/>
      <c r="D58" s="671" t="s">
        <v>948</v>
      </c>
      <c r="E58" s="667" t="s">
        <v>924</v>
      </c>
      <c r="F58" s="667" t="s">
        <v>917</v>
      </c>
      <c r="G58" s="667" t="s">
        <v>925</v>
      </c>
      <c r="H58" s="668" t="s">
        <v>926</v>
      </c>
      <c r="J58" s="662" t="s">
        <v>927</v>
      </c>
      <c r="O58" s="651"/>
    </row>
    <row r="59" spans="3:15" ht="12.6">
      <c r="C59" s="460"/>
      <c r="D59" s="671" t="s">
        <v>947</v>
      </c>
      <c r="E59" s="667" t="s">
        <v>928</v>
      </c>
      <c r="F59" s="667" t="s">
        <v>902</v>
      </c>
      <c r="G59" s="667" t="s">
        <v>929</v>
      </c>
      <c r="H59" s="669" t="s">
        <v>930</v>
      </c>
      <c r="J59" s="662" t="s">
        <v>931</v>
      </c>
      <c r="O59" s="651"/>
    </row>
    <row r="60" spans="3:15" ht="12.6">
      <c r="C60" s="460"/>
      <c r="D60" s="671" t="s">
        <v>949</v>
      </c>
      <c r="E60" s="667" t="s">
        <v>932</v>
      </c>
      <c r="F60" s="667" t="s">
        <v>933</v>
      </c>
      <c r="G60" s="667" t="s">
        <v>929</v>
      </c>
      <c r="H60" s="668" t="s">
        <v>934</v>
      </c>
      <c r="O60" s="651"/>
    </row>
    <row r="61" spans="3:15">
      <c r="C61" s="460"/>
      <c r="O61" s="651"/>
    </row>
    <row r="62" spans="3:15" ht="11.4" thickBot="1">
      <c r="C62" s="663"/>
      <c r="D62" s="664"/>
      <c r="E62" s="664"/>
      <c r="F62" s="664"/>
      <c r="G62" s="664"/>
      <c r="H62" s="664"/>
      <c r="I62" s="664"/>
      <c r="J62" s="664"/>
      <c r="K62" s="664"/>
      <c r="L62" s="664"/>
      <c r="M62" s="664"/>
      <c r="N62" s="664"/>
      <c r="O62" s="665"/>
    </row>
    <row r="65" spans="3:15" ht="11.4" thickBot="1"/>
    <row r="66" spans="3:15">
      <c r="C66" s="647"/>
      <c r="D66" s="648"/>
      <c r="E66" s="648"/>
      <c r="F66" s="648"/>
      <c r="G66" s="648"/>
      <c r="H66" s="648"/>
      <c r="I66" s="648"/>
      <c r="J66" s="648"/>
      <c r="K66" s="648"/>
      <c r="L66" s="648"/>
      <c r="M66" s="648"/>
      <c r="N66" s="648"/>
      <c r="O66" s="649"/>
    </row>
    <row r="67" spans="3:15">
      <c r="C67" s="460"/>
      <c r="O67" s="651"/>
    </row>
    <row r="68" spans="3:15">
      <c r="C68" s="460"/>
      <c r="O68" s="651"/>
    </row>
    <row r="69" spans="3:15">
      <c r="C69" s="460"/>
      <c r="D69" s="652"/>
      <c r="E69" s="653"/>
      <c r="F69" s="653"/>
      <c r="G69" s="654"/>
      <c r="H69" s="652"/>
      <c r="I69" s="653"/>
      <c r="J69" s="653"/>
      <c r="K69" s="653"/>
      <c r="L69" s="653"/>
      <c r="M69" s="653"/>
      <c r="N69" s="654"/>
      <c r="O69" s="651"/>
    </row>
    <row r="70" spans="3:15">
      <c r="C70" s="460"/>
      <c r="D70" s="655"/>
      <c r="G70" s="486"/>
      <c r="H70" s="655"/>
      <c r="N70" s="486"/>
      <c r="O70" s="651"/>
    </row>
    <row r="71" spans="3:15">
      <c r="C71" s="460"/>
      <c r="D71" s="655"/>
      <c r="G71" s="486"/>
      <c r="H71" s="655"/>
      <c r="N71" s="486"/>
      <c r="O71" s="651"/>
    </row>
    <row r="72" spans="3:15">
      <c r="C72" s="460"/>
      <c r="D72" s="655"/>
      <c r="G72" s="486"/>
      <c r="H72" s="655"/>
      <c r="N72" s="486"/>
      <c r="O72" s="651"/>
    </row>
    <row r="73" spans="3:15">
      <c r="C73" s="460"/>
      <c r="D73" s="655"/>
      <c r="G73" s="486"/>
      <c r="H73" s="655"/>
      <c r="N73" s="486"/>
      <c r="O73" s="651"/>
    </row>
    <row r="74" spans="3:15">
      <c r="C74" s="460"/>
      <c r="D74" s="655"/>
      <c r="G74" s="486"/>
      <c r="H74" s="655"/>
      <c r="N74" s="486"/>
      <c r="O74" s="651"/>
    </row>
    <row r="75" spans="3:15">
      <c r="C75" s="460"/>
      <c r="D75" s="655"/>
      <c r="G75" s="486"/>
      <c r="H75" s="655"/>
      <c r="N75" s="486"/>
      <c r="O75" s="651"/>
    </row>
    <row r="76" spans="3:15">
      <c r="C76" s="460"/>
      <c r="D76" s="655"/>
      <c r="G76" s="486"/>
      <c r="H76" s="655"/>
      <c r="N76" s="486"/>
      <c r="O76" s="651"/>
    </row>
    <row r="77" spans="3:15">
      <c r="C77" s="460"/>
      <c r="D77" s="655"/>
      <c r="G77" s="486"/>
      <c r="H77" s="655"/>
      <c r="N77" s="486"/>
      <c r="O77" s="651"/>
    </row>
    <row r="78" spans="3:15">
      <c r="C78" s="460"/>
      <c r="D78" s="655"/>
      <c r="G78" s="486"/>
      <c r="H78" s="655"/>
      <c r="N78" s="486"/>
      <c r="O78" s="651"/>
    </row>
    <row r="79" spans="3:15">
      <c r="C79" s="460"/>
      <c r="D79" s="655"/>
      <c r="G79" s="486"/>
      <c r="H79" s="655"/>
      <c r="N79" s="486"/>
      <c r="O79" s="651"/>
    </row>
    <row r="80" spans="3:15">
      <c r="C80" s="460"/>
      <c r="D80" s="655"/>
      <c r="G80" s="486"/>
      <c r="H80" s="655"/>
      <c r="N80" s="486"/>
      <c r="O80" s="651"/>
    </row>
    <row r="81" spans="3:15">
      <c r="C81" s="460"/>
      <c r="D81" s="655"/>
      <c r="G81" s="486"/>
      <c r="H81" s="655"/>
      <c r="N81" s="486"/>
      <c r="O81" s="651"/>
    </row>
    <row r="82" spans="3:15">
      <c r="C82" s="460"/>
      <c r="D82" s="658"/>
      <c r="E82" s="642"/>
      <c r="F82" s="642"/>
      <c r="G82" s="659"/>
      <c r="H82" s="658"/>
      <c r="I82" s="642"/>
      <c r="J82" s="642"/>
      <c r="K82" s="642"/>
      <c r="L82" s="642"/>
      <c r="M82" s="642"/>
      <c r="N82" s="659"/>
      <c r="O82" s="651"/>
    </row>
    <row r="83" spans="3:15">
      <c r="C83" s="460"/>
      <c r="O83" s="651"/>
    </row>
    <row r="84" spans="3:15" ht="12.6">
      <c r="C84" s="460"/>
      <c r="D84" s="671" t="s">
        <v>946</v>
      </c>
      <c r="E84" s="667" t="s">
        <v>912</v>
      </c>
      <c r="F84" s="667" t="s">
        <v>913</v>
      </c>
      <c r="G84" s="667" t="s">
        <v>914</v>
      </c>
      <c r="H84" s="670" t="s">
        <v>915</v>
      </c>
      <c r="I84" s="641"/>
      <c r="O84" s="651"/>
    </row>
    <row r="85" spans="3:15" ht="12.6">
      <c r="C85" s="460"/>
      <c r="D85" s="671" t="s">
        <v>947</v>
      </c>
      <c r="E85" s="667" t="s">
        <v>935</v>
      </c>
      <c r="F85" s="667" t="s">
        <v>936</v>
      </c>
      <c r="G85" s="667"/>
      <c r="H85" s="668" t="s">
        <v>937</v>
      </c>
      <c r="I85" s="641"/>
      <c r="O85" s="651"/>
    </row>
    <row r="86" spans="3:15" ht="12.6">
      <c r="C86" s="460"/>
      <c r="D86" s="671" t="s">
        <v>947</v>
      </c>
      <c r="E86" s="667" t="s">
        <v>938</v>
      </c>
      <c r="F86" s="667" t="s">
        <v>936</v>
      </c>
      <c r="G86" s="667"/>
      <c r="H86" s="668" t="s">
        <v>939</v>
      </c>
      <c r="I86" s="641"/>
      <c r="O86" s="651"/>
    </row>
    <row r="87" spans="3:15" ht="12.6">
      <c r="C87" s="460"/>
      <c r="D87" s="671" t="s">
        <v>948</v>
      </c>
      <c r="E87" s="667" t="s">
        <v>940</v>
      </c>
      <c r="F87" s="667" t="s">
        <v>936</v>
      </c>
      <c r="G87" s="667"/>
      <c r="H87" s="668" t="s">
        <v>941</v>
      </c>
      <c r="I87" s="641"/>
      <c r="O87" s="651"/>
    </row>
    <row r="88" spans="3:15" ht="12.6">
      <c r="C88" s="460"/>
      <c r="D88" s="671" t="s">
        <v>947</v>
      </c>
      <c r="E88" s="667" t="s">
        <v>942</v>
      </c>
      <c r="F88" s="667" t="s">
        <v>902</v>
      </c>
      <c r="G88" s="667" t="s">
        <v>929</v>
      </c>
      <c r="H88" s="669" t="s">
        <v>943</v>
      </c>
      <c r="I88" s="641"/>
      <c r="O88" s="651"/>
    </row>
    <row r="89" spans="3:15" ht="12.6">
      <c r="C89" s="460"/>
      <c r="D89" s="671" t="s">
        <v>949</v>
      </c>
      <c r="E89" s="667" t="s">
        <v>945</v>
      </c>
      <c r="F89" s="667" t="s">
        <v>933</v>
      </c>
      <c r="G89" s="667" t="s">
        <v>929</v>
      </c>
      <c r="H89" s="668" t="s">
        <v>944</v>
      </c>
      <c r="I89" s="641"/>
      <c r="O89" s="651"/>
    </row>
    <row r="90" spans="3:15">
      <c r="C90" s="460"/>
      <c r="O90" s="651"/>
    </row>
    <row r="91" spans="3:15" ht="11.4" thickBot="1">
      <c r="C91" s="663"/>
      <c r="D91" s="664"/>
      <c r="E91" s="664"/>
      <c r="F91" s="664"/>
      <c r="G91" s="664"/>
      <c r="H91" s="664"/>
      <c r="I91" s="664"/>
      <c r="J91" s="664"/>
      <c r="K91" s="664"/>
      <c r="L91" s="664"/>
      <c r="M91" s="664"/>
      <c r="N91" s="664"/>
      <c r="O91" s="665"/>
    </row>
  </sheetData>
  <phoneticPr fontId="9"/>
  <pageMargins left="0.23622047244094491" right="0.23622047244094491" top="0.74803149606299213" bottom="0.74803149606299213" header="0.31496062992125984" footer="0.31496062992125984"/>
  <pageSetup paperSize="9" scale="7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370</v>
      </c>
    </row>
    <row r="2" spans="1:35" ht="25.5" customHeight="1">
      <c r="A2" s="1767" t="e">
        <f>#REF!</f>
        <v>#REF!</v>
      </c>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row>
    <row r="4" spans="1:35" ht="25.5" customHeight="1">
      <c r="A4" s="1768" t="e">
        <f>#REF!</f>
        <v>#REF!</v>
      </c>
      <c r="B4" s="1769"/>
      <c r="C4" s="1769"/>
      <c r="D4" s="1769"/>
      <c r="E4" s="1770"/>
      <c r="F4" s="1902" t="e">
        <f>#REF!</f>
        <v>#REF!</v>
      </c>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4"/>
    </row>
    <row r="5" spans="1:35" ht="25.5" customHeight="1">
      <c r="A5" s="1774" t="e">
        <f>#REF!</f>
        <v>#REF!</v>
      </c>
      <c r="B5" s="1775"/>
      <c r="C5" s="1775"/>
      <c r="D5" s="1775"/>
      <c r="E5" s="1776"/>
      <c r="F5" s="1905" t="e">
        <f>#REF!</f>
        <v>#REF!</v>
      </c>
      <c r="G5" s="1906"/>
      <c r="H5" s="1906"/>
      <c r="I5" s="1906"/>
      <c r="J5" s="1906"/>
      <c r="K5" s="1906"/>
      <c r="L5" s="1906"/>
      <c r="M5" s="1906"/>
      <c r="N5" s="1906"/>
      <c r="O5" s="1906"/>
      <c r="P5" s="1906"/>
      <c r="Q5" s="1906"/>
      <c r="R5" s="1906"/>
      <c r="S5" s="1906"/>
      <c r="T5" s="1906"/>
      <c r="U5" s="1906"/>
      <c r="V5" s="1906"/>
      <c r="W5" s="1906"/>
      <c r="X5" s="1906"/>
      <c r="Y5" s="1906"/>
      <c r="Z5" s="1906"/>
      <c r="AA5" s="1906"/>
      <c r="AB5" s="1906"/>
      <c r="AC5" s="1906"/>
      <c r="AD5" s="1906"/>
      <c r="AE5" s="1906"/>
      <c r="AF5" s="1906"/>
      <c r="AG5" s="1907"/>
    </row>
    <row r="6" spans="1:35" ht="28.5" customHeight="1">
      <c r="A6" s="1774" t="e">
        <f>#REF!</f>
        <v>#REF!</v>
      </c>
      <c r="B6" s="1775"/>
      <c r="C6" s="1775"/>
      <c r="D6" s="1775"/>
      <c r="E6" s="1776"/>
      <c r="F6" s="1908" t="e">
        <f>#REF!</f>
        <v>#REF!</v>
      </c>
      <c r="G6" s="1775"/>
      <c r="H6" s="219" t="e">
        <f>#REF!</f>
        <v>#REF!</v>
      </c>
      <c r="I6" s="1906" t="e">
        <f>#REF!</f>
        <v>#REF!</v>
      </c>
      <c r="J6" s="1906"/>
      <c r="K6" s="1906"/>
      <c r="L6" s="1906"/>
      <c r="M6" s="1906"/>
      <c r="N6" s="1906"/>
      <c r="O6" s="1906"/>
      <c r="P6" s="1906"/>
      <c r="Q6" s="1906"/>
      <c r="R6" s="371" t="e">
        <f>#REF!</f>
        <v>#REF!</v>
      </c>
      <c r="S6" s="1906" t="e">
        <f>#REF!</f>
        <v>#REF!</v>
      </c>
      <c r="T6" s="1906"/>
      <c r="U6" s="1906"/>
      <c r="V6" s="1906"/>
      <c r="W6" s="1906"/>
      <c r="X6" s="1906"/>
      <c r="Y6" s="1906"/>
      <c r="Z6" s="1906"/>
      <c r="AA6" s="1906"/>
      <c r="AB6" s="1906"/>
      <c r="AC6" s="1906"/>
      <c r="AD6" s="1906"/>
      <c r="AE6" s="1906"/>
      <c r="AF6" s="1906"/>
      <c r="AG6" s="1907"/>
    </row>
    <row r="7" spans="1:35" ht="25.5" customHeight="1">
      <c r="A7" s="1774" t="e">
        <f>#REF!</f>
        <v>#REF!</v>
      </c>
      <c r="B7" s="1775"/>
      <c r="C7" s="1775"/>
      <c r="D7" s="1775"/>
      <c r="E7" s="1776"/>
      <c r="F7" s="1913" t="e">
        <f>#REF!</f>
        <v>#REF!</v>
      </c>
      <c r="G7" s="1914"/>
      <c r="H7" s="1914"/>
      <c r="I7" s="1914"/>
      <c r="J7" s="1914"/>
      <c r="K7" s="1914"/>
      <c r="L7" s="1914"/>
      <c r="M7" s="1915"/>
      <c r="N7" s="1790" t="e">
        <f>#REF!</f>
        <v>#REF!</v>
      </c>
      <c r="O7" s="1775"/>
      <c r="P7" s="1775"/>
      <c r="Q7" s="1776"/>
      <c r="R7" s="1916" t="e">
        <f>#REF!</f>
        <v>#REF!</v>
      </c>
      <c r="S7" s="1917"/>
      <c r="T7" s="1917"/>
      <c r="U7" s="1917"/>
      <c r="V7" s="344" t="e">
        <f>#REF!</f>
        <v>#REF!</v>
      </c>
      <c r="W7" s="344" t="e">
        <f>#REF!</f>
        <v>#REF!</v>
      </c>
      <c r="X7" s="1918" t="e">
        <f>#REF!</f>
        <v>#REF!</v>
      </c>
      <c r="Y7" s="1919"/>
      <c r="Z7" s="1919"/>
      <c r="AA7" s="1919"/>
      <c r="AB7" s="1920"/>
      <c r="AC7" s="1921" t="e">
        <f>#REF!</f>
        <v>#REF!</v>
      </c>
      <c r="AD7" s="1922"/>
      <c r="AE7" s="1922"/>
      <c r="AF7" s="1922"/>
      <c r="AG7" s="194" t="e">
        <f>#REF!</f>
        <v>#REF!</v>
      </c>
    </row>
    <row r="8" spans="1:35" ht="25.5" customHeight="1">
      <c r="A8" s="1774" t="e">
        <f>#REF!</f>
        <v>#REF!</v>
      </c>
      <c r="B8" s="1775"/>
      <c r="C8" s="1775"/>
      <c r="D8" s="1775"/>
      <c r="E8" s="1776"/>
      <c r="F8" s="1905" t="e">
        <f>#REF!</f>
        <v>#REF!</v>
      </c>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7"/>
    </row>
    <row r="9" spans="1:35" ht="25.5" customHeight="1">
      <c r="A9" s="1910" t="e">
        <f>#REF!</f>
        <v>#REF!</v>
      </c>
      <c r="B9" s="1775"/>
      <c r="C9" s="1775"/>
      <c r="D9" s="1775"/>
      <c r="E9" s="1776"/>
      <c r="F9" s="1905" t="e">
        <f>#REF!</f>
        <v>#REF!</v>
      </c>
      <c r="G9" s="1906"/>
      <c r="H9" s="1906"/>
      <c r="I9" s="1906"/>
      <c r="J9" s="1906"/>
      <c r="K9" s="1906"/>
      <c r="L9" s="1906"/>
      <c r="M9" s="1906"/>
      <c r="N9" s="1906"/>
      <c r="O9" s="1906"/>
      <c r="P9" s="1912"/>
      <c r="Q9" s="1790" t="e">
        <f>#REF!</f>
        <v>#REF!</v>
      </c>
      <c r="R9" s="1775"/>
      <c r="S9" s="1775"/>
      <c r="T9" s="1775"/>
      <c r="U9" s="1776"/>
      <c r="V9" s="1905" t="e">
        <f>#REF!</f>
        <v>#REF!</v>
      </c>
      <c r="W9" s="1906"/>
      <c r="X9" s="1906"/>
      <c r="Y9" s="1906"/>
      <c r="Z9" s="1906"/>
      <c r="AA9" s="1906"/>
      <c r="AB9" s="1906"/>
      <c r="AC9" s="1906"/>
      <c r="AD9" s="1906"/>
      <c r="AE9" s="1906"/>
      <c r="AF9" s="1906"/>
      <c r="AG9" s="1907"/>
    </row>
    <row r="10" spans="1:35" ht="25.5" customHeight="1">
      <c r="A10" s="1774" t="e">
        <f>#REF!</f>
        <v>#REF!</v>
      </c>
      <c r="B10" s="1775"/>
      <c r="C10" s="1775"/>
      <c r="D10" s="1775"/>
      <c r="E10" s="1776"/>
      <c r="F10" s="1905" t="e">
        <f>#REF!</f>
        <v>#REF!</v>
      </c>
      <c r="G10" s="1906"/>
      <c r="H10" s="1906"/>
      <c r="I10" s="1906"/>
      <c r="J10" s="1906"/>
      <c r="K10" s="1906"/>
      <c r="L10" s="1906"/>
      <c r="M10" s="1906"/>
      <c r="N10" s="1906"/>
      <c r="O10" s="1906"/>
      <c r="P10" s="1912"/>
      <c r="Q10" s="1790" t="e">
        <f>#REF!</f>
        <v>#REF!</v>
      </c>
      <c r="R10" s="1775"/>
      <c r="S10" s="1775"/>
      <c r="T10" s="1775"/>
      <c r="U10" s="1776"/>
      <c r="V10" s="1905" t="e">
        <f>#REF!</f>
        <v>#REF!</v>
      </c>
      <c r="W10" s="1906"/>
      <c r="X10" s="1906"/>
      <c r="Y10" s="1906"/>
      <c r="Z10" s="1906"/>
      <c r="AA10" s="1906"/>
      <c r="AB10" s="1906"/>
      <c r="AC10" s="1906"/>
      <c r="AD10" s="1906"/>
      <c r="AE10" s="1906"/>
      <c r="AF10" s="1906"/>
      <c r="AG10" s="1907"/>
    </row>
    <row r="11" spans="1:35" ht="25.5" customHeight="1" thickBot="1">
      <c r="A11" s="1844" t="e">
        <f>#REF!</f>
        <v>#REF!</v>
      </c>
      <c r="B11" s="1845"/>
      <c r="C11" s="1845"/>
      <c r="D11" s="1845"/>
      <c r="E11" s="1846"/>
      <c r="F11" s="1938" t="e">
        <f>#REF!</f>
        <v>#REF!</v>
      </c>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40"/>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43"/>
      <c r="V13" s="17"/>
      <c r="W13" s="17"/>
      <c r="X13" s="17"/>
      <c r="Y13" s="17"/>
      <c r="Z13" s="17"/>
      <c r="AA13" s="17"/>
      <c r="AB13" s="17"/>
      <c r="AC13" s="17"/>
      <c r="AD13" s="17"/>
      <c r="AE13" s="17"/>
      <c r="AF13" s="17"/>
      <c r="AG13" s="17"/>
    </row>
    <row r="14" spans="1:35" ht="25.5" customHeight="1">
      <c r="A14" s="1923" t="e">
        <f>#REF!</f>
        <v>#REF!</v>
      </c>
      <c r="B14" s="1924"/>
      <c r="C14" s="1924"/>
      <c r="D14" s="1924"/>
      <c r="E14" s="1924"/>
      <c r="F14" s="1924"/>
      <c r="G14" s="1924"/>
      <c r="H14" s="1924"/>
      <c r="I14" s="1924"/>
      <c r="J14" s="1924"/>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804" t="e">
        <f>#REF!</f>
        <v>#REF!</v>
      </c>
      <c r="C15" s="1804"/>
      <c r="D15" s="1804"/>
      <c r="E15" s="1804"/>
      <c r="F15" s="1804"/>
      <c r="G15" s="1804"/>
      <c r="H15" s="1804"/>
      <c r="I15" s="1804"/>
      <c r="J15" s="1804"/>
      <c r="K15" s="204" t="e">
        <f>#REF!</f>
        <v>#REF!</v>
      </c>
      <c r="L15" s="1905" t="e">
        <f>#REF!</f>
        <v>#REF!</v>
      </c>
      <c r="M15" s="1906"/>
      <c r="N15" s="1906"/>
      <c r="O15" s="1906"/>
      <c r="P15" s="1906"/>
      <c r="Q15" s="1906"/>
      <c r="R15" s="1906"/>
      <c r="S15" s="1906"/>
      <c r="T15" s="1906"/>
      <c r="U15" s="1906"/>
      <c r="V15" s="1906"/>
      <c r="W15" s="1906"/>
      <c r="X15" s="1906"/>
      <c r="Y15" s="1906"/>
      <c r="Z15" s="1906"/>
      <c r="AA15" s="1906"/>
      <c r="AB15" s="1906"/>
      <c r="AC15" s="1906"/>
      <c r="AD15" s="1906"/>
      <c r="AE15" s="1906"/>
      <c r="AF15" s="1906"/>
      <c r="AG15" s="1907"/>
    </row>
    <row r="16" spans="1:35" ht="25.5" customHeight="1">
      <c r="A16" s="250" t="e">
        <f>#REF!</f>
        <v>#REF!</v>
      </c>
      <c r="B16" s="1925" t="e">
        <f>#REF!</f>
        <v>#REF!</v>
      </c>
      <c r="C16" s="1925"/>
      <c r="D16" s="1925"/>
      <c r="E16" s="1925"/>
      <c r="F16" s="1925"/>
      <c r="G16" s="1925"/>
      <c r="H16" s="1925"/>
      <c r="I16" s="1925"/>
      <c r="J16" s="1925"/>
      <c r="K16" s="340" t="e">
        <f>#REF!</f>
        <v>#REF!</v>
      </c>
      <c r="L16" s="1928" t="e">
        <f>#REF!</f>
        <v>#REF!</v>
      </c>
      <c r="M16" s="192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328</v>
      </c>
    </row>
    <row r="17" spans="1:35" ht="25.5" customHeight="1">
      <c r="A17" s="286" t="e">
        <f>#REF!</f>
        <v>#REF!</v>
      </c>
      <c r="B17" s="1926"/>
      <c r="C17" s="1926"/>
      <c r="D17" s="1926"/>
      <c r="E17" s="1926"/>
      <c r="F17" s="1926"/>
      <c r="G17" s="1926"/>
      <c r="H17" s="1926"/>
      <c r="I17" s="1926"/>
      <c r="J17" s="1926"/>
      <c r="K17" s="334" t="e">
        <f>#REF!</f>
        <v>#REF!</v>
      </c>
      <c r="L17" s="1930" t="e">
        <f>#REF!</f>
        <v>#REF!</v>
      </c>
      <c r="M17" s="193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t="e">
        <f>#REF!</f>
        <v>#REF!</v>
      </c>
      <c r="B18" s="1926"/>
      <c r="C18" s="1926"/>
      <c r="D18" s="1926"/>
      <c r="E18" s="1926"/>
      <c r="F18" s="1926"/>
      <c r="G18" s="1926"/>
      <c r="H18" s="1926"/>
      <c r="I18" s="1926"/>
      <c r="J18" s="1926"/>
      <c r="K18" s="334" t="e">
        <f>#REF!</f>
        <v>#REF!</v>
      </c>
      <c r="L18" s="333" t="e">
        <f>#REF!</f>
        <v>#REF!</v>
      </c>
      <c r="M18" s="332" t="e">
        <f>#REF!</f>
        <v>#REF!</v>
      </c>
      <c r="N18" s="331"/>
      <c r="O18" s="331"/>
      <c r="P18" s="331"/>
      <c r="Q18" s="331"/>
      <c r="R18" s="331"/>
      <c r="S18" s="330"/>
      <c r="T18" s="1932" t="e">
        <f>#REF!</f>
        <v>#REF!</v>
      </c>
      <c r="U18" s="1933"/>
      <c r="V18" s="1933"/>
      <c r="W18" s="1933"/>
      <c r="X18" s="1933"/>
      <c r="Y18" s="1933"/>
      <c r="Z18" s="1933"/>
      <c r="AA18" s="1933"/>
      <c r="AB18" s="1933"/>
      <c r="AC18" s="1933"/>
      <c r="AD18" s="1933"/>
      <c r="AE18" s="1933"/>
      <c r="AF18" s="1933"/>
      <c r="AG18" s="1934"/>
    </row>
    <row r="19" spans="1:35" ht="25.5" customHeight="1">
      <c r="A19" s="321" t="e">
        <f>#REF!</f>
        <v>#REF!</v>
      </c>
      <c r="B19" s="1927"/>
      <c r="C19" s="1927"/>
      <c r="D19" s="1927"/>
      <c r="E19" s="1927"/>
      <c r="F19" s="1927"/>
      <c r="G19" s="1927"/>
      <c r="H19" s="1927"/>
      <c r="I19" s="1927"/>
      <c r="J19" s="1927"/>
      <c r="K19" s="329" t="e">
        <f>#REF!</f>
        <v>#REF!</v>
      </c>
      <c r="L19" s="7" t="e">
        <f>#REF!</f>
        <v>#REF!</v>
      </c>
      <c r="M19" s="328" t="e">
        <f>#REF!</f>
        <v>#REF!</v>
      </c>
      <c r="N19" s="8"/>
      <c r="O19" s="8"/>
      <c r="P19" s="8"/>
      <c r="Q19" s="8"/>
      <c r="R19" s="8"/>
      <c r="S19" s="327"/>
      <c r="T19" s="1935" t="e">
        <f>#REF!</f>
        <v>#REF!</v>
      </c>
      <c r="U19" s="1936"/>
      <c r="V19" s="1936"/>
      <c r="W19" s="1936"/>
      <c r="X19" s="1936"/>
      <c r="Y19" s="1936"/>
      <c r="Z19" s="1936"/>
      <c r="AA19" s="1936"/>
      <c r="AB19" s="1936"/>
      <c r="AC19" s="1936"/>
      <c r="AD19" s="1936"/>
      <c r="AE19" s="1936"/>
      <c r="AF19" s="1936"/>
      <c r="AG19" s="1937"/>
    </row>
    <row r="20" spans="1:35" ht="25.5" customHeight="1">
      <c r="A20" s="247" t="e">
        <f>#REF!</f>
        <v>#REF!</v>
      </c>
      <c r="B20" s="1955" t="e">
        <f>#REF!</f>
        <v>#REF!</v>
      </c>
      <c r="C20" s="1955"/>
      <c r="D20" s="1955"/>
      <c r="E20" s="1955"/>
      <c r="F20" s="1955"/>
      <c r="G20" s="1955"/>
      <c r="H20" s="1955"/>
      <c r="I20" s="1955"/>
      <c r="J20" s="1955"/>
      <c r="K20" s="248" t="e">
        <f>#REF!</f>
        <v>#REF!</v>
      </c>
      <c r="L20" s="1905" t="e">
        <f>#REF!</f>
        <v>#REF!</v>
      </c>
      <c r="M20" s="1906"/>
      <c r="N20" s="1906"/>
      <c r="O20" s="1906"/>
      <c r="P20" s="1906"/>
      <c r="Q20" s="1906"/>
      <c r="R20" s="1906"/>
      <c r="S20" s="1906"/>
      <c r="T20" s="1906"/>
      <c r="U20" s="1906"/>
      <c r="V20" s="1906"/>
      <c r="W20" s="1906"/>
      <c r="X20" s="1906"/>
      <c r="Y20" s="1906"/>
      <c r="Z20" s="1906"/>
      <c r="AA20" s="1906"/>
      <c r="AB20" s="1906"/>
      <c r="AC20" s="1906"/>
      <c r="AD20" s="1906"/>
      <c r="AE20" s="1906"/>
      <c r="AF20" s="1906"/>
      <c r="AG20" s="1907"/>
    </row>
    <row r="21" spans="1:35" ht="25.5" customHeight="1">
      <c r="A21" s="247" t="e">
        <f>#REF!</f>
        <v>#REF!</v>
      </c>
      <c r="B21" s="1955" t="e">
        <f>#REF!</f>
        <v>#REF!</v>
      </c>
      <c r="C21" s="1955"/>
      <c r="D21" s="1955"/>
      <c r="E21" s="1955"/>
      <c r="F21" s="1955"/>
      <c r="G21" s="1955"/>
      <c r="H21" s="1955"/>
      <c r="I21" s="1955"/>
      <c r="J21" s="1955"/>
      <c r="K21" s="204" t="e">
        <f>#REF!</f>
        <v>#REF!</v>
      </c>
      <c r="L21" s="1905" t="e">
        <f>#REF!</f>
        <v>#REF!</v>
      </c>
      <c r="M21" s="1906"/>
      <c r="N21" s="1906"/>
      <c r="O21" s="1906"/>
      <c r="P21" s="1906"/>
      <c r="Q21" s="1906"/>
      <c r="R21" s="1906"/>
      <c r="S21" s="1906"/>
      <c r="T21" s="1906"/>
      <c r="U21" s="1906"/>
      <c r="V21" s="1906"/>
      <c r="W21" s="1906"/>
      <c r="X21" s="1906"/>
      <c r="Y21" s="1906"/>
      <c r="Z21" s="1906"/>
      <c r="AA21" s="1906"/>
      <c r="AB21" s="1906"/>
      <c r="AC21" s="1906"/>
      <c r="AD21" s="1906"/>
      <c r="AE21" s="1906"/>
      <c r="AF21" s="1906"/>
      <c r="AG21" s="1907"/>
    </row>
    <row r="22" spans="1:35" ht="25.5" customHeight="1">
      <c r="A22" s="250" t="e">
        <f>#REF!</f>
        <v>#REF!</v>
      </c>
      <c r="B22" s="1925" t="e">
        <f>#REF!</f>
        <v>#REF!</v>
      </c>
      <c r="C22" s="1925"/>
      <c r="D22" s="1925"/>
      <c r="E22" s="1925"/>
      <c r="F22" s="1925"/>
      <c r="G22" s="1925"/>
      <c r="H22" s="1925"/>
      <c r="I22" s="1925"/>
      <c r="J22" s="1925"/>
      <c r="K22" s="340" t="e">
        <f>#REF!</f>
        <v>#REF!</v>
      </c>
      <c r="L22" s="1928" t="e">
        <f>#REF!</f>
        <v>#REF!</v>
      </c>
      <c r="M22" s="192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t="e">
        <f>#REF!</f>
        <v>#REF!</v>
      </c>
      <c r="B23" s="1926"/>
      <c r="C23" s="1926"/>
      <c r="D23" s="1926"/>
      <c r="E23" s="1926"/>
      <c r="F23" s="1926"/>
      <c r="G23" s="1926"/>
      <c r="H23" s="1926"/>
      <c r="I23" s="1926"/>
      <c r="J23" s="1926"/>
      <c r="K23" s="334" t="e">
        <f>#REF!</f>
        <v>#REF!</v>
      </c>
      <c r="L23" s="1930" t="e">
        <f>#REF!</f>
        <v>#REF!</v>
      </c>
      <c r="M23" s="193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t="e">
        <f>#REF!</f>
        <v>#REF!</v>
      </c>
      <c r="B24" s="1926"/>
      <c r="C24" s="1926"/>
      <c r="D24" s="1926"/>
      <c r="E24" s="1926"/>
      <c r="F24" s="1926"/>
      <c r="G24" s="1926"/>
      <c r="H24" s="1926"/>
      <c r="I24" s="1926"/>
      <c r="J24" s="1926"/>
      <c r="K24" s="334" t="e">
        <f>#REF!</f>
        <v>#REF!</v>
      </c>
      <c r="L24" s="333" t="e">
        <f>#REF!</f>
        <v>#REF!</v>
      </c>
      <c r="M24" s="332" t="e">
        <f>#REF!</f>
        <v>#REF!</v>
      </c>
      <c r="N24" s="331"/>
      <c r="O24" s="331"/>
      <c r="P24" s="331"/>
      <c r="Q24" s="331"/>
      <c r="R24" s="331"/>
      <c r="S24" s="330"/>
      <c r="T24" s="1932" t="e">
        <f>#REF!</f>
        <v>#REF!</v>
      </c>
      <c r="U24" s="1933"/>
      <c r="V24" s="1933"/>
      <c r="W24" s="1933"/>
      <c r="X24" s="1933"/>
      <c r="Y24" s="1933"/>
      <c r="Z24" s="1933"/>
      <c r="AA24" s="1933"/>
      <c r="AB24" s="1933"/>
      <c r="AC24" s="1933"/>
      <c r="AD24" s="1933"/>
      <c r="AE24" s="1933"/>
      <c r="AF24" s="1933"/>
      <c r="AG24" s="1934"/>
    </row>
    <row r="25" spans="1:35" ht="25.5" customHeight="1" thickBot="1">
      <c r="A25" s="321" t="e">
        <f>#REF!</f>
        <v>#REF!</v>
      </c>
      <c r="B25" s="1927"/>
      <c r="C25" s="1927"/>
      <c r="D25" s="1927"/>
      <c r="E25" s="1927"/>
      <c r="F25" s="1927"/>
      <c r="G25" s="1927"/>
      <c r="H25" s="1927"/>
      <c r="I25" s="1927"/>
      <c r="J25" s="1927"/>
      <c r="K25" s="329" t="e">
        <f>#REF!</f>
        <v>#REF!</v>
      </c>
      <c r="L25" s="7" t="e">
        <f>#REF!</f>
        <v>#REF!</v>
      </c>
      <c r="M25" s="328" t="e">
        <f>#REF!</f>
        <v>#REF!</v>
      </c>
      <c r="N25" s="8"/>
      <c r="O25" s="8"/>
      <c r="P25" s="8"/>
      <c r="Q25" s="8"/>
      <c r="R25" s="8"/>
      <c r="S25" s="327"/>
      <c r="T25" s="1935" t="e">
        <f>#REF!</f>
        <v>#REF!</v>
      </c>
      <c r="U25" s="1936"/>
      <c r="V25" s="1936"/>
      <c r="W25" s="1936"/>
      <c r="X25" s="1936"/>
      <c r="Y25" s="1936"/>
      <c r="Z25" s="1936"/>
      <c r="AA25" s="1936"/>
      <c r="AB25" s="1936"/>
      <c r="AC25" s="1936"/>
      <c r="AD25" s="1936"/>
      <c r="AE25" s="1936"/>
      <c r="AF25" s="1936"/>
      <c r="AG25" s="1937"/>
    </row>
    <row r="26" spans="1:35" ht="25.5" customHeight="1">
      <c r="A26" s="1923" t="e">
        <f>#REF!</f>
        <v>#REF!</v>
      </c>
      <c r="B26" s="1924"/>
      <c r="C26" s="1924"/>
      <c r="D26" s="1924"/>
      <c r="E26" s="1924"/>
      <c r="F26" s="1924"/>
      <c r="G26" s="1924"/>
      <c r="H26" s="1924"/>
      <c r="I26" s="1924"/>
      <c r="J26" s="1924"/>
      <c r="K26" s="326" t="e">
        <f>#REF!</f>
        <v>#REF!</v>
      </c>
      <c r="L26" s="1865" t="e">
        <f>#REF!</f>
        <v>#REF!</v>
      </c>
      <c r="M26" s="1863"/>
      <c r="N26" s="1863"/>
      <c r="O26" s="1864"/>
      <c r="P26" s="1942" t="e">
        <f>#REF!</f>
        <v>#REF!</v>
      </c>
      <c r="Q26" s="1942"/>
      <c r="R26" s="1942"/>
      <c r="S26" s="1942"/>
      <c r="T26" s="1942"/>
      <c r="U26" s="1942"/>
      <c r="V26" s="1942"/>
      <c r="W26" s="1942"/>
      <c r="X26" s="1942"/>
      <c r="Y26" s="1942"/>
      <c r="Z26" s="1942"/>
      <c r="AA26" s="1942"/>
      <c r="AB26" s="1942"/>
      <c r="AC26" s="1942"/>
      <c r="AD26" s="1942"/>
      <c r="AE26" s="1942"/>
      <c r="AF26" s="1942"/>
      <c r="AG26" s="1943"/>
      <c r="AI26" s="275" t="s">
        <v>317</v>
      </c>
    </row>
    <row r="27" spans="1:35" ht="25.5" customHeight="1">
      <c r="A27" s="1944" t="e">
        <f>#REF!</f>
        <v>#REF!</v>
      </c>
      <c r="B27" s="1945"/>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6"/>
    </row>
    <row r="28" spans="1:35" ht="25.5" customHeight="1">
      <c r="A28" s="1947"/>
      <c r="B28" s="1948"/>
      <c r="C28" s="1948"/>
      <c r="D28" s="1948"/>
      <c r="E28" s="1948"/>
      <c r="F28" s="1948"/>
      <c r="G28" s="1948"/>
      <c r="H28" s="1948"/>
      <c r="I28" s="1948"/>
      <c r="J28" s="1948"/>
      <c r="K28" s="1948"/>
      <c r="L28" s="1948"/>
      <c r="M28" s="1948"/>
      <c r="N28" s="1948"/>
      <c r="O28" s="1948"/>
      <c r="P28" s="1948"/>
      <c r="Q28" s="1948"/>
      <c r="R28" s="1948"/>
      <c r="S28" s="1948"/>
      <c r="T28" s="1948"/>
      <c r="U28" s="1948"/>
      <c r="V28" s="1948"/>
      <c r="W28" s="1948"/>
      <c r="X28" s="1948"/>
      <c r="Y28" s="1948"/>
      <c r="Z28" s="1948"/>
      <c r="AA28" s="1948"/>
      <c r="AB28" s="1948"/>
      <c r="AC28" s="1948"/>
      <c r="AD28" s="1948"/>
      <c r="AE28" s="1948"/>
      <c r="AF28" s="1948"/>
      <c r="AG28" s="1949"/>
    </row>
    <row r="29" spans="1:35" ht="25.5" customHeight="1">
      <c r="A29" s="1947"/>
      <c r="B29" s="1948"/>
      <c r="C29" s="1948"/>
      <c r="D29" s="1948"/>
      <c r="E29" s="1948"/>
      <c r="F29" s="1948"/>
      <c r="G29" s="1948"/>
      <c r="H29" s="1948"/>
      <c r="I29" s="1948"/>
      <c r="J29" s="1948"/>
      <c r="K29" s="1948"/>
      <c r="L29" s="1948"/>
      <c r="M29" s="1948"/>
      <c r="N29" s="1948"/>
      <c r="O29" s="1948"/>
      <c r="P29" s="1948"/>
      <c r="Q29" s="1948"/>
      <c r="R29" s="1948"/>
      <c r="S29" s="1948"/>
      <c r="T29" s="1948"/>
      <c r="U29" s="1948"/>
      <c r="V29" s="1948"/>
      <c r="W29" s="1948"/>
      <c r="X29" s="1948"/>
      <c r="Y29" s="1948"/>
      <c r="Z29" s="1948"/>
      <c r="AA29" s="1948"/>
      <c r="AB29" s="1948"/>
      <c r="AC29" s="1948"/>
      <c r="AD29" s="1948"/>
      <c r="AE29" s="1948"/>
      <c r="AF29" s="1948"/>
      <c r="AG29" s="1949"/>
    </row>
    <row r="30" spans="1:35" ht="25.5" customHeight="1" thickBot="1">
      <c r="A30" s="1950"/>
      <c r="B30" s="1951"/>
      <c r="C30" s="1951"/>
      <c r="D30" s="1951"/>
      <c r="E30" s="1951"/>
      <c r="F30" s="1951"/>
      <c r="G30" s="1951"/>
      <c r="H30" s="1951"/>
      <c r="I30" s="1951"/>
      <c r="J30" s="1951"/>
      <c r="K30" s="1951"/>
      <c r="L30" s="1951"/>
      <c r="M30" s="1951"/>
      <c r="N30" s="1951"/>
      <c r="O30" s="1951"/>
      <c r="P30" s="1951"/>
      <c r="Q30" s="1951"/>
      <c r="R30" s="1951"/>
      <c r="S30" s="1951"/>
      <c r="T30" s="1951"/>
      <c r="U30" s="1951"/>
      <c r="V30" s="1951"/>
      <c r="W30" s="1951"/>
      <c r="X30" s="1951"/>
      <c r="Y30" s="1951"/>
      <c r="Z30" s="1951"/>
      <c r="AA30" s="1951"/>
      <c r="AB30" s="1951"/>
      <c r="AC30" s="1951"/>
      <c r="AD30" s="1951"/>
      <c r="AE30" s="1951"/>
      <c r="AF30" s="1951"/>
      <c r="AG30" s="1952"/>
    </row>
    <row r="31" spans="1:35" ht="25.5" customHeight="1">
      <c r="A31" s="1953" t="e">
        <f>#REF!</f>
        <v>#REF!</v>
      </c>
      <c r="B31" s="1954"/>
      <c r="C31" s="1954"/>
      <c r="D31" s="1954"/>
      <c r="E31" s="1954"/>
      <c r="F31" s="1954"/>
      <c r="G31" s="1954"/>
      <c r="H31" s="1954"/>
      <c r="I31" s="1954"/>
      <c r="J31" s="1954"/>
      <c r="K31" s="1954"/>
      <c r="L31" s="1954"/>
      <c r="M31" s="1954"/>
      <c r="N31" s="1954"/>
      <c r="O31" s="253" t="e">
        <f>#REF!</f>
        <v>#REF!</v>
      </c>
      <c r="P31" s="253" t="e">
        <f>#REF!</f>
        <v>#REF!</v>
      </c>
      <c r="Q31" s="253" t="e">
        <f>#REF!</f>
        <v>#REF!</v>
      </c>
      <c r="R31" s="253" t="e">
        <f>#REF!</f>
        <v>#REF!</v>
      </c>
      <c r="S31" s="253" t="e">
        <f>#REF!</f>
        <v>#REF!</v>
      </c>
      <c r="T31" s="253" t="e">
        <f>#REF!</f>
        <v>#REF!</v>
      </c>
      <c r="U31" s="253" t="e">
        <f>#REF!</f>
        <v>#REF!</v>
      </c>
      <c r="V31" s="253" t="e">
        <f>#REF!</f>
        <v>#REF!</v>
      </c>
      <c r="W31" s="253" t="e">
        <f>#REF!</f>
        <v>#REF!</v>
      </c>
      <c r="X31" s="253" t="e">
        <f>#REF!</f>
        <v>#REF!</v>
      </c>
      <c r="Y31" s="253" t="e">
        <f>#REF!</f>
        <v>#REF!</v>
      </c>
      <c r="Z31" s="253" t="e">
        <f>#REF!</f>
        <v>#REF!</v>
      </c>
      <c r="AA31" s="253" t="e">
        <f>#REF!</f>
        <v>#REF!</v>
      </c>
      <c r="AB31" s="253" t="e">
        <f>#REF!</f>
        <v>#REF!</v>
      </c>
      <c r="AC31" s="253" t="e">
        <f>#REF!</f>
        <v>#REF!</v>
      </c>
      <c r="AD31" s="253" t="e">
        <f>#REF!</f>
        <v>#REF!</v>
      </c>
      <c r="AE31" s="253" t="e">
        <f>#REF!</f>
        <v>#REF!</v>
      </c>
      <c r="AF31" s="253" t="e">
        <f>#REF!</f>
        <v>#REF!</v>
      </c>
      <c r="AG31" s="277" t="e">
        <f>#REF!</f>
        <v>#REF!</v>
      </c>
    </row>
    <row r="32" spans="1:35" ht="25.5" customHeight="1">
      <c r="A32" s="316" t="e">
        <f>#REF!</f>
        <v>#REF!</v>
      </c>
      <c r="B32" s="1955" t="e">
        <f>#REF!</f>
        <v>#REF!</v>
      </c>
      <c r="C32" s="1955"/>
      <c r="D32" s="1955"/>
      <c r="E32" s="1955"/>
      <c r="F32" s="1955"/>
      <c r="G32" s="1955"/>
      <c r="H32" s="1955"/>
      <c r="I32" s="1955"/>
      <c r="J32" s="1955"/>
      <c r="K32" s="1955"/>
      <c r="L32" s="1955"/>
      <c r="M32" s="204" t="e">
        <f>#REF!</f>
        <v>#REF!</v>
      </c>
      <c r="N32" s="1905" t="e">
        <f>#REF!</f>
        <v>#REF!</v>
      </c>
      <c r="O32" s="1906"/>
      <c r="P32" s="1906"/>
      <c r="Q32" s="1906"/>
      <c r="R32" s="1906"/>
      <c r="S32" s="1906"/>
      <c r="T32" s="1906"/>
      <c r="U32" s="1906"/>
      <c r="V32" s="1906"/>
      <c r="W32" s="1906"/>
      <c r="X32" s="1906"/>
      <c r="Y32" s="1906"/>
      <c r="Z32" s="1906"/>
      <c r="AA32" s="1906"/>
      <c r="AB32" s="1906"/>
      <c r="AC32" s="1906"/>
      <c r="AD32" s="1906"/>
      <c r="AE32" s="1906"/>
      <c r="AF32" s="1906"/>
      <c r="AG32" s="1907"/>
    </row>
    <row r="33" spans="1:35" ht="25.5" customHeight="1">
      <c r="A33" s="316" t="e">
        <f>#REF!</f>
        <v>#REF!</v>
      </c>
      <c r="B33" s="1955" t="e">
        <f>#REF!</f>
        <v>#REF!</v>
      </c>
      <c r="C33" s="1955"/>
      <c r="D33" s="1955"/>
      <c r="E33" s="1955"/>
      <c r="F33" s="1955"/>
      <c r="G33" s="1955"/>
      <c r="H33" s="1955"/>
      <c r="I33" s="1955"/>
      <c r="J33" s="1955"/>
      <c r="K33" s="1955"/>
      <c r="L33" s="1955"/>
      <c r="M33" s="204" t="e">
        <f>#REF!</f>
        <v>#REF!</v>
      </c>
      <c r="N33" s="1905" t="e">
        <f>#REF!</f>
        <v>#REF!</v>
      </c>
      <c r="O33" s="1906"/>
      <c r="P33" s="1906"/>
      <c r="Q33" s="1906"/>
      <c r="R33" s="1906"/>
      <c r="S33" s="1906"/>
      <c r="T33" s="1906"/>
      <c r="U33" s="1906"/>
      <c r="V33" s="1906"/>
      <c r="W33" s="1906"/>
      <c r="X33" s="1906"/>
      <c r="Y33" s="1906"/>
      <c r="Z33" s="1906"/>
      <c r="AA33" s="1906"/>
      <c r="AB33" s="1906"/>
      <c r="AC33" s="1906"/>
      <c r="AD33" s="1906"/>
      <c r="AE33" s="1906"/>
      <c r="AF33" s="1906"/>
      <c r="AG33" s="1907"/>
    </row>
    <row r="34" spans="1:35" ht="25.5" customHeight="1">
      <c r="A34" s="316" t="e">
        <f>#REF!</f>
        <v>#REF!</v>
      </c>
      <c r="B34" s="1955" t="e">
        <f>#REF!</f>
        <v>#REF!</v>
      </c>
      <c r="C34" s="1955"/>
      <c r="D34" s="1955"/>
      <c r="E34" s="1955"/>
      <c r="F34" s="1955"/>
      <c r="G34" s="1955"/>
      <c r="H34" s="1955"/>
      <c r="I34" s="1955"/>
      <c r="J34" s="1955"/>
      <c r="K34" s="1955"/>
      <c r="L34" s="1955"/>
      <c r="M34" s="204" t="e">
        <f>#REF!</f>
        <v>#REF!</v>
      </c>
      <c r="N34" s="1905" t="e">
        <f>#REF!</f>
        <v>#REF!</v>
      </c>
      <c r="O34" s="1906"/>
      <c r="P34" s="1906"/>
      <c r="Q34" s="1906"/>
      <c r="R34" s="1906"/>
      <c r="S34" s="1906"/>
      <c r="T34" s="1906"/>
      <c r="U34" s="1906"/>
      <c r="V34" s="1906"/>
      <c r="W34" s="1906"/>
      <c r="X34" s="1906"/>
      <c r="Y34" s="1906"/>
      <c r="Z34" s="1906"/>
      <c r="AA34" s="1906"/>
      <c r="AB34" s="1906"/>
      <c r="AC34" s="1906"/>
      <c r="AD34" s="1906"/>
      <c r="AE34" s="1906"/>
      <c r="AF34" s="1906"/>
      <c r="AG34" s="1907"/>
      <c r="AI34" s="275" t="s">
        <v>271</v>
      </c>
    </row>
    <row r="35" spans="1:35" ht="25.5" customHeight="1">
      <c r="A35" s="316" t="e">
        <f>#REF!</f>
        <v>#REF!</v>
      </c>
      <c r="B35" s="1955" t="e">
        <f>#REF!</f>
        <v>#REF!</v>
      </c>
      <c r="C35" s="1804"/>
      <c r="D35" s="1804"/>
      <c r="E35" s="1804"/>
      <c r="F35" s="1804"/>
      <c r="G35" s="1804"/>
      <c r="H35" s="1804"/>
      <c r="I35" s="1804"/>
      <c r="J35" s="1804"/>
      <c r="K35" s="1804"/>
      <c r="L35" s="1804"/>
      <c r="M35" s="204" t="e">
        <f>#REF!</f>
        <v>#REF!</v>
      </c>
      <c r="N35" s="1977" t="e">
        <f>#REF!</f>
        <v>#REF!</v>
      </c>
      <c r="O35" s="1978"/>
      <c r="P35" s="1978"/>
      <c r="Q35" s="1978"/>
      <c r="R35" s="1978"/>
      <c r="S35" s="1978"/>
      <c r="T35" s="1978"/>
      <c r="U35" s="1978"/>
      <c r="V35" s="1978"/>
      <c r="W35" s="1978"/>
      <c r="X35" s="1978"/>
      <c r="Y35" s="1978"/>
      <c r="Z35" s="1978"/>
      <c r="AA35" s="371" t="e">
        <f>#REF!</f>
        <v>#REF!</v>
      </c>
      <c r="AB35" s="371"/>
      <c r="AC35" s="371"/>
      <c r="AD35" s="371"/>
      <c r="AE35" s="371"/>
      <c r="AF35" s="371"/>
      <c r="AG35" s="398"/>
      <c r="AI35" s="275" t="s">
        <v>339</v>
      </c>
    </row>
    <row r="36" spans="1:35" ht="25.5" customHeight="1">
      <c r="A36" s="316" t="e">
        <f>#REF!</f>
        <v>#REF!</v>
      </c>
      <c r="B36" s="1955" t="e">
        <f>#REF!</f>
        <v>#REF!</v>
      </c>
      <c r="C36" s="1955"/>
      <c r="D36" s="1955"/>
      <c r="E36" s="1955"/>
      <c r="F36" s="1955"/>
      <c r="G36" s="1955"/>
      <c r="H36" s="1955"/>
      <c r="I36" s="1955"/>
      <c r="J36" s="1955"/>
      <c r="K36" s="1955"/>
      <c r="L36" s="1955"/>
      <c r="M36" s="204" t="e">
        <f>#REF!</f>
        <v>#REF!</v>
      </c>
      <c r="N36" s="1905" t="e">
        <f>#REF!</f>
        <v>#REF!</v>
      </c>
      <c r="O36" s="1906"/>
      <c r="P36" s="1906"/>
      <c r="Q36" s="1906"/>
      <c r="R36" s="1906"/>
      <c r="S36" s="1906"/>
      <c r="T36" s="1906"/>
      <c r="U36" s="1906"/>
      <c r="V36" s="1906"/>
      <c r="W36" s="1906"/>
      <c r="X36" s="1906"/>
      <c r="Y36" s="1906"/>
      <c r="Z36" s="1906"/>
      <c r="AA36" s="1906"/>
      <c r="AB36" s="1906"/>
      <c r="AC36" s="1906"/>
      <c r="AD36" s="1906"/>
      <c r="AE36" s="1906"/>
      <c r="AF36" s="1906"/>
      <c r="AG36" s="1907"/>
      <c r="AI36" s="275" t="s">
        <v>338</v>
      </c>
    </row>
    <row r="37" spans="1:35" ht="25.5" customHeight="1">
      <c r="A37" s="316" t="e">
        <f>#REF!</f>
        <v>#REF!</v>
      </c>
      <c r="B37" s="1804" t="e">
        <f>#REF!</f>
        <v>#REF!</v>
      </c>
      <c r="C37" s="1804"/>
      <c r="D37" s="1804"/>
      <c r="E37" s="1804"/>
      <c r="F37" s="1804"/>
      <c r="G37" s="1804"/>
      <c r="H37" s="1804"/>
      <c r="I37" s="1804"/>
      <c r="J37" s="1804"/>
      <c r="K37" s="1804"/>
      <c r="L37" s="1804"/>
      <c r="M37" s="346" t="e">
        <f>#REF!</f>
        <v>#REF!</v>
      </c>
      <c r="N37" s="1977" t="e">
        <f>#REF!</f>
        <v>#REF!</v>
      </c>
      <c r="O37" s="1978"/>
      <c r="P37" s="1978"/>
      <c r="Q37" s="1978"/>
      <c r="R37" s="1978"/>
      <c r="S37" s="1978"/>
      <c r="T37" s="1978"/>
      <c r="U37" s="1978"/>
      <c r="V37" s="1978"/>
      <c r="W37" s="1978"/>
      <c r="X37" s="1978"/>
      <c r="Y37" s="1978"/>
      <c r="Z37" s="1978"/>
      <c r="AA37" s="371" t="e">
        <f>#REF!</f>
        <v>#REF!</v>
      </c>
      <c r="AB37" s="371"/>
      <c r="AC37" s="371"/>
      <c r="AD37" s="371"/>
      <c r="AE37" s="371"/>
      <c r="AF37" s="371"/>
      <c r="AG37" s="398"/>
      <c r="AI37" s="275" t="s">
        <v>337</v>
      </c>
    </row>
    <row r="38" spans="1:35" ht="25.5" customHeight="1">
      <c r="A38" s="316" t="e">
        <f>#REF!</f>
        <v>#REF!</v>
      </c>
      <c r="B38" s="1955" t="e">
        <f>#REF!</f>
        <v>#REF!</v>
      </c>
      <c r="C38" s="1955"/>
      <c r="D38" s="1955"/>
      <c r="E38" s="1955"/>
      <c r="F38" s="1955"/>
      <c r="G38" s="1955"/>
      <c r="H38" s="1955"/>
      <c r="I38" s="1955"/>
      <c r="J38" s="1955"/>
      <c r="K38" s="1955"/>
      <c r="L38" s="1955"/>
      <c r="M38" s="204" t="e">
        <f>#REF!</f>
        <v>#REF!</v>
      </c>
      <c r="N38" s="1905" t="e">
        <f>#REF!</f>
        <v>#REF!</v>
      </c>
      <c r="O38" s="1906"/>
      <c r="P38" s="1906"/>
      <c r="Q38" s="1906"/>
      <c r="R38" s="1906"/>
      <c r="S38" s="1906"/>
      <c r="T38" s="1906"/>
      <c r="U38" s="1906"/>
      <c r="V38" s="1906"/>
      <c r="W38" s="1906"/>
      <c r="X38" s="1906"/>
      <c r="Y38" s="1906"/>
      <c r="Z38" s="1906"/>
      <c r="AA38" s="1906"/>
      <c r="AB38" s="1906"/>
      <c r="AC38" s="1906"/>
      <c r="AD38" s="1906"/>
      <c r="AE38" s="1906"/>
      <c r="AF38" s="1906"/>
      <c r="AG38" s="1907"/>
    </row>
    <row r="39" spans="1:35" ht="25.5" customHeight="1">
      <c r="A39" s="316" t="e">
        <f>#REF!</f>
        <v>#REF!</v>
      </c>
      <c r="B39" s="1955" t="e">
        <f>#REF!</f>
        <v>#REF!</v>
      </c>
      <c r="C39" s="1955"/>
      <c r="D39" s="1955"/>
      <c r="E39" s="1955"/>
      <c r="F39" s="1955"/>
      <c r="G39" s="1955"/>
      <c r="H39" s="1955"/>
      <c r="I39" s="1955"/>
      <c r="J39" s="1955"/>
      <c r="K39" s="1955"/>
      <c r="L39" s="1955"/>
      <c r="M39" s="204" t="e">
        <f>#REF!</f>
        <v>#REF!</v>
      </c>
      <c r="N39" s="1977" t="e">
        <f>#REF!</f>
        <v>#REF!</v>
      </c>
      <c r="O39" s="1978"/>
      <c r="P39" s="1978"/>
      <c r="Q39" s="1978"/>
      <c r="R39" s="1978"/>
      <c r="S39" s="1978"/>
      <c r="T39" s="1978"/>
      <c r="U39" s="1978"/>
      <c r="V39" s="1978"/>
      <c r="W39" s="1978"/>
      <c r="X39" s="1978"/>
      <c r="Y39" s="1978"/>
      <c r="Z39" s="1978"/>
      <c r="AA39" s="371" t="e">
        <f>#REF!</f>
        <v>#REF!</v>
      </c>
      <c r="AB39" s="371"/>
      <c r="AC39" s="371"/>
      <c r="AD39" s="371"/>
      <c r="AE39" s="371"/>
      <c r="AF39" s="371"/>
      <c r="AG39" s="398"/>
    </row>
    <row r="40" spans="1:35" ht="25.5" customHeight="1">
      <c r="A40" s="316" t="e">
        <f>#REF!</f>
        <v>#REF!</v>
      </c>
      <c r="B40" s="1955" t="e">
        <f>#REF!</f>
        <v>#REF!</v>
      </c>
      <c r="C40" s="1955"/>
      <c r="D40" s="1955"/>
      <c r="E40" s="1955"/>
      <c r="F40" s="1955"/>
      <c r="G40" s="1955"/>
      <c r="H40" s="1955"/>
      <c r="I40" s="1955"/>
      <c r="J40" s="1955"/>
      <c r="K40" s="1955"/>
      <c r="L40" s="1955"/>
      <c r="M40" s="204" t="e">
        <f>#REF!</f>
        <v>#REF!</v>
      </c>
      <c r="N40" s="1977" t="e">
        <f>#REF!</f>
        <v>#REF!</v>
      </c>
      <c r="O40" s="1978"/>
      <c r="P40" s="1978"/>
      <c r="Q40" s="1978"/>
      <c r="R40" s="1978"/>
      <c r="S40" s="1978"/>
      <c r="T40" s="1978"/>
      <c r="U40" s="1978"/>
      <c r="V40" s="1978"/>
      <c r="W40" s="1978"/>
      <c r="X40" s="1978"/>
      <c r="Y40" s="1978"/>
      <c r="Z40" s="1978"/>
      <c r="AA40" s="371" t="e">
        <f>#REF!</f>
        <v>#REF!</v>
      </c>
      <c r="AB40" s="401"/>
      <c r="AC40" s="401"/>
      <c r="AD40" s="401"/>
      <c r="AE40" s="401"/>
      <c r="AF40" s="401"/>
      <c r="AG40" s="402"/>
    </row>
    <row r="41" spans="1:35" ht="25.5" customHeight="1">
      <c r="A41" s="316" t="e">
        <f>#REF!</f>
        <v>#REF!</v>
      </c>
      <c r="B41" s="1955" t="e">
        <f>#REF!</f>
        <v>#REF!</v>
      </c>
      <c r="C41" s="1955"/>
      <c r="D41" s="1955"/>
      <c r="E41" s="1955"/>
      <c r="F41" s="1955"/>
      <c r="G41" s="1955"/>
      <c r="H41" s="1955"/>
      <c r="I41" s="1955"/>
      <c r="J41" s="1955"/>
      <c r="K41" s="1955"/>
      <c r="L41" s="1955"/>
      <c r="M41" s="204" t="e">
        <f>#REF!</f>
        <v>#REF!</v>
      </c>
      <c r="N41" s="1977" t="e">
        <f>#REF!</f>
        <v>#REF!</v>
      </c>
      <c r="O41" s="1978"/>
      <c r="P41" s="1978"/>
      <c r="Q41" s="1978"/>
      <c r="R41" s="1978"/>
      <c r="S41" s="1978"/>
      <c r="T41" s="1978"/>
      <c r="U41" s="1978"/>
      <c r="V41" s="1978"/>
      <c r="W41" s="1978"/>
      <c r="X41" s="1978"/>
      <c r="Y41" s="1978"/>
      <c r="Z41" s="1978"/>
      <c r="AA41" s="371" t="e">
        <f>#REF!</f>
        <v>#REF!</v>
      </c>
      <c r="AB41" s="371"/>
      <c r="AC41" s="371"/>
      <c r="AD41" s="371"/>
      <c r="AE41" s="371"/>
      <c r="AF41" s="371"/>
      <c r="AG41" s="398"/>
    </row>
    <row r="42" spans="1:35" ht="25.5" customHeight="1" thickBot="1">
      <c r="A42" s="316" t="e">
        <f>#REF!</f>
        <v>#REF!</v>
      </c>
      <c r="B42" s="1955" t="e">
        <f>#REF!</f>
        <v>#REF!</v>
      </c>
      <c r="C42" s="1955"/>
      <c r="D42" s="1955"/>
      <c r="E42" s="1955"/>
      <c r="F42" s="1955"/>
      <c r="G42" s="1955"/>
      <c r="H42" s="1955"/>
      <c r="I42" s="1955"/>
      <c r="J42" s="1955"/>
      <c r="K42" s="1955"/>
      <c r="L42" s="1955"/>
      <c r="M42" s="204" t="e">
        <f>#REF!</f>
        <v>#REF!</v>
      </c>
      <c r="N42" s="1971" t="e">
        <f>#REF!</f>
        <v>#REF!</v>
      </c>
      <c r="O42" s="1972"/>
      <c r="P42" s="1972"/>
      <c r="Q42" s="1972"/>
      <c r="R42" s="1972"/>
      <c r="S42" s="1972"/>
      <c r="T42" s="1972"/>
      <c r="U42" s="1972"/>
      <c r="V42" s="1972"/>
      <c r="W42" s="1972"/>
      <c r="X42" s="1972"/>
      <c r="Y42" s="1972"/>
      <c r="Z42" s="1972"/>
      <c r="AA42" s="371" t="e">
        <f>#REF!</f>
        <v>#REF!</v>
      </c>
      <c r="AB42" s="371"/>
      <c r="AC42" s="371"/>
      <c r="AD42" s="371"/>
      <c r="AE42" s="371"/>
      <c r="AF42" s="371"/>
      <c r="AG42" s="398"/>
    </row>
    <row r="43" spans="1:35" ht="25.5" customHeight="1">
      <c r="A43" s="1953" t="e">
        <f>#REF!</f>
        <v>#REF!</v>
      </c>
      <c r="B43" s="1954"/>
      <c r="C43" s="1954"/>
      <c r="D43" s="1954"/>
      <c r="E43" s="1954"/>
      <c r="F43" s="1954"/>
      <c r="G43" s="1954"/>
      <c r="H43" s="1954"/>
      <c r="I43" s="1954"/>
      <c r="J43" s="1954"/>
      <c r="K43" s="1954"/>
      <c r="L43" s="1954"/>
      <c r="M43" s="1954"/>
      <c r="N43" s="1954"/>
      <c r="O43" s="1954"/>
      <c r="P43" s="1954"/>
      <c r="Q43" s="1954"/>
      <c r="R43" s="1954"/>
      <c r="S43" s="253" t="e">
        <f>#REF!</f>
        <v>#REF!</v>
      </c>
      <c r="T43" s="253" t="e">
        <f>#REF!</f>
        <v>#REF!</v>
      </c>
      <c r="U43" s="253" t="e">
        <f>#REF!</f>
        <v>#REF!</v>
      </c>
      <c r="V43" s="253" t="e">
        <f>#REF!</f>
        <v>#REF!</v>
      </c>
      <c r="W43" s="253" t="e">
        <f>#REF!</f>
        <v>#REF!</v>
      </c>
      <c r="X43" s="253" t="e">
        <f>#REF!</f>
        <v>#REF!</v>
      </c>
      <c r="Y43" s="253" t="e">
        <f>#REF!</f>
        <v>#REF!</v>
      </c>
      <c r="Z43" s="253" t="e">
        <f>#REF!</f>
        <v>#REF!</v>
      </c>
      <c r="AA43" s="253" t="e">
        <f>#REF!</f>
        <v>#REF!</v>
      </c>
      <c r="AB43" s="253" t="e">
        <f>#REF!</f>
        <v>#REF!</v>
      </c>
      <c r="AC43" s="253" t="e">
        <f>#REF!</f>
        <v>#REF!</v>
      </c>
      <c r="AD43" s="253" t="e">
        <f>#REF!</f>
        <v>#REF!</v>
      </c>
      <c r="AE43" s="253" t="e">
        <f>#REF!</f>
        <v>#REF!</v>
      </c>
      <c r="AF43" s="253" t="e">
        <f>#REF!</f>
        <v>#REF!</v>
      </c>
      <c r="AG43" s="277" t="e">
        <f>#REF!</f>
        <v>#REF!</v>
      </c>
    </row>
    <row r="44" spans="1:35" ht="25.5" customHeight="1">
      <c r="A44" s="316" t="e">
        <f>#REF!</f>
        <v>#REF!</v>
      </c>
      <c r="B44" s="1955" t="e">
        <f>#REF!</f>
        <v>#REF!</v>
      </c>
      <c r="C44" s="1955"/>
      <c r="D44" s="1955"/>
      <c r="E44" s="1955"/>
      <c r="F44" s="1955"/>
      <c r="G44" s="1955"/>
      <c r="H44" s="1955"/>
      <c r="I44" s="1955"/>
      <c r="J44" s="1955"/>
      <c r="K44" s="1955"/>
      <c r="L44" s="1955"/>
      <c r="M44" s="204" t="e">
        <f>#REF!</f>
        <v>#REF!</v>
      </c>
      <c r="N44" s="2127" t="e">
        <f>#REF!</f>
        <v>#REF!</v>
      </c>
      <c r="O44" s="2128"/>
      <c r="P44" s="2128"/>
      <c r="Q44" s="2128"/>
      <c r="R44" s="2128"/>
      <c r="S44" s="2128"/>
      <c r="T44" s="2128"/>
      <c r="U44" s="2128"/>
      <c r="V44" s="2128"/>
      <c r="W44" s="2128"/>
      <c r="X44" s="2128"/>
      <c r="Y44" s="2128"/>
      <c r="Z44" s="2128"/>
      <c r="AA44" s="371" t="e">
        <f>#REF!</f>
        <v>#REF!</v>
      </c>
      <c r="AB44" s="371" t="e">
        <f>#REF!</f>
        <v>#REF!</v>
      </c>
      <c r="AC44" s="371" t="e">
        <f>#REF!</f>
        <v>#REF!</v>
      </c>
      <c r="AD44" s="371" t="e">
        <f>#REF!</f>
        <v>#REF!</v>
      </c>
      <c r="AE44" s="371" t="e">
        <f>#REF!</f>
        <v>#REF!</v>
      </c>
      <c r="AF44" s="371" t="e">
        <f>#REF!</f>
        <v>#REF!</v>
      </c>
      <c r="AG44" s="398" t="e">
        <f>#REF!</f>
        <v>#REF!</v>
      </c>
    </row>
    <row r="45" spans="1:35" ht="25.5" customHeight="1">
      <c r="A45" s="316" t="e">
        <f>#REF!</f>
        <v>#REF!</v>
      </c>
      <c r="B45" s="1955" t="e">
        <f>#REF!</f>
        <v>#REF!</v>
      </c>
      <c r="C45" s="1955"/>
      <c r="D45" s="1955"/>
      <c r="E45" s="1955"/>
      <c r="F45" s="1955"/>
      <c r="G45" s="1955"/>
      <c r="H45" s="1955"/>
      <c r="I45" s="1955"/>
      <c r="J45" s="1955"/>
      <c r="K45" s="1955"/>
      <c r="L45" s="1955"/>
      <c r="M45" s="204" t="e">
        <f>#REF!</f>
        <v>#REF!</v>
      </c>
      <c r="N45" s="1977" t="e">
        <f>#REF!</f>
        <v>#REF!</v>
      </c>
      <c r="O45" s="1978"/>
      <c r="P45" s="1906" t="e">
        <f>#REF!</f>
        <v>#REF!</v>
      </c>
      <c r="Q45" s="1906"/>
      <c r="R45" s="1906"/>
      <c r="S45" s="1906"/>
      <c r="T45" s="1906"/>
      <c r="U45" s="1978" t="e">
        <f>#REF!</f>
        <v>#REF!</v>
      </c>
      <c r="V45" s="1978"/>
      <c r="W45" s="1906" t="e">
        <f>#REF!</f>
        <v>#REF!</v>
      </c>
      <c r="X45" s="1906"/>
      <c r="Y45" s="1906"/>
      <c r="Z45" s="1906"/>
      <c r="AA45" s="1906"/>
      <c r="AB45" s="2120" t="e">
        <f>#REF!</f>
        <v>#REF!</v>
      </c>
      <c r="AC45" s="2120"/>
      <c r="AD45" s="2120"/>
      <c r="AE45" s="1906" t="e">
        <f>#REF!</f>
        <v>#REF!</v>
      </c>
      <c r="AF45" s="1906"/>
      <c r="AG45" s="1907"/>
    </row>
    <row r="46" spans="1:35" ht="25.5" customHeight="1">
      <c r="A46" s="316" t="e">
        <f>#REF!</f>
        <v>#REF!</v>
      </c>
      <c r="B46" s="1955" t="e">
        <f>#REF!</f>
        <v>#REF!</v>
      </c>
      <c r="C46" s="1955"/>
      <c r="D46" s="1955"/>
      <c r="E46" s="1955"/>
      <c r="F46" s="1955"/>
      <c r="G46" s="1955"/>
      <c r="H46" s="1955"/>
      <c r="I46" s="1955"/>
      <c r="J46" s="1955"/>
      <c r="K46" s="1955"/>
      <c r="L46" s="1955"/>
      <c r="M46" s="204" t="e">
        <f>#REF!</f>
        <v>#REF!</v>
      </c>
      <c r="N46" s="2124" t="e">
        <f>#REF!</f>
        <v>#REF!</v>
      </c>
      <c r="O46" s="2125"/>
      <c r="P46" s="2125"/>
      <c r="Q46" s="2125"/>
      <c r="R46" s="2125"/>
      <c r="S46" s="2125"/>
      <c r="T46" s="2125"/>
      <c r="U46" s="2125"/>
      <c r="V46" s="2125"/>
      <c r="W46" s="2125"/>
      <c r="X46" s="2125"/>
      <c r="Y46" s="2125"/>
      <c r="Z46" s="2125"/>
      <c r="AA46" s="403" t="e">
        <f>#REF!</f>
        <v>#REF!</v>
      </c>
      <c r="AB46" s="403"/>
      <c r="AC46" s="403"/>
      <c r="AD46" s="403"/>
      <c r="AE46" s="403"/>
      <c r="AF46" s="403"/>
      <c r="AG46" s="404"/>
    </row>
    <row r="47" spans="1:35" ht="25.5" customHeight="1" thickBot="1">
      <c r="A47" s="316" t="e">
        <f>#REF!</f>
        <v>#REF!</v>
      </c>
      <c r="B47" s="2126" t="e">
        <f>#REF!</f>
        <v>#REF!</v>
      </c>
      <c r="C47" s="2126"/>
      <c r="D47" s="2126"/>
      <c r="E47" s="2126"/>
      <c r="F47" s="2126"/>
      <c r="G47" s="2126"/>
      <c r="H47" s="2126"/>
      <c r="I47" s="2126"/>
      <c r="J47" s="2126"/>
      <c r="K47" s="2126"/>
      <c r="L47" s="2126"/>
      <c r="M47" s="204" t="e">
        <f>#REF!</f>
        <v>#REF!</v>
      </c>
      <c r="N47" s="1971" t="e">
        <f>#REF!</f>
        <v>#REF!</v>
      </c>
      <c r="O47" s="1972"/>
      <c r="P47" s="1972"/>
      <c r="Q47" s="1972"/>
      <c r="R47" s="1972"/>
      <c r="S47" s="1972"/>
      <c r="T47" s="1972"/>
      <c r="U47" s="1972"/>
      <c r="V47" s="1972"/>
      <c r="W47" s="1972"/>
      <c r="X47" s="1972"/>
      <c r="Y47" s="1972"/>
      <c r="Z47" s="1972"/>
      <c r="AA47" s="371" t="e">
        <f>#REF!</f>
        <v>#REF!</v>
      </c>
      <c r="AB47" s="371"/>
      <c r="AC47" s="371"/>
      <c r="AD47" s="371"/>
      <c r="AE47" s="371"/>
      <c r="AF47" s="371"/>
      <c r="AG47" s="398"/>
    </row>
    <row r="48" spans="1:35" ht="25.5" customHeight="1">
      <c r="A48" s="1953" t="e">
        <f>#REF!</f>
        <v>#REF!</v>
      </c>
      <c r="B48" s="1954"/>
      <c r="C48" s="1954"/>
      <c r="D48" s="1954"/>
      <c r="E48" s="1954"/>
      <c r="F48" s="1954"/>
      <c r="G48" s="1954"/>
      <c r="H48" s="1954"/>
      <c r="I48" s="1954"/>
      <c r="J48" s="1954"/>
      <c r="K48" s="1954"/>
      <c r="L48" s="1954"/>
      <c r="M48" s="1954"/>
      <c r="N48" s="1954"/>
      <c r="O48" s="1954"/>
      <c r="P48" s="1954"/>
      <c r="Q48" s="1954"/>
      <c r="R48" s="1954"/>
      <c r="S48" s="1954"/>
      <c r="T48" s="1954"/>
      <c r="U48" s="1954"/>
      <c r="V48" s="1954"/>
      <c r="W48" s="1954"/>
      <c r="X48" s="1954"/>
      <c r="Y48" s="1954"/>
      <c r="Z48" s="1954"/>
      <c r="AA48" s="1954"/>
      <c r="AB48" s="1954"/>
      <c r="AC48" s="1954"/>
      <c r="AD48" s="253" t="e">
        <f>#REF!</f>
        <v>#REF!</v>
      </c>
      <c r="AE48" s="253" t="e">
        <f>#REF!</f>
        <v>#REF!</v>
      </c>
      <c r="AF48" s="253" t="e">
        <f>#REF!</f>
        <v>#REF!</v>
      </c>
      <c r="AG48" s="277" t="e">
        <f>#REF!</f>
        <v>#REF!</v>
      </c>
    </row>
    <row r="49" spans="1:33" ht="25.5" customHeight="1">
      <c r="A49" s="316" t="e">
        <f>#REF!</f>
        <v>#REF!</v>
      </c>
      <c r="B49" s="1955" t="e">
        <f>#REF!</f>
        <v>#REF!</v>
      </c>
      <c r="C49" s="1955"/>
      <c r="D49" s="1955"/>
      <c r="E49" s="1955"/>
      <c r="F49" s="1955"/>
      <c r="G49" s="1955"/>
      <c r="H49" s="1955"/>
      <c r="I49" s="1955"/>
      <c r="J49" s="1955"/>
      <c r="K49" s="1955"/>
      <c r="L49" s="1955"/>
      <c r="M49" s="346" t="e">
        <f>#REF!</f>
        <v>#REF!</v>
      </c>
      <c r="N49" s="1913" t="e">
        <f>#REF!</f>
        <v>#REF!</v>
      </c>
      <c r="O49" s="1914"/>
      <c r="P49" s="1914"/>
      <c r="Q49" s="1914"/>
      <c r="R49" s="1914"/>
      <c r="S49" s="1914"/>
      <c r="T49" s="1914"/>
      <c r="U49" s="1914"/>
      <c r="V49" s="1914"/>
      <c r="W49" s="1914"/>
      <c r="X49" s="1914"/>
      <c r="Y49" s="1914"/>
      <c r="Z49" s="1914"/>
      <c r="AA49" s="1914"/>
      <c r="AB49" s="1914"/>
      <c r="AC49" s="1914"/>
      <c r="AD49" s="1914"/>
      <c r="AE49" s="1914"/>
      <c r="AF49" s="1914"/>
      <c r="AG49" s="1985"/>
    </row>
    <row r="50" spans="1:33" ht="25.5" customHeight="1">
      <c r="A50" s="316" t="e">
        <f>#REF!</f>
        <v>#REF!</v>
      </c>
      <c r="B50" s="2130" t="e">
        <f>#REF!</f>
        <v>#REF!</v>
      </c>
      <c r="C50" s="2130"/>
      <c r="D50" s="2130"/>
      <c r="E50" s="2130"/>
      <c r="F50" s="2130"/>
      <c r="G50" s="2130"/>
      <c r="H50" s="2130"/>
      <c r="I50" s="2130"/>
      <c r="J50" s="2130"/>
      <c r="K50" s="2130"/>
      <c r="L50" s="2130"/>
      <c r="M50" s="346" t="e">
        <f>#REF!</f>
        <v>#REF!</v>
      </c>
      <c r="N50" s="1977" t="e">
        <f>#REF!</f>
        <v>#REF!</v>
      </c>
      <c r="O50" s="1978"/>
      <c r="P50" s="1978"/>
      <c r="Q50" s="1978"/>
      <c r="R50" s="1978"/>
      <c r="S50" s="1978"/>
      <c r="T50" s="1978"/>
      <c r="U50" s="1978"/>
      <c r="V50" s="1978"/>
      <c r="W50" s="1978"/>
      <c r="X50" s="1978"/>
      <c r="Y50" s="1978"/>
      <c r="Z50" s="1978"/>
      <c r="AA50" s="371" t="e">
        <f>#REF!</f>
        <v>#REF!</v>
      </c>
      <c r="AB50" s="386"/>
      <c r="AC50" s="386"/>
      <c r="AD50" s="386"/>
      <c r="AE50" s="386"/>
      <c r="AF50" s="386"/>
      <c r="AG50" s="405"/>
    </row>
    <row r="51" spans="1:33" ht="25.5" customHeight="1">
      <c r="A51" s="247" t="e">
        <f>#REF!</f>
        <v>#REF!</v>
      </c>
      <c r="B51" s="1829" t="e">
        <f>#REF!</f>
        <v>#REF!</v>
      </c>
      <c r="C51" s="1829"/>
      <c r="D51" s="1829"/>
      <c r="E51" s="1829"/>
      <c r="F51" s="1829"/>
      <c r="G51" s="1829"/>
      <c r="H51" s="1829"/>
      <c r="I51" s="1829"/>
      <c r="J51" s="1829"/>
      <c r="K51" s="1829"/>
      <c r="L51" s="1829"/>
      <c r="M51" s="208" t="e">
        <f>#REF!</f>
        <v>#REF!</v>
      </c>
      <c r="N51" s="1913" t="e">
        <f>#REF!</f>
        <v>#REF!</v>
      </c>
      <c r="O51" s="1914"/>
      <c r="P51" s="1914"/>
      <c r="Q51" s="1914"/>
      <c r="R51" s="1914"/>
      <c r="S51" s="1914"/>
      <c r="T51" s="1914"/>
      <c r="U51" s="1914"/>
      <c r="V51" s="1914"/>
      <c r="W51" s="1914"/>
      <c r="X51" s="1914"/>
      <c r="Y51" s="1914"/>
      <c r="Z51" s="1914"/>
      <c r="AA51" s="1914"/>
      <c r="AB51" s="1914"/>
      <c r="AC51" s="1914"/>
      <c r="AD51" s="1914"/>
      <c r="AE51" s="1914"/>
      <c r="AF51" s="1914"/>
      <c r="AG51" s="1985"/>
    </row>
    <row r="52" spans="1:33" ht="25.5" customHeight="1">
      <c r="A52" s="358" t="e">
        <f>#REF!</f>
        <v>#REF!</v>
      </c>
      <c r="B52" s="352" t="e">
        <f>#REF!</f>
        <v>#REF!</v>
      </c>
      <c r="C52" s="357"/>
      <c r="D52" s="357"/>
      <c r="E52" s="357"/>
      <c r="F52" s="357"/>
      <c r="G52" s="357"/>
      <c r="H52" s="357"/>
      <c r="I52" s="357"/>
      <c r="J52" s="357"/>
      <c r="K52" s="357"/>
      <c r="L52" s="357"/>
      <c r="M52" s="357"/>
      <c r="N52" s="350"/>
      <c r="O52" s="350"/>
      <c r="P52" s="350"/>
      <c r="Q52" s="350"/>
      <c r="R52" s="350"/>
      <c r="S52" s="350"/>
      <c r="T52" s="350"/>
      <c r="U52" s="350"/>
      <c r="V52" s="350"/>
      <c r="W52" s="350"/>
      <c r="X52" s="350"/>
      <c r="Y52" s="350"/>
      <c r="Z52" s="350"/>
      <c r="AA52" s="350"/>
      <c r="AB52" s="350"/>
      <c r="AC52" s="350"/>
      <c r="AD52" s="350"/>
      <c r="AE52" s="350"/>
      <c r="AF52" s="350"/>
      <c r="AG52" s="349"/>
    </row>
    <row r="53" spans="1:33" ht="25.5" customHeight="1">
      <c r="A53" s="348" t="e">
        <f>#REF!</f>
        <v>#REF!</v>
      </c>
      <c r="B53" s="356" t="e">
        <f>#REF!</f>
        <v>#REF!</v>
      </c>
      <c r="C53" s="1804" t="e">
        <f>#REF!</f>
        <v>#REF!</v>
      </c>
      <c r="D53" s="1804"/>
      <c r="E53" s="1804"/>
      <c r="F53" s="1804"/>
      <c r="G53" s="1804"/>
      <c r="H53" s="1804"/>
      <c r="I53" s="1804"/>
      <c r="J53" s="1804"/>
      <c r="K53" s="1804"/>
      <c r="L53" s="1804"/>
      <c r="M53" s="296" t="e">
        <f>#REF!</f>
        <v>#REF!</v>
      </c>
      <c r="N53" s="1913" t="e">
        <f>#REF!</f>
        <v>#REF!</v>
      </c>
      <c r="O53" s="1914"/>
      <c r="P53" s="1914"/>
      <c r="Q53" s="1914"/>
      <c r="R53" s="1914"/>
      <c r="S53" s="1914"/>
      <c r="T53" s="1914"/>
      <c r="U53" s="1914"/>
      <c r="V53" s="1914"/>
      <c r="W53" s="1914"/>
      <c r="X53" s="1914"/>
      <c r="Y53" s="1914"/>
      <c r="Z53" s="1914"/>
      <c r="AA53" s="1914"/>
      <c r="AB53" s="1914"/>
      <c r="AC53" s="1914"/>
      <c r="AD53" s="1914"/>
      <c r="AE53" s="1914"/>
      <c r="AF53" s="1914"/>
      <c r="AG53" s="1985"/>
    </row>
    <row r="54" spans="1:33" ht="25.5" customHeight="1" thickBot="1">
      <c r="A54" s="348" t="e">
        <f>#REF!</f>
        <v>#REF!</v>
      </c>
      <c r="B54" s="356" t="e">
        <f>#REF!</f>
        <v>#REF!</v>
      </c>
      <c r="C54" s="1804" t="e">
        <f>#REF!</f>
        <v>#REF!</v>
      </c>
      <c r="D54" s="1804"/>
      <c r="E54" s="1804"/>
      <c r="F54" s="1804"/>
      <c r="G54" s="1804"/>
      <c r="H54" s="1804"/>
      <c r="I54" s="1804"/>
      <c r="J54" s="1804"/>
      <c r="K54" s="1804"/>
      <c r="L54" s="1804"/>
      <c r="M54" s="204" t="e">
        <f>#REF!</f>
        <v>#REF!</v>
      </c>
      <c r="N54" s="1977" t="e">
        <f>#REF!</f>
        <v>#REF!</v>
      </c>
      <c r="O54" s="1978"/>
      <c r="P54" s="1978"/>
      <c r="Q54" s="1978"/>
      <c r="R54" s="1978"/>
      <c r="S54" s="1978"/>
      <c r="T54" s="1978"/>
      <c r="U54" s="1978"/>
      <c r="V54" s="1978"/>
      <c r="W54" s="1978"/>
      <c r="X54" s="1978"/>
      <c r="Y54" s="1978"/>
      <c r="Z54" s="1978"/>
      <c r="AA54" s="371" t="e">
        <f>#REF!</f>
        <v>#REF!</v>
      </c>
      <c r="AB54" s="371"/>
      <c r="AC54" s="371"/>
      <c r="AD54" s="371"/>
      <c r="AE54" s="371"/>
      <c r="AF54" s="371"/>
      <c r="AG54" s="398"/>
    </row>
    <row r="55" spans="1:33" ht="25.5" customHeight="1">
      <c r="A55" s="1923" t="e">
        <f>#REF!</f>
        <v>#REF!</v>
      </c>
      <c r="B55" s="1924"/>
      <c r="C55" s="1924"/>
      <c r="D55" s="1924"/>
      <c r="E55" s="1924"/>
      <c r="F55" s="1924"/>
      <c r="G55" s="1924"/>
      <c r="H55" s="1924"/>
      <c r="I55" s="1924"/>
      <c r="J55" s="1924"/>
      <c r="K55" s="1924"/>
      <c r="L55" s="1924"/>
      <c r="M55" s="1924"/>
      <c r="N55" s="1924"/>
      <c r="O55" s="1924"/>
      <c r="P55" s="1924"/>
      <c r="Q55" s="1924"/>
      <c r="R55" s="1924"/>
      <c r="S55" s="1924"/>
      <c r="T55" s="1924"/>
      <c r="U55" s="1924"/>
      <c r="V55" s="1924"/>
      <c r="W55" s="300" t="e">
        <f>#REF!</f>
        <v>#REF!</v>
      </c>
      <c r="X55" s="300" t="e">
        <f>#REF!</f>
        <v>#REF!</v>
      </c>
      <c r="Y55" s="300" t="e">
        <f>#REF!</f>
        <v>#REF!</v>
      </c>
      <c r="Z55" s="300" t="e">
        <f>#REF!</f>
        <v>#REF!</v>
      </c>
      <c r="AA55" s="300" t="e">
        <f>#REF!</f>
        <v>#REF!</v>
      </c>
      <c r="AB55" s="299" t="e">
        <f>#REF!</f>
        <v>#REF!</v>
      </c>
      <c r="AC55" s="299" t="e">
        <f>#REF!</f>
        <v>#REF!</v>
      </c>
      <c r="AD55" s="299" t="e">
        <f>#REF!</f>
        <v>#REF!</v>
      </c>
      <c r="AE55" s="299" t="e">
        <f>#REF!</f>
        <v>#REF!</v>
      </c>
      <c r="AF55" s="299" t="e">
        <f>#REF!</f>
        <v>#REF!</v>
      </c>
      <c r="AG55" s="263" t="e">
        <f>#REF!</f>
        <v>#REF!</v>
      </c>
    </row>
    <row r="56" spans="1:33" ht="25.5" customHeight="1">
      <c r="A56" s="406" t="e">
        <f>#REF!</f>
        <v>#REF!</v>
      </c>
      <c r="B56" s="2129" t="e">
        <f>#REF!</f>
        <v>#REF!</v>
      </c>
      <c r="C56" s="2129"/>
      <c r="D56" s="2129"/>
      <c r="E56" s="2129"/>
      <c r="F56" s="2129"/>
      <c r="G56" s="2129"/>
      <c r="H56" s="2129"/>
      <c r="I56" s="2129"/>
      <c r="J56" s="2129"/>
      <c r="K56" s="2129"/>
      <c r="L56" s="2129"/>
      <c r="M56" s="2129"/>
      <c r="N56" s="2129"/>
      <c r="O56" s="2129"/>
      <c r="P56" s="2129"/>
      <c r="Q56" s="2129"/>
      <c r="R56" s="2129"/>
      <c r="S56" s="2129"/>
      <c r="T56" s="2129"/>
      <c r="U56" s="2129"/>
      <c r="V56" s="2129"/>
      <c r="W56" s="2129"/>
      <c r="X56" s="2129"/>
      <c r="Y56" s="2129"/>
      <c r="Z56" s="407" t="e">
        <f>#REF!</f>
        <v>#REF!</v>
      </c>
      <c r="AA56" s="407" t="e">
        <f>#REF!</f>
        <v>#REF!</v>
      </c>
      <c r="AB56" s="408" t="e">
        <f>#REF!</f>
        <v>#REF!</v>
      </c>
      <c r="AC56" s="408" t="e">
        <f>#REF!</f>
        <v>#REF!</v>
      </c>
      <c r="AD56" s="408" t="e">
        <f>#REF!</f>
        <v>#REF!</v>
      </c>
      <c r="AE56" s="408" t="e">
        <f>#REF!</f>
        <v>#REF!</v>
      </c>
      <c r="AF56" s="408" t="e">
        <f>#REF!</f>
        <v>#REF!</v>
      </c>
      <c r="AG56" s="409" t="e">
        <f>#REF!</f>
        <v>#REF!</v>
      </c>
    </row>
    <row r="57" spans="1:33" ht="25.5" customHeight="1">
      <c r="A57" s="1947" t="e">
        <f>#REF!</f>
        <v>#REF!</v>
      </c>
      <c r="B57" s="1948"/>
      <c r="C57" s="1948"/>
      <c r="D57" s="1948"/>
      <c r="E57" s="1948"/>
      <c r="F57" s="1948"/>
      <c r="G57" s="1948"/>
      <c r="H57" s="1948"/>
      <c r="I57" s="1948"/>
      <c r="J57" s="1948"/>
      <c r="K57" s="1948"/>
      <c r="L57" s="1948"/>
      <c r="M57" s="1948"/>
      <c r="N57" s="1948"/>
      <c r="O57" s="1948"/>
      <c r="P57" s="1948"/>
      <c r="Q57" s="1948"/>
      <c r="R57" s="1948"/>
      <c r="S57" s="1948"/>
      <c r="T57" s="1948"/>
      <c r="U57" s="1948"/>
      <c r="V57" s="1948"/>
      <c r="W57" s="1948"/>
      <c r="X57" s="1948"/>
      <c r="Y57" s="1948"/>
      <c r="Z57" s="1948"/>
      <c r="AA57" s="1948"/>
      <c r="AB57" s="1948"/>
      <c r="AC57" s="1948"/>
      <c r="AD57" s="1948"/>
      <c r="AE57" s="1948"/>
      <c r="AF57" s="1948"/>
      <c r="AG57" s="1949"/>
    </row>
    <row r="58" spans="1:33" ht="25.5" customHeight="1">
      <c r="A58" s="1947"/>
      <c r="B58" s="1948"/>
      <c r="C58" s="1948"/>
      <c r="D58" s="1948"/>
      <c r="E58" s="1948"/>
      <c r="F58" s="1948"/>
      <c r="G58" s="1948"/>
      <c r="H58" s="1948"/>
      <c r="I58" s="1948"/>
      <c r="J58" s="1948"/>
      <c r="K58" s="1948"/>
      <c r="L58" s="1948"/>
      <c r="M58" s="1948"/>
      <c r="N58" s="1948"/>
      <c r="O58" s="1948"/>
      <c r="P58" s="1948"/>
      <c r="Q58" s="1948"/>
      <c r="R58" s="1948"/>
      <c r="S58" s="1948"/>
      <c r="T58" s="1948"/>
      <c r="U58" s="1948"/>
      <c r="V58" s="1948"/>
      <c r="W58" s="1948"/>
      <c r="X58" s="1948"/>
      <c r="Y58" s="1948"/>
      <c r="Z58" s="1948"/>
      <c r="AA58" s="1948"/>
      <c r="AB58" s="1948"/>
      <c r="AC58" s="1948"/>
      <c r="AD58" s="1948"/>
      <c r="AE58" s="1948"/>
      <c r="AF58" s="1948"/>
      <c r="AG58" s="1949"/>
    </row>
    <row r="59" spans="1:33" ht="25.5" customHeight="1" thickBot="1">
      <c r="A59" s="1950"/>
      <c r="B59" s="1951"/>
      <c r="C59" s="1951"/>
      <c r="D59" s="1951"/>
      <c r="E59" s="1951"/>
      <c r="F59" s="1951"/>
      <c r="G59" s="1951"/>
      <c r="H59" s="1951"/>
      <c r="I59" s="1951"/>
      <c r="J59" s="1951"/>
      <c r="K59" s="1951"/>
      <c r="L59" s="1951"/>
      <c r="M59" s="1951"/>
      <c r="N59" s="1951"/>
      <c r="O59" s="1951"/>
      <c r="P59" s="1951"/>
      <c r="Q59" s="1951"/>
      <c r="R59" s="1951"/>
      <c r="S59" s="1951"/>
      <c r="T59" s="1951"/>
      <c r="U59" s="1951"/>
      <c r="V59" s="1951"/>
      <c r="W59" s="1951"/>
      <c r="X59" s="1951"/>
      <c r="Y59" s="1951"/>
      <c r="Z59" s="1951"/>
      <c r="AA59" s="1951"/>
      <c r="AB59" s="1951"/>
      <c r="AC59" s="1951"/>
      <c r="AD59" s="1951"/>
      <c r="AE59" s="1951"/>
      <c r="AF59" s="1951"/>
      <c r="AG59" s="1952"/>
    </row>
    <row r="60" spans="1:33" ht="25.5" customHeight="1">
      <c r="A60" s="2009" t="e">
        <f>#REF!</f>
        <v>#REF!</v>
      </c>
      <c r="B60" s="2010"/>
      <c r="C60" s="2010"/>
      <c r="D60" s="2010"/>
      <c r="E60" s="2010"/>
      <c r="F60" s="2010"/>
      <c r="G60" s="2010"/>
      <c r="H60" s="2010"/>
      <c r="I60" s="2010"/>
      <c r="J60" s="2010"/>
      <c r="K60" s="2010"/>
      <c r="L60" s="2010"/>
      <c r="M60" s="2010"/>
      <c r="N60" s="2010"/>
      <c r="O60" s="2010"/>
      <c r="P60" s="2010"/>
      <c r="Q60" s="2010"/>
      <c r="R60" s="2010"/>
      <c r="S60" s="2010"/>
      <c r="T60" s="2010"/>
      <c r="U60" s="2010"/>
      <c r="V60" s="2010"/>
      <c r="W60" s="305" t="e">
        <f>#REF!</f>
        <v>#REF!</v>
      </c>
      <c r="X60" s="305" t="e">
        <f>#REF!</f>
        <v>#REF!</v>
      </c>
      <c r="Y60" s="305" t="e">
        <f>#REF!</f>
        <v>#REF!</v>
      </c>
      <c r="Z60" s="305" t="e">
        <f>#REF!</f>
        <v>#REF!</v>
      </c>
      <c r="AA60" s="305" t="e">
        <f>#REF!</f>
        <v>#REF!</v>
      </c>
      <c r="AB60" s="230" t="e">
        <f>#REF!</f>
        <v>#REF!</v>
      </c>
      <c r="AC60" s="230" t="e">
        <f>#REF!</f>
        <v>#REF!</v>
      </c>
      <c r="AD60" s="230" t="e">
        <f>#REF!</f>
        <v>#REF!</v>
      </c>
      <c r="AE60" s="230" t="e">
        <f>#REF!</f>
        <v>#REF!</v>
      </c>
      <c r="AF60" s="230" t="e">
        <f>#REF!</f>
        <v>#REF!</v>
      </c>
      <c r="AG60" s="304" t="e">
        <f>#REF!</f>
        <v>#REF!</v>
      </c>
    </row>
    <row r="61" spans="1:33" ht="25.5" customHeight="1">
      <c r="A61" s="250" t="e">
        <f>#REF!</f>
        <v>#REF!</v>
      </c>
      <c r="B61" s="290" t="e">
        <f>#REF!</f>
        <v>#REF!</v>
      </c>
      <c r="C61" s="291" t="e">
        <f>#REF!</f>
        <v>#REF!</v>
      </c>
      <c r="D61" s="1832" t="e">
        <f>#REF!</f>
        <v>#REF!</v>
      </c>
      <c r="E61" s="1833"/>
      <c r="F61" s="1833"/>
      <c r="G61" s="1833"/>
      <c r="H61" s="1833"/>
      <c r="I61" s="1833"/>
      <c r="J61" s="1833"/>
      <c r="K61" s="1833"/>
      <c r="L61" s="1833"/>
      <c r="M61" s="1833"/>
      <c r="N61" s="1833"/>
      <c r="O61" s="1833"/>
      <c r="P61" s="1833"/>
      <c r="Q61" s="1833"/>
      <c r="R61" s="1833"/>
      <c r="S61" s="1833"/>
      <c r="T61" s="1833"/>
      <c r="U61" s="1834"/>
      <c r="V61" s="1835" t="e">
        <f>#REF!</f>
        <v>#REF!</v>
      </c>
      <c r="W61" s="1836"/>
      <c r="X61" s="1836"/>
      <c r="Y61" s="1836"/>
      <c r="Z61" s="1836"/>
      <c r="AA61" s="1837"/>
      <c r="AB61" s="217" t="e">
        <f>#REF!</f>
        <v>#REF!</v>
      </c>
      <c r="AC61" s="1" t="e">
        <f>#REF!</f>
        <v>#REF!</v>
      </c>
      <c r="AD61" s="1" t="e">
        <f>#REF!</f>
        <v>#REF!</v>
      </c>
      <c r="AE61" s="1" t="e">
        <f>#REF!</f>
        <v>#REF!</v>
      </c>
      <c r="AF61" s="1" t="e">
        <f>#REF!</f>
        <v>#REF!</v>
      </c>
      <c r="AG61" s="1" t="e">
        <f>#REF!</f>
        <v>#REF!</v>
      </c>
    </row>
    <row r="62" spans="1:33" ht="25.5" customHeight="1">
      <c r="A62" s="250" t="e">
        <f>#REF!</f>
        <v>#REF!</v>
      </c>
      <c r="B62" s="290" t="e">
        <f>#REF!</f>
        <v>#REF!</v>
      </c>
      <c r="C62" s="291" t="e">
        <f>#REF!</f>
        <v>#REF!</v>
      </c>
      <c r="D62" s="1832" t="e">
        <f>#REF!</f>
        <v>#REF!</v>
      </c>
      <c r="E62" s="1834"/>
      <c r="F62" s="1832" t="e">
        <f>#REF!</f>
        <v>#REF!</v>
      </c>
      <c r="G62" s="1834"/>
      <c r="H62" s="1832" t="e">
        <f>#REF!</f>
        <v>#REF!</v>
      </c>
      <c r="I62" s="1834"/>
      <c r="J62" s="1832" t="e">
        <f>#REF!</f>
        <v>#REF!</v>
      </c>
      <c r="K62" s="1834"/>
      <c r="L62" s="1832" t="e">
        <f>#REF!</f>
        <v>#REF!</v>
      </c>
      <c r="M62" s="1834"/>
      <c r="N62" s="1832" t="e">
        <f>#REF!</f>
        <v>#REF!</v>
      </c>
      <c r="O62" s="1834"/>
      <c r="P62" s="1835" t="e">
        <f>#REF!</f>
        <v>#REF!</v>
      </c>
      <c r="Q62" s="1837"/>
      <c r="R62" s="1835" t="e">
        <f>#REF!</f>
        <v>#REF!</v>
      </c>
      <c r="S62" s="1837"/>
      <c r="T62" s="1835" t="e">
        <f>#REF!</f>
        <v>#REF!</v>
      </c>
      <c r="U62" s="1837"/>
      <c r="V62" s="1835" t="e">
        <f>#REF!</f>
        <v>#REF!</v>
      </c>
      <c r="W62" s="1837"/>
      <c r="X62" s="1832" t="e">
        <f>#REF!</f>
        <v>#REF!</v>
      </c>
      <c r="Y62" s="1834"/>
      <c r="Z62" s="1832" t="e">
        <f>#REF!</f>
        <v>#REF!</v>
      </c>
      <c r="AA62" s="1834"/>
      <c r="AB62" s="364" t="e">
        <f>#REF!</f>
        <v>#REF!</v>
      </c>
      <c r="AC62" s="1" t="e">
        <f>#REF!</f>
        <v>#REF!</v>
      </c>
      <c r="AD62" s="1" t="e">
        <f>#REF!</f>
        <v>#REF!</v>
      </c>
      <c r="AE62" s="1" t="e">
        <f>#REF!</f>
        <v>#REF!</v>
      </c>
      <c r="AF62" s="1" t="e">
        <f>#REF!</f>
        <v>#REF!</v>
      </c>
      <c r="AG62" s="1" t="e">
        <f>#REF!</f>
        <v>#REF!</v>
      </c>
    </row>
    <row r="63" spans="1:33" ht="40.5" customHeight="1">
      <c r="A63" s="250" t="e">
        <f>#REF!</f>
        <v>#REF!</v>
      </c>
      <c r="B63" s="290" t="e">
        <f>#REF!</f>
        <v>#REF!</v>
      </c>
      <c r="C63" s="291" t="e">
        <f>#REF!</f>
        <v>#REF!</v>
      </c>
      <c r="D63" s="2011" t="e">
        <f>#REF!</f>
        <v>#REF!</v>
      </c>
      <c r="E63" s="2012"/>
      <c r="F63" s="2011" t="e">
        <f>#REF!</f>
        <v>#REF!</v>
      </c>
      <c r="G63" s="2012"/>
      <c r="H63" s="2011" t="e">
        <f>#REF!</f>
        <v>#REF!</v>
      </c>
      <c r="I63" s="2012"/>
      <c r="J63" s="2011" t="e">
        <f>#REF!</f>
        <v>#REF!</v>
      </c>
      <c r="K63" s="2012"/>
      <c r="L63" s="2011" t="e">
        <f>#REF!</f>
        <v>#REF!</v>
      </c>
      <c r="M63" s="2012"/>
      <c r="N63" s="2011" t="e">
        <f>#REF!</f>
        <v>#REF!</v>
      </c>
      <c r="O63" s="2012"/>
      <c r="P63" s="2011" t="e">
        <f>#REF!</f>
        <v>#REF!</v>
      </c>
      <c r="Q63" s="2012"/>
      <c r="R63" s="2011" t="e">
        <f>#REF!</f>
        <v>#REF!</v>
      </c>
      <c r="S63" s="2012"/>
      <c r="T63" s="2011" t="e">
        <f>#REF!</f>
        <v>#REF!</v>
      </c>
      <c r="U63" s="2012"/>
      <c r="V63" s="2011" t="e">
        <f>#REF!</f>
        <v>#REF!</v>
      </c>
      <c r="W63" s="2012"/>
      <c r="X63" s="2011" t="e">
        <f>#REF!</f>
        <v>#REF!</v>
      </c>
      <c r="Y63" s="2012"/>
      <c r="Z63" s="2011" t="e">
        <f>#REF!</f>
        <v>#REF!</v>
      </c>
      <c r="AA63" s="2012"/>
      <c r="AB63" s="364" t="e">
        <f>#REF!</f>
        <v>#REF!</v>
      </c>
      <c r="AC63" s="1" t="e">
        <f>#REF!</f>
        <v>#REF!</v>
      </c>
      <c r="AD63" s="1" t="e">
        <f>#REF!</f>
        <v>#REF!</v>
      </c>
      <c r="AE63" s="1" t="e">
        <f>#REF!</f>
        <v>#REF!</v>
      </c>
      <c r="AF63" s="1" t="e">
        <f>#REF!</f>
        <v>#REF!</v>
      </c>
      <c r="AG63" s="1" t="e">
        <f>#REF!</f>
        <v>#REF!</v>
      </c>
    </row>
    <row r="64" spans="1:33" ht="40.5" customHeight="1">
      <c r="A64" s="250" t="e">
        <f>#REF!</f>
        <v>#REF!</v>
      </c>
      <c r="B64" s="290" t="e">
        <f>#REF!</f>
        <v>#REF!</v>
      </c>
      <c r="C64" s="291" t="e">
        <f>#REF!</f>
        <v>#REF!</v>
      </c>
      <c r="D64" s="2015"/>
      <c r="E64" s="2016"/>
      <c r="F64" s="2015"/>
      <c r="G64" s="2016"/>
      <c r="H64" s="2015"/>
      <c r="I64" s="2016"/>
      <c r="J64" s="2015"/>
      <c r="K64" s="2016"/>
      <c r="L64" s="2015"/>
      <c r="M64" s="2016"/>
      <c r="N64" s="2015"/>
      <c r="O64" s="2016"/>
      <c r="P64" s="2015"/>
      <c r="Q64" s="2016"/>
      <c r="R64" s="2015"/>
      <c r="S64" s="2016"/>
      <c r="T64" s="2015"/>
      <c r="U64" s="2016"/>
      <c r="V64" s="2015"/>
      <c r="W64" s="2016"/>
      <c r="X64" s="2015"/>
      <c r="Y64" s="2016"/>
      <c r="Z64" s="2015"/>
      <c r="AA64" s="2016"/>
      <c r="AB64" s="364" t="e">
        <f>#REF!</f>
        <v>#REF!</v>
      </c>
      <c r="AC64" s="1" t="e">
        <f>#REF!</f>
        <v>#REF!</v>
      </c>
      <c r="AD64" s="1" t="e">
        <f>#REF!</f>
        <v>#REF!</v>
      </c>
      <c r="AE64" s="1" t="e">
        <f>#REF!</f>
        <v>#REF!</v>
      </c>
      <c r="AF64" s="1" t="e">
        <f>#REF!</f>
        <v>#REF!</v>
      </c>
      <c r="AG64" s="1" t="e">
        <f>#REF!</f>
        <v>#REF!</v>
      </c>
    </row>
    <row r="65" spans="1:46" ht="25.5" customHeight="1" thickBot="1">
      <c r="A65" s="233" t="e">
        <f>#REF!</f>
        <v>#REF!</v>
      </c>
      <c r="B65" s="303" t="e">
        <f>#REF!</f>
        <v>#REF!</v>
      </c>
      <c r="C65" s="303" t="e">
        <f>#REF!</f>
        <v>#REF!</v>
      </c>
      <c r="D65" s="303" t="e">
        <f>#REF!</f>
        <v>#REF!</v>
      </c>
      <c r="E65" s="303" t="e">
        <f>#REF!</f>
        <v>#REF!</v>
      </c>
      <c r="F65" s="303" t="e">
        <f>#REF!</f>
        <v>#REF!</v>
      </c>
      <c r="G65" s="303" t="e">
        <f>#REF!</f>
        <v>#REF!</v>
      </c>
      <c r="H65" s="303" t="e">
        <f>#REF!</f>
        <v>#REF!</v>
      </c>
      <c r="I65" s="303" t="e">
        <f>#REF!</f>
        <v>#REF!</v>
      </c>
      <c r="J65" s="303" t="e">
        <f>#REF!</f>
        <v>#REF!</v>
      </c>
      <c r="K65" s="303" t="e">
        <f>#REF!</f>
        <v>#REF!</v>
      </c>
      <c r="L65" s="303" t="e">
        <f>#REF!</f>
        <v>#REF!</v>
      </c>
      <c r="M65" s="303" t="e">
        <f>#REF!</f>
        <v>#REF!</v>
      </c>
      <c r="N65" s="303" t="e">
        <f>#REF!</f>
        <v>#REF!</v>
      </c>
      <c r="O65" s="303" t="e">
        <f>#REF!</f>
        <v>#REF!</v>
      </c>
      <c r="P65" s="234" t="e">
        <f>#REF!</f>
        <v>#REF!</v>
      </c>
      <c r="Q65" s="234" t="e">
        <f>#REF!</f>
        <v>#REF!</v>
      </c>
      <c r="R65" s="234" t="e">
        <f>#REF!</f>
        <v>#REF!</v>
      </c>
      <c r="S65" s="234" t="e">
        <f>#REF!</f>
        <v>#REF!</v>
      </c>
      <c r="T65" s="302" t="e">
        <f>#REF!</f>
        <v>#REF!</v>
      </c>
      <c r="U65" s="302" t="e">
        <f>#REF!</f>
        <v>#REF!</v>
      </c>
      <c r="V65" s="302" t="e">
        <f>#REF!</f>
        <v>#REF!</v>
      </c>
      <c r="W65" s="302" t="e">
        <f>#REF!</f>
        <v>#REF!</v>
      </c>
      <c r="X65" s="302" t="e">
        <f>#REF!</f>
        <v>#REF!</v>
      </c>
      <c r="Y65" s="302" t="e">
        <f>#REF!</f>
        <v>#REF!</v>
      </c>
      <c r="Z65" s="302" t="e">
        <f>#REF!</f>
        <v>#REF!</v>
      </c>
      <c r="AA65" s="302" t="e">
        <f>#REF!</f>
        <v>#REF!</v>
      </c>
      <c r="AB65" s="234" t="e">
        <f>#REF!</f>
        <v>#REF!</v>
      </c>
      <c r="AC65" s="234" t="e">
        <f>#REF!</f>
        <v>#REF!</v>
      </c>
      <c r="AD65" s="234" t="e">
        <f>#REF!</f>
        <v>#REF!</v>
      </c>
      <c r="AE65" s="234" t="e">
        <f>#REF!</f>
        <v>#REF!</v>
      </c>
      <c r="AF65" s="234" t="e">
        <f>#REF!</f>
        <v>#REF!</v>
      </c>
      <c r="AG65" s="301" t="e">
        <f>#REF!</f>
        <v>#REF!</v>
      </c>
    </row>
    <row r="66" spans="1:46" ht="25.5" customHeight="1">
      <c r="A66" s="1923" t="e">
        <f>#REF!</f>
        <v>#REF!</v>
      </c>
      <c r="B66" s="1924"/>
      <c r="C66" s="1924"/>
      <c r="D66" s="1924"/>
      <c r="E66" s="1924"/>
      <c r="F66" s="1924"/>
      <c r="G66" s="1924"/>
      <c r="H66" s="1924"/>
      <c r="I66" s="1924"/>
      <c r="J66" s="1924"/>
      <c r="K66" s="1924"/>
      <c r="L66" s="1924"/>
      <c r="M66" s="1924"/>
      <c r="N66" s="1924"/>
      <c r="O66" s="1924"/>
      <c r="P66" s="1924"/>
      <c r="Q66" s="1924"/>
      <c r="R66" s="1924"/>
      <c r="S66" s="1924"/>
      <c r="T66" s="1924"/>
      <c r="U66" s="1924"/>
      <c r="V66" s="1924"/>
      <c r="W66" s="300" t="e">
        <f>#REF!</f>
        <v>#REF!</v>
      </c>
      <c r="X66" s="300" t="e">
        <f>#REF!</f>
        <v>#REF!</v>
      </c>
      <c r="Y66" s="300" t="e">
        <f>#REF!</f>
        <v>#REF!</v>
      </c>
      <c r="Z66" s="300" t="e">
        <f>#REF!</f>
        <v>#REF!</v>
      </c>
      <c r="AA66" s="300" t="e">
        <f>#REF!</f>
        <v>#REF!</v>
      </c>
      <c r="AB66" s="299" t="e">
        <f>#REF!</f>
        <v>#REF!</v>
      </c>
      <c r="AC66" s="299" t="e">
        <f>#REF!</f>
        <v>#REF!</v>
      </c>
      <c r="AD66" s="299" t="e">
        <f>#REF!</f>
        <v>#REF!</v>
      </c>
      <c r="AE66" s="299" t="e">
        <f>#REF!</f>
        <v>#REF!</v>
      </c>
      <c r="AF66" s="299" t="e">
        <f>#REF!</f>
        <v>#REF!</v>
      </c>
      <c r="AG66" s="263" t="e">
        <f>#REF!</f>
        <v>#REF!</v>
      </c>
    </row>
    <row r="67" spans="1:46" ht="25.5" customHeight="1">
      <c r="A67" s="203" t="e">
        <f>#REF!</f>
        <v>#REF!</v>
      </c>
      <c r="B67" s="1829" t="e">
        <f>#REF!</f>
        <v>#REF!</v>
      </c>
      <c r="C67" s="1829"/>
      <c r="D67" s="1829"/>
      <c r="E67" s="1829"/>
      <c r="F67" s="1829"/>
      <c r="G67" s="1829"/>
      <c r="H67" s="1829"/>
      <c r="I67" s="1829"/>
      <c r="J67" s="1829"/>
      <c r="K67" s="1829"/>
      <c r="L67" s="298" t="e">
        <f>#REF!</f>
        <v>#REF!</v>
      </c>
      <c r="M67" s="1977" t="e">
        <f>#REF!</f>
        <v>#REF!</v>
      </c>
      <c r="N67" s="1978"/>
      <c r="O67" s="1978"/>
      <c r="P67" s="1978"/>
      <c r="Q67" s="1978"/>
      <c r="R67" s="1978"/>
      <c r="S67" s="1978"/>
      <c r="T67" s="1978"/>
      <c r="U67" s="1978"/>
      <c r="V67" s="1978"/>
      <c r="W67" s="1978"/>
      <c r="X67" s="2088" t="e">
        <f>#REF!</f>
        <v>#REF!</v>
      </c>
      <c r="Y67" s="2088"/>
      <c r="Z67" s="2088"/>
      <c r="AA67" s="2088"/>
      <c r="AB67" s="2088"/>
      <c r="AC67" s="2088"/>
      <c r="AD67" s="2088"/>
      <c r="AE67" s="2088"/>
      <c r="AF67" s="2088"/>
      <c r="AG67" s="210" t="e">
        <f>#REF!</f>
        <v>#REF!</v>
      </c>
    </row>
    <row r="68" spans="1:46" ht="25.5" customHeight="1">
      <c r="A68" s="203" t="e">
        <f>#REF!</f>
        <v>#REF!</v>
      </c>
      <c r="B68" s="1829" t="e">
        <f>#REF!</f>
        <v>#REF!</v>
      </c>
      <c r="C68" s="1829"/>
      <c r="D68" s="1829"/>
      <c r="E68" s="1829"/>
      <c r="F68" s="1829"/>
      <c r="G68" s="1829"/>
      <c r="H68" s="1829"/>
      <c r="I68" s="1829"/>
      <c r="J68" s="1829"/>
      <c r="K68" s="1829"/>
      <c r="L68" s="298" t="e">
        <f>#REF!</f>
        <v>#REF!</v>
      </c>
      <c r="M68" s="1977" t="e">
        <f>#REF!</f>
        <v>#REF!</v>
      </c>
      <c r="N68" s="1978"/>
      <c r="O68" s="1978"/>
      <c r="P68" s="1978"/>
      <c r="Q68" s="1978"/>
      <c r="R68" s="1978"/>
      <c r="S68" s="1978"/>
      <c r="T68" s="1978"/>
      <c r="U68" s="1978"/>
      <c r="V68" s="1978"/>
      <c r="W68" s="1978"/>
      <c r="X68" s="2088" t="e">
        <f>#REF!</f>
        <v>#REF!</v>
      </c>
      <c r="Y68" s="2088"/>
      <c r="Z68" s="2088"/>
      <c r="AA68" s="2088"/>
      <c r="AB68" s="2088"/>
      <c r="AC68" s="2088"/>
      <c r="AD68" s="2088"/>
      <c r="AE68" s="2088"/>
      <c r="AF68" s="2088"/>
      <c r="AG68" s="210" t="e">
        <f>#REF!</f>
        <v>#REF!</v>
      </c>
      <c r="AI68" s="275"/>
      <c r="AJ68" s="275"/>
      <c r="AK68" s="275"/>
      <c r="AL68" s="275"/>
      <c r="AM68" s="275"/>
      <c r="AN68" s="275"/>
      <c r="AO68" s="275"/>
      <c r="AP68" s="275"/>
      <c r="AQ68" s="275"/>
      <c r="AR68" s="275"/>
      <c r="AS68" s="275"/>
      <c r="AT68" s="275"/>
    </row>
    <row r="69" spans="1:46" ht="25.5" customHeight="1">
      <c r="A69" s="294" t="e">
        <f>#REF!</f>
        <v>#REF!</v>
      </c>
      <c r="B69" s="2042" t="e">
        <f>#REF!</f>
        <v>#REF!</v>
      </c>
      <c r="C69" s="2042"/>
      <c r="D69" s="2042"/>
      <c r="E69" s="2042"/>
      <c r="F69" s="2042"/>
      <c r="G69" s="2042"/>
      <c r="H69" s="2042"/>
      <c r="I69" s="2042"/>
      <c r="J69" s="2042"/>
      <c r="K69" s="2042"/>
      <c r="L69" s="293" t="e">
        <f>#REF!</f>
        <v>#REF!</v>
      </c>
      <c r="M69" s="374" t="e">
        <f>#REF!</f>
        <v>#REF!</v>
      </c>
      <c r="N69" s="374" t="e">
        <f>#REF!</f>
        <v>#REF!</v>
      </c>
      <c r="O69" s="374" t="e">
        <f>#REF!</f>
        <v>#REF!</v>
      </c>
      <c r="P69" s="293" t="e">
        <f>#REF!</f>
        <v>#REF!</v>
      </c>
      <c r="Q69" s="293" t="e">
        <f>#REF!</f>
        <v>#REF!</v>
      </c>
      <c r="R69" s="293" t="e">
        <f>#REF!</f>
        <v>#REF!</v>
      </c>
      <c r="S69" s="293" t="e">
        <f>#REF!</f>
        <v>#REF!</v>
      </c>
      <c r="T69" s="306" t="e">
        <f>#REF!</f>
        <v>#REF!</v>
      </c>
      <c r="U69" s="306" t="e">
        <f>#REF!</f>
        <v>#REF!</v>
      </c>
      <c r="V69" s="306" t="e">
        <f>#REF!</f>
        <v>#REF!</v>
      </c>
      <c r="W69" s="306" t="e">
        <f>#REF!</f>
        <v>#REF!</v>
      </c>
      <c r="X69" s="306" t="e">
        <f>#REF!</f>
        <v>#REF!</v>
      </c>
      <c r="Y69" s="306" t="e">
        <f>#REF!</f>
        <v>#REF!</v>
      </c>
      <c r="Z69" s="306" t="e">
        <f>#REF!</f>
        <v>#REF!</v>
      </c>
      <c r="AA69" s="306" t="e">
        <f>#REF!</f>
        <v>#REF!</v>
      </c>
      <c r="AB69" s="293" t="e">
        <f>#REF!</f>
        <v>#REF!</v>
      </c>
      <c r="AC69" s="293" t="e">
        <f>#REF!</f>
        <v>#REF!</v>
      </c>
      <c r="AD69" s="293" t="e">
        <f>#REF!</f>
        <v>#REF!</v>
      </c>
      <c r="AE69" s="293" t="e">
        <f>#REF!</f>
        <v>#REF!</v>
      </c>
      <c r="AF69" s="293" t="e">
        <f>#REF!</f>
        <v>#REF!</v>
      </c>
      <c r="AG69" s="292" t="e">
        <f>#REF!</f>
        <v>#REF!</v>
      </c>
      <c r="AI69" s="275"/>
      <c r="AJ69" s="275"/>
      <c r="AK69" s="275"/>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16"/>
      <c r="AI70" s="275"/>
      <c r="AJ70" s="275"/>
      <c r="AK70" s="275"/>
    </row>
    <row r="71" spans="1:46" ht="25.5" customHeight="1">
      <c r="A71" s="1862" t="e">
        <f>#REF!</f>
        <v>#REF!</v>
      </c>
      <c r="B71" s="1863"/>
      <c r="C71" s="1863"/>
      <c r="D71" s="1863"/>
      <c r="E71" s="1863"/>
      <c r="F71" s="1863"/>
      <c r="G71" s="1863"/>
      <c r="H71" s="1863"/>
      <c r="I71" s="1864"/>
      <c r="J71" s="1865" t="e">
        <f>#REF!</f>
        <v>#REF!</v>
      </c>
      <c r="K71" s="1863"/>
      <c r="L71" s="1863"/>
      <c r="M71" s="1863"/>
      <c r="N71" s="1863"/>
      <c r="O71" s="1863"/>
      <c r="P71" s="1863"/>
      <c r="Q71" s="1863"/>
      <c r="R71" s="1864"/>
      <c r="S71" s="1865" t="e">
        <f>#REF!</f>
        <v>#REF!</v>
      </c>
      <c r="T71" s="1863"/>
      <c r="U71" s="1863"/>
      <c r="V71" s="1863"/>
      <c r="W71" s="1863"/>
      <c r="X71" s="1863"/>
      <c r="Y71" s="1863"/>
      <c r="Z71" s="1863"/>
      <c r="AA71" s="1863"/>
      <c r="AB71" s="1863"/>
      <c r="AC71" s="1863"/>
      <c r="AD71" s="1863"/>
      <c r="AE71" s="1863"/>
      <c r="AF71" s="1863"/>
      <c r="AG71" s="1866"/>
    </row>
    <row r="72" spans="1:46" ht="25.5" customHeight="1">
      <c r="A72" s="203" t="e">
        <f>#REF!</f>
        <v>#REF!</v>
      </c>
      <c r="B72" s="1775" t="e">
        <f>#REF!</f>
        <v>#REF!</v>
      </c>
      <c r="C72" s="1775"/>
      <c r="D72" s="1775"/>
      <c r="E72" s="1775"/>
      <c r="F72" s="1775"/>
      <c r="G72" s="1775"/>
      <c r="H72" s="1775"/>
      <c r="I72" s="204" t="e">
        <f>#REF!</f>
        <v>#REF!</v>
      </c>
      <c r="J72" s="2031" t="e">
        <f>#REF!</f>
        <v>#REF!</v>
      </c>
      <c r="K72" s="2032"/>
      <c r="L72" s="2032"/>
      <c r="M72" s="2032"/>
      <c r="N72" s="2032"/>
      <c r="O72" s="2032"/>
      <c r="P72" s="2032"/>
      <c r="Q72" s="2032"/>
      <c r="R72" s="2033"/>
      <c r="S72" s="2034" t="e">
        <f>#REF!</f>
        <v>#REF!</v>
      </c>
      <c r="T72" s="2035"/>
      <c r="U72" s="2035"/>
      <c r="V72" s="2035"/>
      <c r="W72" s="2035"/>
      <c r="X72" s="2035"/>
      <c r="Y72" s="2035"/>
      <c r="Z72" s="2035"/>
      <c r="AA72" s="2035"/>
      <c r="AB72" s="2035"/>
      <c r="AC72" s="2035"/>
      <c r="AD72" s="2035"/>
      <c r="AE72" s="2035"/>
      <c r="AF72" s="2035"/>
      <c r="AG72" s="2036"/>
    </row>
    <row r="73" spans="1:46" ht="25.5" customHeight="1">
      <c r="A73" s="203" t="e">
        <f>#REF!</f>
        <v>#REF!</v>
      </c>
      <c r="B73" s="1775" t="e">
        <f>#REF!</f>
        <v>#REF!</v>
      </c>
      <c r="C73" s="1775"/>
      <c r="D73" s="1775"/>
      <c r="E73" s="1775"/>
      <c r="F73" s="1775"/>
      <c r="G73" s="1775"/>
      <c r="H73" s="1775"/>
      <c r="I73" s="204" t="e">
        <f>#REF!</f>
        <v>#REF!</v>
      </c>
      <c r="J73" s="2031" t="e">
        <f>#REF!</f>
        <v>#REF!</v>
      </c>
      <c r="K73" s="2032"/>
      <c r="L73" s="2032"/>
      <c r="M73" s="2032"/>
      <c r="N73" s="2032"/>
      <c r="O73" s="2032"/>
      <c r="P73" s="2032"/>
      <c r="Q73" s="2032"/>
      <c r="R73" s="2033"/>
      <c r="S73" s="2034" t="e">
        <f>#REF!</f>
        <v>#REF!</v>
      </c>
      <c r="T73" s="2035"/>
      <c r="U73" s="2035"/>
      <c r="V73" s="2035"/>
      <c r="W73" s="2035"/>
      <c r="X73" s="2035"/>
      <c r="Y73" s="2035"/>
      <c r="Z73" s="2035"/>
      <c r="AA73" s="2035"/>
      <c r="AB73" s="2035"/>
      <c r="AC73" s="2035"/>
      <c r="AD73" s="2035"/>
      <c r="AE73" s="2035"/>
      <c r="AF73" s="2035"/>
      <c r="AG73" s="2036"/>
    </row>
    <row r="74" spans="1:46" ht="25.5" customHeight="1">
      <c r="A74" s="203" t="e">
        <f>#REF!</f>
        <v>#REF!</v>
      </c>
      <c r="B74" s="1775" t="e">
        <f>#REF!</f>
        <v>#REF!</v>
      </c>
      <c r="C74" s="1775"/>
      <c r="D74" s="1775"/>
      <c r="E74" s="1775"/>
      <c r="F74" s="1775"/>
      <c r="G74" s="1775"/>
      <c r="H74" s="1775"/>
      <c r="I74" s="204" t="e">
        <f>#REF!</f>
        <v>#REF!</v>
      </c>
      <c r="J74" s="2037" t="e">
        <f>#REF!</f>
        <v>#REF!</v>
      </c>
      <c r="K74" s="2038"/>
      <c r="L74" s="2038"/>
      <c r="M74" s="2038"/>
      <c r="N74" s="2038"/>
      <c r="O74" s="2038"/>
      <c r="P74" s="2038"/>
      <c r="Q74" s="2038"/>
      <c r="R74" s="2039"/>
      <c r="S74" s="2034" t="e">
        <f>#REF!</f>
        <v>#REF!</v>
      </c>
      <c r="T74" s="2035"/>
      <c r="U74" s="2035"/>
      <c r="V74" s="2035"/>
      <c r="W74" s="2035"/>
      <c r="X74" s="2035"/>
      <c r="Y74" s="2035"/>
      <c r="Z74" s="2035"/>
      <c r="AA74" s="2035"/>
      <c r="AB74" s="2035"/>
      <c r="AC74" s="2035"/>
      <c r="AD74" s="2035"/>
      <c r="AE74" s="2035"/>
      <c r="AF74" s="2035"/>
      <c r="AG74" s="2036"/>
    </row>
    <row r="75" spans="1:46" ht="25.5" customHeight="1">
      <c r="A75" s="203" t="e">
        <f>#REF!</f>
        <v>#REF!</v>
      </c>
      <c r="B75" s="1775" t="e">
        <f>#REF!</f>
        <v>#REF!</v>
      </c>
      <c r="C75" s="1775"/>
      <c r="D75" s="1775"/>
      <c r="E75" s="1775"/>
      <c r="F75" s="1775"/>
      <c r="G75" s="1775"/>
      <c r="H75" s="1775"/>
      <c r="I75" s="204" t="e">
        <f>#REF!</f>
        <v>#REF!</v>
      </c>
      <c r="J75" s="2031" t="e">
        <f>#REF!</f>
        <v>#REF!</v>
      </c>
      <c r="K75" s="2032"/>
      <c r="L75" s="2032"/>
      <c r="M75" s="2032"/>
      <c r="N75" s="2032"/>
      <c r="O75" s="2032"/>
      <c r="P75" s="2032"/>
      <c r="Q75" s="2032"/>
      <c r="R75" s="2033"/>
      <c r="S75" s="2034" t="e">
        <f>#REF!</f>
        <v>#REF!</v>
      </c>
      <c r="T75" s="2035"/>
      <c r="U75" s="2035"/>
      <c r="V75" s="2035"/>
      <c r="W75" s="2035"/>
      <c r="X75" s="2035"/>
      <c r="Y75" s="2035"/>
      <c r="Z75" s="2035"/>
      <c r="AA75" s="2035"/>
      <c r="AB75" s="2035"/>
      <c r="AC75" s="2035"/>
      <c r="AD75" s="2035"/>
      <c r="AE75" s="2035"/>
      <c r="AF75" s="2035"/>
      <c r="AG75" s="2036"/>
      <c r="AI75" s="1" t="e">
        <f>SUM(L71:S75)</f>
        <v>#REF!</v>
      </c>
    </row>
    <row r="76" spans="1:46" ht="25.5" customHeight="1">
      <c r="A76" s="203" t="e">
        <f>#REF!</f>
        <v>#REF!</v>
      </c>
      <c r="B76" s="1775" t="e">
        <f>#REF!</f>
        <v>#REF!</v>
      </c>
      <c r="C76" s="1775"/>
      <c r="D76" s="1775"/>
      <c r="E76" s="1775"/>
      <c r="F76" s="1775"/>
      <c r="G76" s="1775"/>
      <c r="H76" s="1775"/>
      <c r="I76" s="204" t="e">
        <f>#REF!</f>
        <v>#REF!</v>
      </c>
      <c r="J76" s="2037" t="e">
        <f>#REF!</f>
        <v>#REF!</v>
      </c>
      <c r="K76" s="2038"/>
      <c r="L76" s="2038"/>
      <c r="M76" s="2038"/>
      <c r="N76" s="2038"/>
      <c r="O76" s="2038"/>
      <c r="P76" s="2038"/>
      <c r="Q76" s="2038"/>
      <c r="R76" s="2039"/>
      <c r="S76" s="2034" t="e">
        <f>#REF!</f>
        <v>#REF!</v>
      </c>
      <c r="T76" s="2035"/>
      <c r="U76" s="2035"/>
      <c r="V76" s="2035"/>
      <c r="W76" s="2035"/>
      <c r="X76" s="2035"/>
      <c r="Y76" s="2035"/>
      <c r="Z76" s="2035"/>
      <c r="AA76" s="2035"/>
      <c r="AB76" s="2035"/>
      <c r="AC76" s="2035"/>
      <c r="AD76" s="2035"/>
      <c r="AE76" s="2035"/>
      <c r="AF76" s="2035"/>
      <c r="AG76" s="2036"/>
    </row>
    <row r="77" spans="1:46" ht="25.5" customHeight="1" thickBot="1">
      <c r="A77" s="1844" t="e">
        <f>#REF!</f>
        <v>#REF!</v>
      </c>
      <c r="B77" s="1845"/>
      <c r="C77" s="1845"/>
      <c r="D77" s="1845"/>
      <c r="E77" s="1845"/>
      <c r="F77" s="1845"/>
      <c r="G77" s="1845"/>
      <c r="H77" s="1845"/>
      <c r="I77" s="1846"/>
      <c r="J77" s="2043" t="e">
        <f>#REF!</f>
        <v>#REF!</v>
      </c>
      <c r="K77" s="2044"/>
      <c r="L77" s="2044"/>
      <c r="M77" s="2044"/>
      <c r="N77" s="2044"/>
      <c r="O77" s="2044"/>
      <c r="P77" s="2044"/>
      <c r="Q77" s="2044"/>
      <c r="R77" s="2045"/>
      <c r="S77" s="2107" t="e">
        <f>#REF!</f>
        <v>#REF!</v>
      </c>
      <c r="T77" s="2108"/>
      <c r="U77" s="2108"/>
      <c r="V77" s="2108"/>
      <c r="W77" s="2108"/>
      <c r="X77" s="2108"/>
      <c r="Y77" s="2108"/>
      <c r="Z77" s="2108"/>
      <c r="AA77" s="2108"/>
      <c r="AB77" s="2108"/>
      <c r="AC77" s="2108"/>
      <c r="AD77" s="2108"/>
      <c r="AE77" s="2108"/>
      <c r="AF77" s="2108"/>
      <c r="AG77" s="2109"/>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275"/>
      <c r="AJ78" s="275"/>
      <c r="AK78" s="275"/>
    </row>
    <row r="79" spans="1:46" ht="25.5" customHeight="1" thickBot="1">
      <c r="A79" s="1" t="e">
        <f>#REF!</f>
        <v>#REF!</v>
      </c>
      <c r="J79" s="1"/>
      <c r="Y79" s="1" t="e">
        <f>#REF!</f>
        <v>#REF!</v>
      </c>
      <c r="Z79" s="1" t="e">
        <f>#REF!</f>
        <v>#REF!</v>
      </c>
      <c r="AA79" s="1" t="e">
        <f>#REF!</f>
        <v>#REF!</v>
      </c>
      <c r="AG79" s="16" t="e">
        <f>#REF!</f>
        <v>#REF!</v>
      </c>
      <c r="AI79" s="275"/>
      <c r="AJ79" s="275"/>
      <c r="AK79" s="275"/>
    </row>
    <row r="80" spans="1:46" ht="25.5" customHeight="1">
      <c r="A80" s="1870" t="e">
        <f>#REF!</f>
        <v>#REF!</v>
      </c>
      <c r="B80" s="1871"/>
      <c r="C80" s="1871"/>
      <c r="D80" s="1871"/>
      <c r="E80" s="1871"/>
      <c r="F80" s="1865" t="e">
        <f>#REF!</f>
        <v>#REF!</v>
      </c>
      <c r="G80" s="1863"/>
      <c r="H80" s="1863"/>
      <c r="I80" s="1863"/>
      <c r="J80" s="1864"/>
      <c r="K80" s="1871" t="e">
        <f>#REF!</f>
        <v>#REF!</v>
      </c>
      <c r="L80" s="1871"/>
      <c r="M80" s="1871"/>
      <c r="N80" s="1871"/>
      <c r="O80" s="1871"/>
      <c r="P80" s="1871"/>
      <c r="Q80" s="1871"/>
      <c r="R80" s="1871" t="e">
        <f>#REF!</f>
        <v>#REF!</v>
      </c>
      <c r="S80" s="1871"/>
      <c r="T80" s="1871"/>
      <c r="U80" s="1871"/>
      <c r="V80" s="1871"/>
      <c r="W80" s="1871"/>
      <c r="X80" s="1871"/>
      <c r="Y80" s="1871" t="e">
        <f>#REF!</f>
        <v>#REF!</v>
      </c>
      <c r="Z80" s="1871"/>
      <c r="AA80" s="1871"/>
      <c r="AB80" s="1871"/>
      <c r="AC80" s="1871"/>
      <c r="AD80" s="1871"/>
      <c r="AE80" s="1871"/>
      <c r="AF80" s="1871"/>
      <c r="AG80" s="1872"/>
    </row>
    <row r="81" spans="1:35" ht="25.5" customHeight="1">
      <c r="A81" s="2089" t="e">
        <f>#REF!</f>
        <v>#REF!</v>
      </c>
      <c r="B81" s="2090"/>
      <c r="C81" s="2090"/>
      <c r="D81" s="2090"/>
      <c r="E81" s="2090"/>
      <c r="F81" s="2052" t="e">
        <f>#REF!</f>
        <v>#REF!</v>
      </c>
      <c r="G81" s="2050"/>
      <c r="H81" s="2050"/>
      <c r="I81" s="2050"/>
      <c r="J81" s="2051"/>
      <c r="K81" s="2091" t="e">
        <f>#REF!</f>
        <v>#REF!</v>
      </c>
      <c r="L81" s="2091"/>
      <c r="M81" s="2091"/>
      <c r="N81" s="2091"/>
      <c r="O81" s="2091"/>
      <c r="P81" s="2091"/>
      <c r="Q81" s="2091"/>
      <c r="R81" s="2091" t="e">
        <f>#REF!</f>
        <v>#REF!</v>
      </c>
      <c r="S81" s="2091"/>
      <c r="T81" s="2091"/>
      <c r="U81" s="2091"/>
      <c r="V81" s="2091"/>
      <c r="W81" s="2091"/>
      <c r="X81" s="2091"/>
      <c r="Y81" s="2034" t="e">
        <f>#REF!</f>
        <v>#REF!</v>
      </c>
      <c r="Z81" s="2035"/>
      <c r="AA81" s="2035"/>
      <c r="AB81" s="2035"/>
      <c r="AC81" s="2035"/>
      <c r="AD81" s="2035"/>
      <c r="AE81" s="2035"/>
      <c r="AF81" s="2035"/>
      <c r="AG81" s="2036"/>
    </row>
    <row r="82" spans="1:35" ht="25.5" customHeight="1">
      <c r="A82" s="2089" t="e">
        <f>#REF!</f>
        <v>#REF!</v>
      </c>
      <c r="B82" s="2090"/>
      <c r="C82" s="2090"/>
      <c r="D82" s="2090"/>
      <c r="E82" s="2090"/>
      <c r="F82" s="2052" t="e">
        <f>#REF!</f>
        <v>#REF!</v>
      </c>
      <c r="G82" s="2050"/>
      <c r="H82" s="2050"/>
      <c r="I82" s="2050"/>
      <c r="J82" s="2051"/>
      <c r="K82" s="2091" t="e">
        <f>#REF!</f>
        <v>#REF!</v>
      </c>
      <c r="L82" s="2091"/>
      <c r="M82" s="2091"/>
      <c r="N82" s="2091"/>
      <c r="O82" s="2091"/>
      <c r="P82" s="2091"/>
      <c r="Q82" s="2091"/>
      <c r="R82" s="2091" t="e">
        <f>#REF!</f>
        <v>#REF!</v>
      </c>
      <c r="S82" s="2091"/>
      <c r="T82" s="2091"/>
      <c r="U82" s="2091"/>
      <c r="V82" s="2091"/>
      <c r="W82" s="2091"/>
      <c r="X82" s="2091"/>
      <c r="Y82" s="2092" t="e">
        <f>#REF!</f>
        <v>#REF!</v>
      </c>
      <c r="Z82" s="2092"/>
      <c r="AA82" s="2092"/>
      <c r="AB82" s="2092"/>
      <c r="AC82" s="2092"/>
      <c r="AD82" s="2092"/>
      <c r="AE82" s="2092"/>
      <c r="AF82" s="2092"/>
      <c r="AG82" s="2093"/>
    </row>
    <row r="83" spans="1:35" ht="25.5" customHeight="1">
      <c r="A83" s="2089" t="e">
        <f>#REF!</f>
        <v>#REF!</v>
      </c>
      <c r="B83" s="2090"/>
      <c r="C83" s="2090"/>
      <c r="D83" s="2090"/>
      <c r="E83" s="2090"/>
      <c r="F83" s="2052" t="e">
        <f>#REF!</f>
        <v>#REF!</v>
      </c>
      <c r="G83" s="2050"/>
      <c r="H83" s="2050"/>
      <c r="I83" s="2050"/>
      <c r="J83" s="2051"/>
      <c r="K83" s="2091" t="e">
        <f>#REF!</f>
        <v>#REF!</v>
      </c>
      <c r="L83" s="2091"/>
      <c r="M83" s="2091"/>
      <c r="N83" s="2091"/>
      <c r="O83" s="2091"/>
      <c r="P83" s="2091"/>
      <c r="Q83" s="2091"/>
      <c r="R83" s="2091" t="e">
        <f>#REF!</f>
        <v>#REF!</v>
      </c>
      <c r="S83" s="2091"/>
      <c r="T83" s="2091"/>
      <c r="U83" s="2091"/>
      <c r="V83" s="2091"/>
      <c r="W83" s="2091"/>
      <c r="X83" s="2091"/>
      <c r="Y83" s="2092" t="e">
        <f>#REF!</f>
        <v>#REF!</v>
      </c>
      <c r="Z83" s="2092"/>
      <c r="AA83" s="2092"/>
      <c r="AB83" s="2092"/>
      <c r="AC83" s="2092"/>
      <c r="AD83" s="2092"/>
      <c r="AE83" s="2092"/>
      <c r="AF83" s="2092"/>
      <c r="AG83" s="2093"/>
    </row>
    <row r="84" spans="1:35" ht="25.5" customHeight="1">
      <c r="A84" s="2089" t="e">
        <f>#REF!</f>
        <v>#REF!</v>
      </c>
      <c r="B84" s="2090"/>
      <c r="C84" s="2090"/>
      <c r="D84" s="2090"/>
      <c r="E84" s="2090"/>
      <c r="F84" s="2052" t="e">
        <f>#REF!</f>
        <v>#REF!</v>
      </c>
      <c r="G84" s="2050"/>
      <c r="H84" s="2050"/>
      <c r="I84" s="2050"/>
      <c r="J84" s="2051"/>
      <c r="K84" s="2091" t="e">
        <f>#REF!</f>
        <v>#REF!</v>
      </c>
      <c r="L84" s="2091"/>
      <c r="M84" s="2091"/>
      <c r="N84" s="2091"/>
      <c r="O84" s="2091"/>
      <c r="P84" s="2091"/>
      <c r="Q84" s="2091"/>
      <c r="R84" s="2091" t="e">
        <f>#REF!</f>
        <v>#REF!</v>
      </c>
      <c r="S84" s="2091"/>
      <c r="T84" s="2091"/>
      <c r="U84" s="2091"/>
      <c r="V84" s="2091"/>
      <c r="W84" s="2091"/>
      <c r="X84" s="2091"/>
      <c r="Y84" s="2092" t="e">
        <f>#REF!</f>
        <v>#REF!</v>
      </c>
      <c r="Z84" s="2092"/>
      <c r="AA84" s="2092"/>
      <c r="AB84" s="2092"/>
      <c r="AC84" s="2092"/>
      <c r="AD84" s="2092"/>
      <c r="AE84" s="2092"/>
      <c r="AF84" s="2092"/>
      <c r="AG84" s="2093"/>
      <c r="AI84" s="1" t="e">
        <f>SUM(L80:S84)</f>
        <v>#REF!</v>
      </c>
    </row>
    <row r="85" spans="1:35" ht="25.5" customHeight="1" thickBot="1">
      <c r="A85" s="1844" t="e">
        <f>#REF!</f>
        <v>#REF!</v>
      </c>
      <c r="B85" s="1845"/>
      <c r="C85" s="1845"/>
      <c r="D85" s="1845"/>
      <c r="E85" s="1845"/>
      <c r="F85" s="1845"/>
      <c r="G85" s="1845"/>
      <c r="H85" s="1845"/>
      <c r="I85" s="1845"/>
      <c r="J85" s="1846"/>
      <c r="K85" s="2094" t="e">
        <f>#REF!</f>
        <v>#REF!</v>
      </c>
      <c r="L85" s="2094"/>
      <c r="M85" s="2094"/>
      <c r="N85" s="2094"/>
      <c r="O85" s="2094"/>
      <c r="P85" s="2094"/>
      <c r="Q85" s="2094"/>
      <c r="R85" s="2094" t="e">
        <f>#REF!</f>
        <v>#REF!</v>
      </c>
      <c r="S85" s="2094"/>
      <c r="T85" s="2094"/>
      <c r="U85" s="2094"/>
      <c r="V85" s="2094"/>
      <c r="W85" s="2094"/>
      <c r="X85" s="2094"/>
      <c r="Y85" s="1879" t="e">
        <f>#REF!</f>
        <v>#REF!</v>
      </c>
      <c r="Z85" s="1879"/>
      <c r="AA85" s="1879"/>
      <c r="AB85" s="1879"/>
      <c r="AC85" s="1879"/>
      <c r="AD85" s="1879"/>
      <c r="AE85" s="1879"/>
      <c r="AF85" s="1879"/>
      <c r="AG85" s="1880"/>
    </row>
    <row r="86" spans="1:35" ht="25.5" customHeight="1">
      <c r="A86" s="1923" t="e">
        <f>#REF!</f>
        <v>#REF!</v>
      </c>
      <c r="B86" s="1924"/>
      <c r="C86" s="1924"/>
      <c r="D86" s="1924"/>
      <c r="E86" s="1924"/>
      <c r="F86" s="1924"/>
      <c r="G86" s="1924"/>
      <c r="H86" s="1924"/>
      <c r="I86" s="1924"/>
      <c r="J86" s="1924"/>
      <c r="K86" s="1924"/>
      <c r="L86" s="1924"/>
      <c r="M86" s="1924"/>
      <c r="N86" s="1924"/>
      <c r="O86" s="1924"/>
      <c r="P86" s="1924"/>
      <c r="Q86" s="1924"/>
      <c r="R86" s="1924"/>
      <c r="S86" s="1924"/>
      <c r="T86" s="1924"/>
      <c r="U86" s="1924"/>
      <c r="V86" s="1924"/>
      <c r="W86" s="253" t="e">
        <f>#REF!</f>
        <v>#REF!</v>
      </c>
      <c r="X86" s="253" t="e">
        <f>#REF!</f>
        <v>#REF!</v>
      </c>
      <c r="Y86" s="253" t="e">
        <f>#REF!</f>
        <v>#REF!</v>
      </c>
      <c r="Z86" s="253" t="e">
        <f>#REF!</f>
        <v>#REF!</v>
      </c>
      <c r="AA86" s="253" t="e">
        <f>#REF!</f>
        <v>#REF!</v>
      </c>
      <c r="AB86" s="253" t="e">
        <f>#REF!</f>
        <v>#REF!</v>
      </c>
      <c r="AC86" s="253" t="e">
        <f>#REF!</f>
        <v>#REF!</v>
      </c>
      <c r="AD86" s="253" t="e">
        <f>#REF!</f>
        <v>#REF!</v>
      </c>
      <c r="AE86" s="253" t="e">
        <f>#REF!</f>
        <v>#REF!</v>
      </c>
      <c r="AF86" s="253" t="e">
        <f>#REF!</f>
        <v>#REF!</v>
      </c>
      <c r="AG86" s="277" t="e">
        <f>#REF!</f>
        <v>#REF!</v>
      </c>
    </row>
    <row r="87" spans="1:35" ht="25.5" customHeight="1">
      <c r="A87" s="1947" t="e">
        <f>#REF!</f>
        <v>#REF!</v>
      </c>
      <c r="B87" s="1948"/>
      <c r="C87" s="1948"/>
      <c r="D87" s="1948"/>
      <c r="E87" s="1948"/>
      <c r="F87" s="1948"/>
      <c r="G87" s="1948"/>
      <c r="H87" s="1948"/>
      <c r="I87" s="1948"/>
      <c r="J87" s="1948"/>
      <c r="K87" s="1948"/>
      <c r="L87" s="1948"/>
      <c r="M87" s="1948"/>
      <c r="N87" s="1948"/>
      <c r="O87" s="1948"/>
      <c r="P87" s="1948"/>
      <c r="Q87" s="1948"/>
      <c r="R87" s="1948"/>
      <c r="S87" s="1948"/>
      <c r="T87" s="1948"/>
      <c r="U87" s="1948"/>
      <c r="V87" s="1948"/>
      <c r="W87" s="1948"/>
      <c r="X87" s="1948"/>
      <c r="Y87" s="1948"/>
      <c r="Z87" s="1948"/>
      <c r="AA87" s="1948"/>
      <c r="AB87" s="1948"/>
      <c r="AC87" s="1948"/>
      <c r="AD87" s="1948"/>
      <c r="AE87" s="1948"/>
      <c r="AF87" s="1948"/>
      <c r="AG87" s="1949"/>
    </row>
    <row r="88" spans="1:35" ht="25.5" customHeight="1">
      <c r="A88" s="1947"/>
      <c r="B88" s="1948"/>
      <c r="C88" s="1948"/>
      <c r="D88" s="1948"/>
      <c r="E88" s="1948"/>
      <c r="F88" s="1948"/>
      <c r="G88" s="1948"/>
      <c r="H88" s="1948"/>
      <c r="I88" s="1948"/>
      <c r="J88" s="1948"/>
      <c r="K88" s="1948"/>
      <c r="L88" s="1948"/>
      <c r="M88" s="1948"/>
      <c r="N88" s="1948"/>
      <c r="O88" s="1948"/>
      <c r="P88" s="1948"/>
      <c r="Q88" s="1948"/>
      <c r="R88" s="1948"/>
      <c r="S88" s="1948"/>
      <c r="T88" s="1948"/>
      <c r="U88" s="1948"/>
      <c r="V88" s="1948"/>
      <c r="W88" s="1948"/>
      <c r="X88" s="1948"/>
      <c r="Y88" s="1948"/>
      <c r="Z88" s="1948"/>
      <c r="AA88" s="1948"/>
      <c r="AB88" s="1948"/>
      <c r="AC88" s="1948"/>
      <c r="AD88" s="1948"/>
      <c r="AE88" s="1948"/>
      <c r="AF88" s="1948"/>
      <c r="AG88" s="1949"/>
    </row>
    <row r="89" spans="1:35" ht="25.5" customHeight="1" thickBot="1">
      <c r="A89" s="1950"/>
      <c r="B89" s="1951"/>
      <c r="C89" s="1951"/>
      <c r="D89" s="1951"/>
      <c r="E89" s="1951"/>
      <c r="F89" s="1951"/>
      <c r="G89" s="1951"/>
      <c r="H89" s="1951"/>
      <c r="I89" s="1951"/>
      <c r="J89" s="1951"/>
      <c r="K89" s="1951"/>
      <c r="L89" s="1951"/>
      <c r="M89" s="1951"/>
      <c r="N89" s="1951"/>
      <c r="O89" s="1951"/>
      <c r="P89" s="1951"/>
      <c r="Q89" s="1951"/>
      <c r="R89" s="1951"/>
      <c r="S89" s="1951"/>
      <c r="T89" s="1951"/>
      <c r="U89" s="1951"/>
      <c r="V89" s="1951"/>
      <c r="W89" s="1951"/>
      <c r="X89" s="1951"/>
      <c r="Y89" s="1951"/>
      <c r="Z89" s="1951"/>
      <c r="AA89" s="1951"/>
      <c r="AB89" s="1951"/>
      <c r="AC89" s="1951"/>
      <c r="AD89" s="1951"/>
      <c r="AE89" s="1951"/>
      <c r="AF89" s="1951"/>
      <c r="AG89" s="1952"/>
    </row>
    <row r="90" spans="1:35" ht="25.5" customHeight="1">
      <c r="A90" s="1923" t="e">
        <f>#REF!</f>
        <v>#REF!</v>
      </c>
      <c r="B90" s="1924"/>
      <c r="C90" s="1924"/>
      <c r="D90" s="1924"/>
      <c r="E90" s="1924"/>
      <c r="F90" s="1924"/>
      <c r="G90" s="1924"/>
      <c r="H90" s="1924"/>
      <c r="I90" s="1924"/>
      <c r="J90" s="1924"/>
      <c r="K90" s="1924"/>
      <c r="L90" s="1924"/>
      <c r="M90" s="1924"/>
      <c r="N90" s="1924"/>
      <c r="O90" s="1924"/>
      <c r="P90" s="1924"/>
      <c r="Q90" s="1924"/>
      <c r="R90" s="1924"/>
      <c r="S90" s="1924"/>
      <c r="T90" s="1924"/>
      <c r="U90" s="1924"/>
      <c r="V90" s="1924"/>
      <c r="W90" s="1924"/>
      <c r="X90" s="1924"/>
      <c r="Y90" s="1924"/>
      <c r="Z90" s="1924"/>
      <c r="AA90" s="1924"/>
      <c r="AB90" s="1924"/>
      <c r="AC90" s="1924"/>
      <c r="AD90" s="1924"/>
      <c r="AE90" s="1924"/>
      <c r="AF90" s="1924"/>
      <c r="AG90" s="277" t="e">
        <f>#REF!</f>
        <v>#REF!</v>
      </c>
    </row>
    <row r="91" spans="1:35" ht="25.5" customHeight="1">
      <c r="A91" s="286" t="e">
        <f>#REF!</f>
        <v>#REF!</v>
      </c>
      <c r="B91" s="2096" t="e">
        <f>#REF!</f>
        <v>#REF!</v>
      </c>
      <c r="C91" s="2096"/>
      <c r="D91" s="2096"/>
      <c r="E91" s="2096"/>
      <c r="F91" s="2096"/>
      <c r="G91" s="2096"/>
      <c r="H91" s="2096"/>
      <c r="I91" s="2096"/>
      <c r="J91" s="2096"/>
      <c r="K91" s="2096"/>
      <c r="L91" s="2096"/>
      <c r="M91" s="2096"/>
      <c r="N91" s="2096"/>
      <c r="O91" s="2096"/>
      <c r="P91" s="2096"/>
      <c r="Q91" s="2096"/>
      <c r="R91" s="2096"/>
      <c r="S91" s="2096"/>
      <c r="T91" s="2096"/>
      <c r="U91" s="2096"/>
      <c r="V91" s="2096"/>
      <c r="W91" s="2096"/>
      <c r="X91" s="2096"/>
      <c r="Y91" s="2096"/>
      <c r="Z91" s="2096"/>
      <c r="AA91" s="2096"/>
      <c r="AB91" s="2096"/>
      <c r="AC91" s="2096"/>
      <c r="AD91" s="2096"/>
      <c r="AE91" s="2096"/>
      <c r="AF91" s="2096"/>
      <c r="AG91" s="251" t="e">
        <f>#REF!</f>
        <v>#REF!</v>
      </c>
    </row>
    <row r="92" spans="1:35" ht="25.5" customHeight="1">
      <c r="A92" s="1947" t="e">
        <f>#REF!</f>
        <v>#REF!</v>
      </c>
      <c r="B92" s="1948"/>
      <c r="C92" s="1948"/>
      <c r="D92" s="1948"/>
      <c r="E92" s="1948"/>
      <c r="F92" s="1948"/>
      <c r="G92" s="1948"/>
      <c r="H92" s="1948"/>
      <c r="I92" s="1948"/>
      <c r="J92" s="1948"/>
      <c r="K92" s="1948"/>
      <c r="L92" s="1948"/>
      <c r="M92" s="1948"/>
      <c r="N92" s="1948"/>
      <c r="O92" s="1948"/>
      <c r="P92" s="1948"/>
      <c r="Q92" s="1948"/>
      <c r="R92" s="1948"/>
      <c r="S92" s="1948"/>
      <c r="T92" s="1948"/>
      <c r="U92" s="1948"/>
      <c r="V92" s="1948"/>
      <c r="W92" s="1948"/>
      <c r="X92" s="1948"/>
      <c r="Y92" s="1948"/>
      <c r="Z92" s="1948"/>
      <c r="AA92" s="1948"/>
      <c r="AB92" s="1948"/>
      <c r="AC92" s="1948"/>
      <c r="AD92" s="1948"/>
      <c r="AE92" s="1948"/>
      <c r="AF92" s="1948"/>
      <c r="AG92" s="1949"/>
    </row>
    <row r="93" spans="1:35" ht="25.5" customHeight="1" thickBot="1">
      <c r="A93" s="1950"/>
      <c r="B93" s="1951"/>
      <c r="C93" s="1951"/>
      <c r="D93" s="1951"/>
      <c r="E93" s="1951"/>
      <c r="F93" s="1951"/>
      <c r="G93" s="1951"/>
      <c r="H93" s="1951"/>
      <c r="I93" s="1951"/>
      <c r="J93" s="1951"/>
      <c r="K93" s="1951"/>
      <c r="L93" s="1951"/>
      <c r="M93" s="1951"/>
      <c r="N93" s="1951"/>
      <c r="O93" s="1951"/>
      <c r="P93" s="1951"/>
      <c r="Q93" s="1951"/>
      <c r="R93" s="1951"/>
      <c r="S93" s="1951"/>
      <c r="T93" s="1951"/>
      <c r="U93" s="1951"/>
      <c r="V93" s="1951"/>
      <c r="W93" s="1951"/>
      <c r="X93" s="1951"/>
      <c r="Y93" s="1951"/>
      <c r="Z93" s="1951"/>
      <c r="AA93" s="1951"/>
      <c r="AB93" s="1951"/>
      <c r="AC93" s="1951"/>
      <c r="AD93" s="1951"/>
      <c r="AE93" s="1951"/>
      <c r="AF93" s="1951"/>
      <c r="AG93" s="1952"/>
    </row>
    <row r="94" spans="1:35" ht="25.5" customHeight="1">
      <c r="A94" s="1923" t="e">
        <f>#REF!</f>
        <v>#REF!</v>
      </c>
      <c r="B94" s="1924"/>
      <c r="C94" s="1924"/>
      <c r="D94" s="1924"/>
      <c r="E94" s="1924"/>
      <c r="F94" s="1924"/>
      <c r="G94" s="1924"/>
      <c r="H94" s="1924"/>
      <c r="I94" s="1924"/>
      <c r="J94" s="1924"/>
      <c r="K94" s="1924"/>
      <c r="L94" s="1924"/>
      <c r="M94" s="1924"/>
      <c r="N94" s="1924"/>
      <c r="O94" s="1924"/>
      <c r="P94" s="1924"/>
      <c r="Q94" s="1924"/>
      <c r="R94" s="1924"/>
      <c r="S94" s="1924"/>
      <c r="T94" s="1924"/>
      <c r="U94" s="1924"/>
      <c r="V94" s="1924"/>
      <c r="W94" s="1924"/>
      <c r="X94" s="1924"/>
      <c r="Y94" s="1924"/>
      <c r="Z94" s="1924"/>
      <c r="AA94" s="253" t="e">
        <f>#REF!</f>
        <v>#REF!</v>
      </c>
      <c r="AB94" s="253" t="e">
        <f>#REF!</f>
        <v>#REF!</v>
      </c>
      <c r="AC94" s="253" t="e">
        <f>#REF!</f>
        <v>#REF!</v>
      </c>
      <c r="AD94" s="253" t="e">
        <f>#REF!</f>
        <v>#REF!</v>
      </c>
      <c r="AE94" s="253" t="e">
        <f>#REF!</f>
        <v>#REF!</v>
      </c>
      <c r="AF94" s="253" t="e">
        <f>#REF!</f>
        <v>#REF!</v>
      </c>
      <c r="AG94" s="277" t="e">
        <f>#REF!</f>
        <v>#REF!</v>
      </c>
    </row>
    <row r="95" spans="1:35" ht="25.5" customHeight="1">
      <c r="A95" s="1947" t="e">
        <f>#REF!</f>
        <v>#REF!</v>
      </c>
      <c r="B95" s="1948"/>
      <c r="C95" s="1948"/>
      <c r="D95" s="1948"/>
      <c r="E95" s="1948"/>
      <c r="F95" s="1948"/>
      <c r="G95" s="1948"/>
      <c r="H95" s="1948"/>
      <c r="I95" s="1948"/>
      <c r="J95" s="1948"/>
      <c r="K95" s="1948"/>
      <c r="L95" s="1948"/>
      <c r="M95" s="1948"/>
      <c r="N95" s="1948"/>
      <c r="O95" s="1948"/>
      <c r="P95" s="1948"/>
      <c r="Q95" s="1948"/>
      <c r="R95" s="1948"/>
      <c r="S95" s="1948"/>
      <c r="T95" s="1948"/>
      <c r="U95" s="1948"/>
      <c r="V95" s="1948"/>
      <c r="W95" s="1948"/>
      <c r="X95" s="1948"/>
      <c r="Y95" s="1948"/>
      <c r="Z95" s="1948"/>
      <c r="AA95" s="1948"/>
      <c r="AB95" s="1948"/>
      <c r="AC95" s="1948"/>
      <c r="AD95" s="1948"/>
      <c r="AE95" s="1948"/>
      <c r="AF95" s="1948"/>
      <c r="AG95" s="1949"/>
    </row>
    <row r="96" spans="1:35" ht="25.5" customHeight="1" thickBot="1">
      <c r="A96" s="1950"/>
      <c r="B96" s="1951"/>
      <c r="C96" s="1951"/>
      <c r="D96" s="1951"/>
      <c r="E96" s="1951"/>
      <c r="F96" s="1951"/>
      <c r="G96" s="1951"/>
      <c r="H96" s="1951"/>
      <c r="I96" s="1951"/>
      <c r="J96" s="1951"/>
      <c r="K96" s="1951"/>
      <c r="L96" s="1951"/>
      <c r="M96" s="1951"/>
      <c r="N96" s="1951"/>
      <c r="O96" s="1951"/>
      <c r="P96" s="1951"/>
      <c r="Q96" s="1951"/>
      <c r="R96" s="1951"/>
      <c r="S96" s="1951"/>
      <c r="T96" s="1951"/>
      <c r="U96" s="1951"/>
      <c r="V96" s="1951"/>
      <c r="W96" s="1951"/>
      <c r="X96" s="1951"/>
      <c r="Y96" s="1951"/>
      <c r="Z96" s="1951"/>
      <c r="AA96" s="1951"/>
      <c r="AB96" s="1951"/>
      <c r="AC96" s="1951"/>
      <c r="AD96" s="1951"/>
      <c r="AE96" s="1951"/>
      <c r="AF96" s="1951"/>
      <c r="AG96" s="1952"/>
    </row>
    <row r="97" spans="1:35" ht="25.5" customHeight="1">
      <c r="A97" s="1923" t="e">
        <f>#REF!</f>
        <v>#REF!</v>
      </c>
      <c r="B97" s="1924"/>
      <c r="C97" s="1924"/>
      <c r="D97" s="1924"/>
      <c r="E97" s="1924"/>
      <c r="F97" s="1924"/>
      <c r="G97" s="1924"/>
      <c r="H97" s="1924"/>
      <c r="I97" s="1924"/>
      <c r="J97" s="1924"/>
      <c r="K97" s="1924"/>
      <c r="L97" s="1924"/>
      <c r="M97" s="1924"/>
      <c r="N97" s="1924"/>
      <c r="O97" s="1924"/>
      <c r="P97" s="1924"/>
      <c r="Q97" s="1924"/>
      <c r="R97" s="1924"/>
      <c r="S97" s="1924"/>
      <c r="T97" s="1924"/>
      <c r="U97" s="1924"/>
      <c r="V97" s="1924"/>
      <c r="W97" s="1924"/>
      <c r="X97" s="1924"/>
      <c r="Y97" s="1924"/>
      <c r="Z97" s="1924"/>
      <c r="AA97" s="285" t="e">
        <f>#REF!</f>
        <v>#REF!</v>
      </c>
      <c r="AB97" s="285" t="e">
        <f>#REF!</f>
        <v>#REF!</v>
      </c>
      <c r="AC97" s="285" t="e">
        <f>#REF!</f>
        <v>#REF!</v>
      </c>
      <c r="AD97" s="285" t="e">
        <f>#REF!</f>
        <v>#REF!</v>
      </c>
      <c r="AE97" s="285" t="e">
        <f>#REF!</f>
        <v>#REF!</v>
      </c>
      <c r="AF97" s="285" t="e">
        <f>#REF!</f>
        <v>#REF!</v>
      </c>
      <c r="AG97" s="284" t="e">
        <f>#REF!</f>
        <v>#REF!</v>
      </c>
    </row>
    <row r="98" spans="1:35" ht="25.5" customHeight="1">
      <c r="A98" s="283" t="e">
        <f>#REF!</f>
        <v>#REF!</v>
      </c>
      <c r="B98" s="2096" t="e">
        <f>#REF!</f>
        <v>#REF!</v>
      </c>
      <c r="C98" s="2096"/>
      <c r="D98" s="2096"/>
      <c r="E98" s="2096"/>
      <c r="F98" s="2096"/>
      <c r="G98" s="2096"/>
      <c r="H98" s="2096"/>
      <c r="I98" s="2096"/>
      <c r="J98" s="2096"/>
      <c r="K98" s="2096"/>
      <c r="L98" s="2096"/>
      <c r="M98" s="2096"/>
      <c r="N98" s="2096"/>
      <c r="O98" s="2096"/>
      <c r="P98" s="2096"/>
      <c r="Q98" s="2096"/>
      <c r="R98" s="2096"/>
      <c r="S98" s="2096"/>
      <c r="T98" s="2096"/>
      <c r="U98" s="2096"/>
      <c r="V98" s="2096"/>
      <c r="W98" s="2096"/>
      <c r="X98" s="2096"/>
      <c r="Y98" s="2096"/>
      <c r="Z98" s="2096"/>
      <c r="AA98" s="2096"/>
      <c r="AB98" s="2096"/>
      <c r="AC98" s="2096"/>
      <c r="AD98" s="2096"/>
      <c r="AE98" s="2096"/>
      <c r="AF98" s="2096"/>
      <c r="AG98" s="282" t="e">
        <f>#REF!</f>
        <v>#REF!</v>
      </c>
    </row>
    <row r="99" spans="1:35" ht="25.5" customHeight="1">
      <c r="A99" s="1947" t="e">
        <f>#REF!</f>
        <v>#REF!</v>
      </c>
      <c r="B99" s="1948"/>
      <c r="C99" s="1948"/>
      <c r="D99" s="1948"/>
      <c r="E99" s="1948"/>
      <c r="F99" s="1948"/>
      <c r="G99" s="1948"/>
      <c r="H99" s="1948"/>
      <c r="I99" s="1948"/>
      <c r="J99" s="1948"/>
      <c r="K99" s="1948"/>
      <c r="L99" s="1948"/>
      <c r="M99" s="1948"/>
      <c r="N99" s="1948"/>
      <c r="O99" s="1948"/>
      <c r="P99" s="1948"/>
      <c r="Q99" s="1948"/>
      <c r="R99" s="1948"/>
      <c r="S99" s="1948"/>
      <c r="T99" s="1948"/>
      <c r="U99" s="1948"/>
      <c r="V99" s="1948"/>
      <c r="W99" s="1948"/>
      <c r="X99" s="1948"/>
      <c r="Y99" s="1948"/>
      <c r="Z99" s="1948"/>
      <c r="AA99" s="1948"/>
      <c r="AB99" s="1948"/>
      <c r="AC99" s="1948"/>
      <c r="AD99" s="1948"/>
      <c r="AE99" s="1948"/>
      <c r="AF99" s="1948"/>
      <c r="AG99" s="1949"/>
    </row>
    <row r="100" spans="1:35" ht="25.5" customHeight="1">
      <c r="A100" s="1947"/>
      <c r="B100" s="1948"/>
      <c r="C100" s="1948"/>
      <c r="D100" s="1948"/>
      <c r="E100" s="1948"/>
      <c r="F100" s="1948"/>
      <c r="G100" s="1948"/>
      <c r="H100" s="1948"/>
      <c r="I100" s="1948"/>
      <c r="J100" s="1948"/>
      <c r="K100" s="1948"/>
      <c r="L100" s="1948"/>
      <c r="M100" s="1948"/>
      <c r="N100" s="1948"/>
      <c r="O100" s="1948"/>
      <c r="P100" s="1948"/>
      <c r="Q100" s="1948"/>
      <c r="R100" s="1948"/>
      <c r="S100" s="1948"/>
      <c r="T100" s="1948"/>
      <c r="U100" s="1948"/>
      <c r="V100" s="1948"/>
      <c r="W100" s="1948"/>
      <c r="X100" s="1948"/>
      <c r="Y100" s="1948"/>
      <c r="Z100" s="1948"/>
      <c r="AA100" s="1948"/>
      <c r="AB100" s="1948"/>
      <c r="AC100" s="1948"/>
      <c r="AD100" s="1948"/>
      <c r="AE100" s="1948"/>
      <c r="AF100" s="1948"/>
      <c r="AG100" s="1949"/>
    </row>
    <row r="101" spans="1:35" ht="25.5" customHeight="1" thickBot="1">
      <c r="A101" s="1950"/>
      <c r="B101" s="1951"/>
      <c r="C101" s="1951"/>
      <c r="D101" s="1951"/>
      <c r="E101" s="1951"/>
      <c r="F101" s="1951"/>
      <c r="G101" s="1951"/>
      <c r="H101" s="1951"/>
      <c r="I101" s="1951"/>
      <c r="J101" s="1951"/>
      <c r="K101" s="1951"/>
      <c r="L101" s="1951"/>
      <c r="M101" s="1951"/>
      <c r="N101" s="1951"/>
      <c r="O101" s="1951"/>
      <c r="P101" s="1951"/>
      <c r="Q101" s="1951"/>
      <c r="R101" s="1951"/>
      <c r="S101" s="1951"/>
      <c r="T101" s="1951"/>
      <c r="U101" s="1951"/>
      <c r="V101" s="1951"/>
      <c r="W101" s="1951"/>
      <c r="X101" s="1951"/>
      <c r="Y101" s="1951"/>
      <c r="Z101" s="1951"/>
      <c r="AA101" s="1951"/>
      <c r="AB101" s="1951"/>
      <c r="AC101" s="1951"/>
      <c r="AD101" s="1951"/>
      <c r="AE101" s="1951"/>
      <c r="AF101" s="1951"/>
      <c r="AG101" s="1952"/>
    </row>
    <row r="102" spans="1:35" ht="25.5" customHeight="1">
      <c r="A102" s="2009" t="e">
        <f>#REF!</f>
        <v>#REF!</v>
      </c>
      <c r="B102" s="2010"/>
      <c r="C102" s="2010"/>
      <c r="D102" s="2010"/>
      <c r="E102" s="2010"/>
      <c r="F102" s="2010"/>
      <c r="G102" s="2010"/>
      <c r="H102" s="2010"/>
      <c r="I102" s="2010"/>
      <c r="J102" s="2010"/>
      <c r="K102" s="2010"/>
      <c r="L102" s="2010"/>
      <c r="M102" s="2010"/>
      <c r="N102" s="2010"/>
      <c r="O102" s="2010"/>
      <c r="P102" s="2010"/>
      <c r="Q102" s="2010"/>
      <c r="R102" s="2010"/>
      <c r="S102" s="2010"/>
      <c r="T102" s="2010"/>
      <c r="U102" s="2010"/>
      <c r="V102" s="2010"/>
      <c r="W102" s="2010"/>
      <c r="X102" s="2010"/>
      <c r="Y102" s="2010"/>
      <c r="Z102" s="2010"/>
      <c r="AA102" s="2010"/>
      <c r="AB102" s="2010"/>
      <c r="AC102" s="2010"/>
      <c r="AD102" s="2010"/>
      <c r="AE102" s="2010"/>
      <c r="AF102" s="2010"/>
      <c r="AG102" s="2062"/>
    </row>
    <row r="103" spans="1:35" ht="25.5" customHeight="1">
      <c r="A103" s="281" t="e">
        <f>#REF!</f>
        <v>#REF!</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79" t="e">
        <f>#REF!</f>
        <v>#REF!</v>
      </c>
    </row>
    <row r="104" spans="1:35" ht="25.5" customHeight="1">
      <c r="A104" s="2095" t="e">
        <f>#REF!</f>
        <v>#REF!</v>
      </c>
      <c r="B104" s="2095"/>
      <c r="C104" s="387" t="e">
        <f>#REF!</f>
        <v>#REF!</v>
      </c>
      <c r="D104" s="390"/>
      <c r="E104" s="387"/>
      <c r="F104" s="2095" t="e">
        <f>#REF!</f>
        <v>#REF!</v>
      </c>
      <c r="G104" s="2095"/>
      <c r="H104" s="387" t="e">
        <f>#REF!</f>
        <v>#REF!</v>
      </c>
      <c r="I104" s="390"/>
      <c r="J104" s="387"/>
      <c r="K104" s="387"/>
      <c r="L104" s="387"/>
      <c r="M104" s="387"/>
      <c r="N104" s="387"/>
      <c r="O104" s="387"/>
      <c r="P104" s="391"/>
      <c r="Q104" s="391"/>
      <c r="R104" s="391"/>
      <c r="S104" s="391"/>
      <c r="T104" s="391"/>
      <c r="U104" s="391"/>
      <c r="V104" s="391"/>
      <c r="W104" s="391"/>
      <c r="X104" s="392"/>
      <c r="Y104" s="387"/>
      <c r="Z104" s="392"/>
      <c r="AA104" s="392"/>
      <c r="AB104" s="393"/>
      <c r="AC104" s="393"/>
      <c r="AD104" s="393"/>
      <c r="AE104" s="393"/>
      <c r="AF104" s="393"/>
      <c r="AG104" s="393"/>
    </row>
    <row r="105" spans="1:35" ht="25.5" customHeight="1" thickBot="1">
      <c r="A105" s="211" t="e">
        <f>#REF!</f>
        <v>#REF!</v>
      </c>
      <c r="B105" s="1973" t="e">
        <f>#REF!</f>
        <v>#REF!</v>
      </c>
      <c r="C105" s="1973"/>
      <c r="D105" s="1973"/>
      <c r="E105" s="1973"/>
      <c r="F105" s="1973"/>
      <c r="G105" s="1973"/>
      <c r="H105" s="278" t="e">
        <f>#REF!</f>
        <v>#REF!</v>
      </c>
      <c r="I105" s="1995" t="e">
        <f>#REF!</f>
        <v>#REF!</v>
      </c>
      <c r="J105" s="1996"/>
      <c r="K105" s="1996"/>
      <c r="L105" s="1996"/>
      <c r="M105" s="1996"/>
      <c r="N105" s="1996"/>
      <c r="O105" s="1996"/>
      <c r="P105" s="1996"/>
      <c r="Q105" s="1996"/>
      <c r="R105" s="1996"/>
      <c r="S105" s="1996"/>
      <c r="T105" s="1996"/>
      <c r="U105" s="1996"/>
      <c r="V105" s="1996"/>
      <c r="W105" s="1996"/>
      <c r="X105" s="1996"/>
      <c r="Y105" s="1996"/>
      <c r="Z105" s="1996"/>
      <c r="AA105" s="1996"/>
      <c r="AB105" s="1996"/>
      <c r="AC105" s="1996"/>
      <c r="AD105" s="1996"/>
      <c r="AE105" s="1996"/>
      <c r="AF105" s="1996"/>
      <c r="AG105" s="1997"/>
      <c r="AI105" s="275" t="s">
        <v>271</v>
      </c>
    </row>
    <row r="106" spans="1:35" ht="25.5" customHeight="1">
      <c r="A106" s="201" t="e">
        <f>#REF!</f>
        <v>#REF!</v>
      </c>
      <c r="B106" s="253"/>
      <c r="C106" s="253"/>
      <c r="D106" s="253"/>
      <c r="E106" s="253"/>
      <c r="F106" s="253"/>
      <c r="G106" s="253"/>
      <c r="H106" s="253"/>
      <c r="I106" s="253"/>
      <c r="J106" s="253"/>
      <c r="K106" s="253"/>
      <c r="L106" s="253"/>
      <c r="M106" s="253"/>
      <c r="N106" s="253"/>
      <c r="O106" s="253"/>
      <c r="P106" s="253"/>
      <c r="Q106" s="253"/>
      <c r="R106" s="253"/>
      <c r="S106" s="253"/>
      <c r="T106" s="253"/>
      <c r="U106" s="253" t="e">
        <f>#REF!</f>
        <v>#REF!</v>
      </c>
      <c r="V106" s="253" t="e">
        <f>#REF!</f>
        <v>#REF!</v>
      </c>
      <c r="W106" s="253" t="e">
        <f>#REF!</f>
        <v>#REF!</v>
      </c>
      <c r="X106" s="253" t="e">
        <f>#REF!</f>
        <v>#REF!</v>
      </c>
      <c r="Y106" s="253" t="e">
        <f>#REF!</f>
        <v>#REF!</v>
      </c>
      <c r="Z106" s="253" t="e">
        <f>#REF!</f>
        <v>#REF!</v>
      </c>
      <c r="AA106" s="253" t="e">
        <f>#REF!</f>
        <v>#REF!</v>
      </c>
      <c r="AB106" s="253" t="e">
        <f>#REF!</f>
        <v>#REF!</v>
      </c>
      <c r="AC106" s="253" t="e">
        <f>#REF!</f>
        <v>#REF!</v>
      </c>
      <c r="AD106" s="253" t="e">
        <f>#REF!</f>
        <v>#REF!</v>
      </c>
      <c r="AE106" s="253" t="e">
        <f>#REF!</f>
        <v>#REF!</v>
      </c>
      <c r="AF106" s="253" t="e">
        <f>#REF!</f>
        <v>#REF!</v>
      </c>
      <c r="AG106" s="277" t="e">
        <f>#REF!</f>
        <v>#REF!</v>
      </c>
      <c r="AI106" s="275" t="s">
        <v>270</v>
      </c>
    </row>
    <row r="107" spans="1:35" ht="25.5" customHeight="1">
      <c r="A107" s="250" t="e">
        <f>#REF!</f>
        <v>#REF!</v>
      </c>
      <c r="B107" s="1829" t="e">
        <f>#REF!</f>
        <v>#REF!</v>
      </c>
      <c r="C107" s="1829"/>
      <c r="D107" s="1829"/>
      <c r="E107" s="1829"/>
      <c r="F107" s="1829"/>
      <c r="G107" s="1829"/>
      <c r="H107" s="1829"/>
      <c r="I107" s="1829"/>
      <c r="J107" s="1829"/>
      <c r="K107" s="217" t="e">
        <f>#REF!</f>
        <v>#REF!</v>
      </c>
      <c r="L107" s="1905" t="e">
        <f>#REF!</f>
        <v>#REF!</v>
      </c>
      <c r="M107" s="1906"/>
      <c r="N107" s="1906"/>
      <c r="O107" s="1906"/>
      <c r="P107" s="1906"/>
      <c r="Q107" s="1906"/>
      <c r="R107" s="1906"/>
      <c r="S107" s="1906"/>
      <c r="T107" s="1906"/>
      <c r="U107" s="1906"/>
      <c r="V107" s="1906"/>
      <c r="W107" s="1906"/>
      <c r="X107" s="1906"/>
      <c r="Y107" s="1906"/>
      <c r="Z107" s="1906"/>
      <c r="AA107" s="1906"/>
      <c r="AB107" s="1906"/>
      <c r="AC107" s="1906"/>
      <c r="AD107" s="1906"/>
      <c r="AE107" s="1906"/>
      <c r="AF107" s="1906"/>
      <c r="AG107" s="1907"/>
      <c r="AI107" s="275" t="s">
        <v>269</v>
      </c>
    </row>
    <row r="108" spans="1:35" ht="25.5" customHeight="1">
      <c r="A108" s="203" t="e">
        <f>#REF!</f>
        <v>#REF!</v>
      </c>
      <c r="B108" s="1829" t="e">
        <f>#REF!</f>
        <v>#REF!</v>
      </c>
      <c r="C108" s="1829"/>
      <c r="D108" s="1829"/>
      <c r="E108" s="1829"/>
      <c r="F108" s="1829"/>
      <c r="G108" s="1829"/>
      <c r="H108" s="1829"/>
      <c r="I108" s="1829"/>
      <c r="J108" s="1829"/>
      <c r="K108" s="209" t="e">
        <f>#REF!</f>
        <v>#REF!</v>
      </c>
      <c r="L108" s="1905" t="e">
        <f>#REF!</f>
        <v>#REF!</v>
      </c>
      <c r="M108" s="1906"/>
      <c r="N108" s="1906"/>
      <c r="O108" s="1906"/>
      <c r="P108" s="1906"/>
      <c r="Q108" s="1906"/>
      <c r="R108" s="1906"/>
      <c r="S108" s="1906"/>
      <c r="T108" s="1906"/>
      <c r="U108" s="1906"/>
      <c r="V108" s="1906"/>
      <c r="W108" s="1906"/>
      <c r="X108" s="1906"/>
      <c r="Y108" s="1906"/>
      <c r="Z108" s="1906"/>
      <c r="AA108" s="1906"/>
      <c r="AB108" s="1906"/>
      <c r="AC108" s="1906"/>
      <c r="AD108" s="1906"/>
      <c r="AE108" s="1906"/>
      <c r="AF108" s="1906"/>
      <c r="AG108" s="1907"/>
      <c r="AI108" s="275" t="s">
        <v>268</v>
      </c>
    </row>
    <row r="109" spans="1:35" ht="25.5" customHeight="1">
      <c r="A109" s="203" t="e">
        <f>#REF!</f>
        <v>#REF!</v>
      </c>
      <c r="B109" s="1829" t="e">
        <f>#REF!</f>
        <v>#REF!</v>
      </c>
      <c r="C109" s="1829"/>
      <c r="D109" s="1829"/>
      <c r="E109" s="1829"/>
      <c r="F109" s="1829"/>
      <c r="G109" s="1829"/>
      <c r="H109" s="1829"/>
      <c r="I109" s="1829"/>
      <c r="J109" s="1829"/>
      <c r="K109" s="209" t="e">
        <f>#REF!</f>
        <v>#REF!</v>
      </c>
      <c r="L109" s="2076" t="e">
        <f>#REF!</f>
        <v>#REF!</v>
      </c>
      <c r="M109" s="2064"/>
      <c r="N109" s="371" t="e">
        <f>#REF!</f>
        <v>#REF!</v>
      </c>
      <c r="O109" s="371"/>
      <c r="P109" s="371"/>
      <c r="Q109" s="2064" t="e">
        <f>#REF!</f>
        <v>#REF!</v>
      </c>
      <c r="R109" s="2064"/>
      <c r="S109" s="371" t="e">
        <f>#REF!</f>
        <v>#REF!</v>
      </c>
      <c r="T109" s="395"/>
      <c r="U109" s="395" t="e">
        <f>#REF!</f>
        <v>#REF!</v>
      </c>
      <c r="V109" s="396" t="e">
        <f>#REF!</f>
        <v>#REF!</v>
      </c>
      <c r="W109" s="397"/>
      <c r="X109" s="397"/>
      <c r="Y109" s="397"/>
      <c r="Z109" s="397"/>
      <c r="AA109" s="397"/>
      <c r="AB109" s="371"/>
      <c r="AC109" s="371"/>
      <c r="AD109" s="371"/>
      <c r="AE109" s="371"/>
      <c r="AF109" s="371"/>
      <c r="AG109" s="398"/>
      <c r="AI109" s="275" t="s">
        <v>267</v>
      </c>
    </row>
    <row r="110" spans="1:35" ht="25.5" customHeight="1">
      <c r="A110" s="203" t="e">
        <f>#REF!</f>
        <v>#REF!</v>
      </c>
      <c r="B110" s="1829" t="e">
        <f>#REF!</f>
        <v>#REF!</v>
      </c>
      <c r="C110" s="1829"/>
      <c r="D110" s="1829"/>
      <c r="E110" s="1829"/>
      <c r="F110" s="1829"/>
      <c r="G110" s="1829"/>
      <c r="H110" s="1829"/>
      <c r="I110" s="1829"/>
      <c r="J110" s="1829"/>
      <c r="K110" s="209" t="e">
        <f>#REF!</f>
        <v>#REF!</v>
      </c>
      <c r="L110" s="2067" t="e">
        <f>#REF!</f>
        <v>#REF!</v>
      </c>
      <c r="M110" s="2068"/>
      <c r="N110" s="2068"/>
      <c r="O110" s="2068"/>
      <c r="P110" s="2068"/>
      <c r="Q110" s="2068"/>
      <c r="R110" s="2068"/>
      <c r="S110" s="2068"/>
      <c r="T110" s="2068"/>
      <c r="U110" s="2068"/>
      <c r="V110" s="2068"/>
      <c r="W110" s="2068"/>
      <c r="X110" s="2068"/>
      <c r="Y110" s="2068"/>
      <c r="Z110" s="2068"/>
      <c r="AA110" s="2068"/>
      <c r="AB110" s="2068"/>
      <c r="AC110" s="2068"/>
      <c r="AD110" s="2068"/>
      <c r="AE110" s="2068"/>
      <c r="AF110" s="2068"/>
      <c r="AG110" s="2069"/>
      <c r="AI110" s="275" t="s">
        <v>266</v>
      </c>
    </row>
    <row r="111" spans="1:35" ht="25.5" customHeight="1">
      <c r="A111" s="231" t="e">
        <f>#REF!</f>
        <v>#REF!</v>
      </c>
      <c r="B111" s="1885" t="e">
        <f>#REF!</f>
        <v>#REF!</v>
      </c>
      <c r="C111" s="1885"/>
      <c r="D111" s="1885"/>
      <c r="E111" s="1885"/>
      <c r="F111" s="1885"/>
      <c r="G111" s="1885"/>
      <c r="H111" s="1885"/>
      <c r="I111" s="1885"/>
      <c r="J111" s="1885"/>
      <c r="K111" s="232" t="e">
        <f>#REF!</f>
        <v>#REF!</v>
      </c>
      <c r="L111" s="2070" t="e">
        <f>#REF!</f>
        <v>#REF!</v>
      </c>
      <c r="M111" s="2071"/>
      <c r="N111" s="2071"/>
      <c r="O111" s="2071"/>
      <c r="P111" s="2071"/>
      <c r="Q111" s="2071"/>
      <c r="R111" s="2071"/>
      <c r="S111" s="2071"/>
      <c r="T111" s="2071"/>
      <c r="U111" s="2071"/>
      <c r="V111" s="2071"/>
      <c r="W111" s="2071"/>
      <c r="X111" s="2071"/>
      <c r="Y111" s="2071"/>
      <c r="Z111" s="2071"/>
      <c r="AA111" s="2071"/>
      <c r="AB111" s="2071"/>
      <c r="AC111" s="2071"/>
      <c r="AD111" s="2071"/>
      <c r="AE111" s="2071"/>
      <c r="AF111" s="2071"/>
      <c r="AG111" s="2072"/>
    </row>
    <row r="112" spans="1:35" ht="25.5" customHeight="1" thickBot="1">
      <c r="A112" s="233" t="e">
        <f>#REF!</f>
        <v>#REF!</v>
      </c>
      <c r="B112" s="1889" t="e">
        <f>#REF!</f>
        <v>#REF!</v>
      </c>
      <c r="C112" s="1889"/>
      <c r="D112" s="1889"/>
      <c r="E112" s="1889"/>
      <c r="F112" s="1889"/>
      <c r="G112" s="1889"/>
      <c r="H112" s="1889"/>
      <c r="I112" s="1889"/>
      <c r="J112" s="1889"/>
      <c r="K112" s="234" t="e">
        <f>#REF!</f>
        <v>#REF!</v>
      </c>
      <c r="L112" s="2073" t="e">
        <f>#REF!</f>
        <v>#REF!</v>
      </c>
      <c r="M112" s="2074"/>
      <c r="N112" s="2074"/>
      <c r="O112" s="2074"/>
      <c r="P112" s="2074"/>
      <c r="Q112" s="2074"/>
      <c r="R112" s="2074"/>
      <c r="S112" s="2074"/>
      <c r="T112" s="2074"/>
      <c r="U112" s="2074"/>
      <c r="V112" s="2074"/>
      <c r="W112" s="2074"/>
      <c r="X112" s="2074"/>
      <c r="Y112" s="2074"/>
      <c r="Z112" s="2074"/>
      <c r="AA112" s="2074"/>
      <c r="AB112" s="2074"/>
      <c r="AC112" s="2074"/>
      <c r="AD112" s="2074"/>
      <c r="AE112" s="2074"/>
      <c r="AF112" s="2074"/>
      <c r="AG112" s="2075"/>
    </row>
    <row r="113" spans="1:69" s="20" customFormat="1" ht="32.25" customHeight="1">
      <c r="A113" s="20" t="e">
        <f>#REF!</f>
        <v>#REF!</v>
      </c>
      <c r="J113" s="21"/>
      <c r="K113" s="21"/>
    </row>
    <row r="114" spans="1:69" s="20" customFormat="1" ht="70.5" customHeight="1">
      <c r="A114" s="20" t="e">
        <f>#REF!</f>
        <v>#REF!</v>
      </c>
      <c r="B114" s="2065" t="e">
        <f>#REF!</f>
        <v>#REF!</v>
      </c>
      <c r="C114" s="2065"/>
      <c r="D114" s="2065"/>
      <c r="E114" s="2065"/>
      <c r="F114" s="2065"/>
      <c r="G114" s="2065"/>
      <c r="H114" s="2065"/>
      <c r="I114" s="2065"/>
      <c r="J114" s="2065"/>
      <c r="K114" s="2065"/>
      <c r="L114" s="2065"/>
      <c r="M114" s="2065"/>
      <c r="N114" s="2065"/>
      <c r="O114" s="2065"/>
      <c r="P114" s="2065"/>
      <c r="Q114" s="2065"/>
      <c r="R114" s="2065"/>
      <c r="S114" s="2065"/>
      <c r="T114" s="2065"/>
      <c r="U114" s="2065"/>
      <c r="V114" s="2065"/>
      <c r="W114" s="2065"/>
      <c r="X114" s="2065"/>
      <c r="Y114" s="2065"/>
      <c r="Z114" s="2065"/>
      <c r="AA114" s="2065"/>
      <c r="AB114" s="2065"/>
      <c r="AC114" s="2065"/>
      <c r="AD114" s="2065"/>
      <c r="AE114" s="2065"/>
      <c r="AF114" s="2065"/>
      <c r="AG114" s="20" t="e">
        <f>#REF!</f>
        <v>#REF!</v>
      </c>
      <c r="AV114" s="373"/>
      <c r="AW114" s="1"/>
      <c r="AX114" s="12"/>
      <c r="AY114" s="12"/>
      <c r="AZ114" s="12"/>
      <c r="BA114" s="12"/>
      <c r="BB114" s="373"/>
      <c r="BC114" s="1"/>
      <c r="BD114" s="12"/>
      <c r="BE114" s="12"/>
      <c r="BF114" s="12"/>
      <c r="BG114" s="12"/>
      <c r="BH114" s="12"/>
      <c r="BI114" s="12"/>
      <c r="BJ114" s="12"/>
      <c r="BK114" s="12"/>
      <c r="BL114" s="12"/>
      <c r="BM114" s="373"/>
      <c r="BN114" s="173"/>
      <c r="BO114" s="12"/>
      <c r="BP114" s="12"/>
      <c r="BQ114" s="12"/>
    </row>
    <row r="115" spans="1:69" s="20" customFormat="1" ht="78.75" customHeight="1">
      <c r="A115" s="20" t="e">
        <f>#REF!</f>
        <v>#REF!</v>
      </c>
      <c r="B115" s="2065"/>
      <c r="C115" s="2065"/>
      <c r="D115" s="2065"/>
      <c r="E115" s="2065"/>
      <c r="F115" s="2065"/>
      <c r="G115" s="2065"/>
      <c r="H115" s="2065"/>
      <c r="I115" s="2065"/>
      <c r="J115" s="2065"/>
      <c r="K115" s="2065"/>
      <c r="L115" s="2065"/>
      <c r="M115" s="2065"/>
      <c r="N115" s="2065"/>
      <c r="O115" s="2065"/>
      <c r="P115" s="2065"/>
      <c r="Q115" s="2065"/>
      <c r="R115" s="2065"/>
      <c r="S115" s="2065"/>
      <c r="T115" s="2065"/>
      <c r="U115" s="2065"/>
      <c r="V115" s="2065"/>
      <c r="W115" s="2065"/>
      <c r="X115" s="2065"/>
      <c r="Y115" s="2065"/>
      <c r="Z115" s="2065"/>
      <c r="AA115" s="2065"/>
      <c r="AB115" s="2065"/>
      <c r="AC115" s="2065"/>
      <c r="AD115" s="2065"/>
      <c r="AE115" s="2065"/>
      <c r="AF115" s="2065"/>
      <c r="AG115" s="20" t="e">
        <f>#REF!</f>
        <v>#REF!</v>
      </c>
      <c r="AV115" s="373"/>
      <c r="AW115" s="1"/>
      <c r="AX115" s="12"/>
      <c r="AY115" s="12"/>
      <c r="AZ115" s="12"/>
      <c r="BA115" s="12"/>
      <c r="BB115" s="373"/>
      <c r="BC115" s="1"/>
      <c r="BD115" s="12"/>
      <c r="BE115" s="12"/>
      <c r="BF115" s="12"/>
      <c r="BG115" s="12"/>
      <c r="BH115" s="12"/>
      <c r="BI115" s="12"/>
      <c r="BJ115" s="12"/>
      <c r="BK115" s="12"/>
      <c r="BL115" s="12"/>
      <c r="BM115" s="12"/>
      <c r="BN115" s="12"/>
      <c r="BO115" s="12"/>
      <c r="BP115" s="12"/>
      <c r="BQ115" s="12"/>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A81:E81"/>
    <mergeCell ref="F81:J81"/>
    <mergeCell ref="K81:Q81"/>
    <mergeCell ref="R81:X81"/>
    <mergeCell ref="Y81:AG81"/>
    <mergeCell ref="A82:E82"/>
    <mergeCell ref="F82:J82"/>
    <mergeCell ref="K82:Q82"/>
    <mergeCell ref="R82:X82"/>
    <mergeCell ref="Y82:AG8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B73:H73"/>
    <mergeCell ref="J73:R73"/>
    <mergeCell ref="S73:AG73"/>
    <mergeCell ref="B74:H74"/>
    <mergeCell ref="J74:R74"/>
    <mergeCell ref="S74:AG74"/>
    <mergeCell ref="B69:K69"/>
    <mergeCell ref="A71:I71"/>
    <mergeCell ref="J71:R71"/>
    <mergeCell ref="S71:AG71"/>
    <mergeCell ref="B72:H72"/>
    <mergeCell ref="J72:R72"/>
    <mergeCell ref="S72:AG7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C53:L53"/>
    <mergeCell ref="N53:AG53"/>
    <mergeCell ref="C54:L54"/>
    <mergeCell ref="N54:Z54"/>
    <mergeCell ref="A55:V55"/>
    <mergeCell ref="B56:Y56"/>
    <mergeCell ref="A48:AC48"/>
    <mergeCell ref="B49:L49"/>
    <mergeCell ref="N49:AG49"/>
    <mergeCell ref="B50:L50"/>
    <mergeCell ref="N50:Z50"/>
    <mergeCell ref="B51:L51"/>
    <mergeCell ref="N51:AG51"/>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B39:L39"/>
    <mergeCell ref="N39:Z39"/>
    <mergeCell ref="B40:L40"/>
    <mergeCell ref="N40:Z40"/>
    <mergeCell ref="B41:L41"/>
    <mergeCell ref="N41:Z41"/>
    <mergeCell ref="B36:L36"/>
    <mergeCell ref="N36:AG36"/>
    <mergeCell ref="B37:L37"/>
    <mergeCell ref="N37:Z37"/>
    <mergeCell ref="B38:L38"/>
    <mergeCell ref="N38:AG38"/>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369</v>
      </c>
    </row>
    <row r="2" spans="1:35" ht="25.5" customHeight="1">
      <c r="A2" s="1767" t="e">
        <f>#REF!</f>
        <v>#REF!</v>
      </c>
      <c r="B2" s="1767"/>
      <c r="C2" s="1767"/>
      <c r="D2" s="1767"/>
      <c r="E2" s="1767"/>
      <c r="F2" s="1767"/>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row>
    <row r="3" spans="1:35" ht="25.5" customHeight="1" thickBot="1">
      <c r="A3" s="6" t="e">
        <f>#REF!</f>
        <v>#REF!</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t="e">
        <f>#REF!</f>
        <v>#REF!</v>
      </c>
    </row>
    <row r="4" spans="1:35" ht="25.5" customHeight="1">
      <c r="A4" s="1768" t="e">
        <f>#REF!</f>
        <v>#REF!</v>
      </c>
      <c r="B4" s="1769"/>
      <c r="C4" s="1769"/>
      <c r="D4" s="1769"/>
      <c r="E4" s="1770"/>
      <c r="F4" s="1902" t="e">
        <f>#REF!</f>
        <v>#REF!</v>
      </c>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1903"/>
      <c r="AG4" s="1904"/>
    </row>
    <row r="5" spans="1:35" ht="25.5" customHeight="1">
      <c r="A5" s="1774" t="e">
        <f>#REF!</f>
        <v>#REF!</v>
      </c>
      <c r="B5" s="1775"/>
      <c r="C5" s="1775"/>
      <c r="D5" s="1775"/>
      <c r="E5" s="1776"/>
      <c r="F5" s="1905" t="e">
        <f>#REF!</f>
        <v>#REF!</v>
      </c>
      <c r="G5" s="1906"/>
      <c r="H5" s="1906"/>
      <c r="I5" s="1906"/>
      <c r="J5" s="1906"/>
      <c r="K5" s="1906"/>
      <c r="L5" s="1906"/>
      <c r="M5" s="1906"/>
      <c r="N5" s="1906"/>
      <c r="O5" s="1906"/>
      <c r="P5" s="1906"/>
      <c r="Q5" s="1906"/>
      <c r="R5" s="1906"/>
      <c r="S5" s="1906"/>
      <c r="T5" s="1906"/>
      <c r="U5" s="1906"/>
      <c r="V5" s="1906"/>
      <c r="W5" s="1906"/>
      <c r="X5" s="1906"/>
      <c r="Y5" s="1906"/>
      <c r="Z5" s="1906"/>
      <c r="AA5" s="1906"/>
      <c r="AB5" s="1906"/>
      <c r="AC5" s="1906"/>
      <c r="AD5" s="1906"/>
      <c r="AE5" s="1906"/>
      <c r="AF5" s="1906"/>
      <c r="AG5" s="1907"/>
    </row>
    <row r="6" spans="1:35" ht="28.5" customHeight="1">
      <c r="A6" s="1774" t="e">
        <f>#REF!</f>
        <v>#REF!</v>
      </c>
      <c r="B6" s="1775"/>
      <c r="C6" s="1775"/>
      <c r="D6" s="1775"/>
      <c r="E6" s="1776"/>
      <c r="F6" s="1908" t="e">
        <f>#REF!</f>
        <v>#REF!</v>
      </c>
      <c r="G6" s="1775"/>
      <c r="H6" s="219" t="e">
        <f>#REF!</f>
        <v>#REF!</v>
      </c>
      <c r="I6" s="1906" t="e">
        <f>#REF!</f>
        <v>#REF!</v>
      </c>
      <c r="J6" s="1906"/>
      <c r="K6" s="1906"/>
      <c r="L6" s="1906"/>
      <c r="M6" s="1906"/>
      <c r="N6" s="1906"/>
      <c r="O6" s="1906"/>
      <c r="P6" s="1906"/>
      <c r="Q6" s="1906"/>
      <c r="R6" s="371" t="e">
        <f>#REF!</f>
        <v>#REF!</v>
      </c>
      <c r="S6" s="1906" t="e">
        <f>#REF!</f>
        <v>#REF!</v>
      </c>
      <c r="T6" s="1906"/>
      <c r="U6" s="1906"/>
      <c r="V6" s="1906"/>
      <c r="W6" s="1906"/>
      <c r="X6" s="1906"/>
      <c r="Y6" s="1906"/>
      <c r="Z6" s="1906"/>
      <c r="AA6" s="1906"/>
      <c r="AB6" s="1906"/>
      <c r="AC6" s="1906"/>
      <c r="AD6" s="1906"/>
      <c r="AE6" s="1906"/>
      <c r="AF6" s="1906"/>
      <c r="AG6" s="1907"/>
    </row>
    <row r="7" spans="1:35" ht="25.5" customHeight="1">
      <c r="A7" s="1774" t="e">
        <f>#REF!</f>
        <v>#REF!</v>
      </c>
      <c r="B7" s="1775"/>
      <c r="C7" s="1775"/>
      <c r="D7" s="1775"/>
      <c r="E7" s="1776"/>
      <c r="F7" s="1913" t="e">
        <f>#REF!</f>
        <v>#REF!</v>
      </c>
      <c r="G7" s="1914"/>
      <c r="H7" s="1914"/>
      <c r="I7" s="1914"/>
      <c r="J7" s="1914"/>
      <c r="K7" s="1914"/>
      <c r="L7" s="1914"/>
      <c r="M7" s="1915"/>
      <c r="N7" s="1790" t="e">
        <f>#REF!</f>
        <v>#REF!</v>
      </c>
      <c r="O7" s="1775"/>
      <c r="P7" s="1775"/>
      <c r="Q7" s="1776"/>
      <c r="R7" s="1916" t="e">
        <f>#REF!</f>
        <v>#REF!</v>
      </c>
      <c r="S7" s="1917"/>
      <c r="T7" s="1917"/>
      <c r="U7" s="1917"/>
      <c r="V7" s="344" t="e">
        <f>#REF!</f>
        <v>#REF!</v>
      </c>
      <c r="W7" s="344" t="e">
        <f>#REF!</f>
        <v>#REF!</v>
      </c>
      <c r="X7" s="1918" t="e">
        <f>#REF!</f>
        <v>#REF!</v>
      </c>
      <c r="Y7" s="1919"/>
      <c r="Z7" s="1919"/>
      <c r="AA7" s="1919"/>
      <c r="AB7" s="1920"/>
      <c r="AC7" s="1921" t="e">
        <f>#REF!</f>
        <v>#REF!</v>
      </c>
      <c r="AD7" s="1922"/>
      <c r="AE7" s="1922"/>
      <c r="AF7" s="1922"/>
      <c r="AG7" s="194" t="e">
        <f>#REF!</f>
        <v>#REF!</v>
      </c>
    </row>
    <row r="8" spans="1:35" ht="25.5" customHeight="1">
      <c r="A8" s="1774" t="e">
        <f>#REF!</f>
        <v>#REF!</v>
      </c>
      <c r="B8" s="1775"/>
      <c r="C8" s="1775"/>
      <c r="D8" s="1775"/>
      <c r="E8" s="1776"/>
      <c r="F8" s="1905" t="e">
        <f>#REF!</f>
        <v>#REF!</v>
      </c>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7"/>
    </row>
    <row r="9" spans="1:35" ht="25.5" customHeight="1">
      <c r="A9" s="1910" t="e">
        <f>#REF!</f>
        <v>#REF!</v>
      </c>
      <c r="B9" s="1775"/>
      <c r="C9" s="1775"/>
      <c r="D9" s="1775"/>
      <c r="E9" s="1776"/>
      <c r="F9" s="1905" t="e">
        <f>#REF!</f>
        <v>#REF!</v>
      </c>
      <c r="G9" s="1906"/>
      <c r="H9" s="1906"/>
      <c r="I9" s="1906"/>
      <c r="J9" s="1906"/>
      <c r="K9" s="1906"/>
      <c r="L9" s="1906"/>
      <c r="M9" s="1906"/>
      <c r="N9" s="1906"/>
      <c r="O9" s="1906"/>
      <c r="P9" s="1912"/>
      <c r="Q9" s="1790" t="e">
        <f>#REF!</f>
        <v>#REF!</v>
      </c>
      <c r="R9" s="1775"/>
      <c r="S9" s="1775"/>
      <c r="T9" s="1775"/>
      <c r="U9" s="1776"/>
      <c r="V9" s="1905" t="e">
        <f>#REF!</f>
        <v>#REF!</v>
      </c>
      <c r="W9" s="1906"/>
      <c r="X9" s="1906"/>
      <c r="Y9" s="1906"/>
      <c r="Z9" s="1906"/>
      <c r="AA9" s="1906"/>
      <c r="AB9" s="1906"/>
      <c r="AC9" s="1906"/>
      <c r="AD9" s="1906"/>
      <c r="AE9" s="1906"/>
      <c r="AF9" s="1906"/>
      <c r="AG9" s="1907"/>
    </row>
    <row r="10" spans="1:35" ht="25.5" customHeight="1">
      <c r="A10" s="1774" t="e">
        <f>#REF!</f>
        <v>#REF!</v>
      </c>
      <c r="B10" s="1775"/>
      <c r="C10" s="1775"/>
      <c r="D10" s="1775"/>
      <c r="E10" s="1776"/>
      <c r="F10" s="1905" t="e">
        <f>#REF!</f>
        <v>#REF!</v>
      </c>
      <c r="G10" s="1906"/>
      <c r="H10" s="1906"/>
      <c r="I10" s="1906"/>
      <c r="J10" s="1906"/>
      <c r="K10" s="1906"/>
      <c r="L10" s="1906"/>
      <c r="M10" s="1906"/>
      <c r="N10" s="1906"/>
      <c r="O10" s="1906"/>
      <c r="P10" s="1912"/>
      <c r="Q10" s="1790" t="e">
        <f>#REF!</f>
        <v>#REF!</v>
      </c>
      <c r="R10" s="1775"/>
      <c r="S10" s="1775"/>
      <c r="T10" s="1775"/>
      <c r="U10" s="1776"/>
      <c r="V10" s="1905" t="e">
        <f>#REF!</f>
        <v>#REF!</v>
      </c>
      <c r="W10" s="1906"/>
      <c r="X10" s="1906"/>
      <c r="Y10" s="1906"/>
      <c r="Z10" s="1906"/>
      <c r="AA10" s="1906"/>
      <c r="AB10" s="1906"/>
      <c r="AC10" s="1906"/>
      <c r="AD10" s="1906"/>
      <c r="AE10" s="1906"/>
      <c r="AF10" s="1906"/>
      <c r="AG10" s="1907"/>
    </row>
    <row r="11" spans="1:35" ht="25.5" customHeight="1" thickBot="1">
      <c r="A11" s="1844" t="e">
        <f>#REF!</f>
        <v>#REF!</v>
      </c>
      <c r="B11" s="1845"/>
      <c r="C11" s="1845"/>
      <c r="D11" s="1845"/>
      <c r="E11" s="1846"/>
      <c r="F11" s="1938" t="e">
        <f>#REF!</f>
        <v>#REF!</v>
      </c>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40"/>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7" t="e">
        <f>#REF!</f>
        <v>#REF!</v>
      </c>
      <c r="W12" s="17" t="e">
        <f>#REF!</f>
        <v>#REF!</v>
      </c>
      <c r="X12" s="17" t="e">
        <f>#REF!</f>
        <v>#REF!</v>
      </c>
      <c r="Y12" s="17" t="e">
        <f>#REF!</f>
        <v>#REF!</v>
      </c>
      <c r="Z12" s="17" t="e">
        <f>#REF!</f>
        <v>#REF!</v>
      </c>
      <c r="AA12" s="17" t="e">
        <f>#REF!</f>
        <v>#REF!</v>
      </c>
      <c r="AB12" s="17" t="e">
        <f>#REF!</f>
        <v>#REF!</v>
      </c>
      <c r="AC12" s="17" t="e">
        <f>#REF!</f>
        <v>#REF!</v>
      </c>
      <c r="AD12" s="17" t="e">
        <f>#REF!</f>
        <v>#REF!</v>
      </c>
      <c r="AE12" s="17" t="e">
        <f>#REF!</f>
        <v>#REF!</v>
      </c>
      <c r="AF12" s="17" t="e">
        <f>#REF!</f>
        <v>#REF!</v>
      </c>
      <c r="AG12" s="17" t="e">
        <f>#REF!</f>
        <v>#REF!</v>
      </c>
    </row>
    <row r="13" spans="1:35" ht="25.5" customHeight="1" thickBot="1">
      <c r="A13" s="1" t="e">
        <f>#REF!</f>
        <v>#REF!</v>
      </c>
      <c r="J13" s="343"/>
      <c r="V13" s="17"/>
      <c r="W13" s="17"/>
      <c r="X13" s="17"/>
      <c r="Y13" s="17"/>
      <c r="Z13" s="17"/>
      <c r="AA13" s="17"/>
      <c r="AB13" s="17"/>
      <c r="AC13" s="17"/>
      <c r="AD13" s="17"/>
      <c r="AE13" s="17"/>
      <c r="AF13" s="17"/>
      <c r="AG13" s="17"/>
    </row>
    <row r="14" spans="1:35" ht="25.5" customHeight="1">
      <c r="A14" s="1923" t="e">
        <f>#REF!</f>
        <v>#REF!</v>
      </c>
      <c r="B14" s="1924"/>
      <c r="C14" s="1924"/>
      <c r="D14" s="1924"/>
      <c r="E14" s="1924"/>
      <c r="F14" s="1924"/>
      <c r="G14" s="1924"/>
      <c r="H14" s="1924"/>
      <c r="I14" s="1924"/>
      <c r="J14" s="1924"/>
      <c r="K14" s="253" t="e">
        <f>#REF!</f>
        <v>#REF!</v>
      </c>
      <c r="L14" s="253" t="e">
        <f>#REF!</f>
        <v>#REF!</v>
      </c>
      <c r="M14" s="253" t="e">
        <f>#REF!</f>
        <v>#REF!</v>
      </c>
      <c r="N14" s="253" t="e">
        <f>#REF!</f>
        <v>#REF!</v>
      </c>
      <c r="O14" s="253" t="e">
        <f>#REF!</f>
        <v>#REF!</v>
      </c>
      <c r="P14" s="253" t="e">
        <f>#REF!</f>
        <v>#REF!</v>
      </c>
      <c r="Q14" s="253" t="e">
        <f>#REF!</f>
        <v>#REF!</v>
      </c>
      <c r="R14" s="253" t="e">
        <f>#REF!</f>
        <v>#REF!</v>
      </c>
      <c r="S14" s="253" t="e">
        <f>#REF!</f>
        <v>#REF!</v>
      </c>
      <c r="T14" s="253" t="e">
        <f>#REF!</f>
        <v>#REF!</v>
      </c>
      <c r="U14" s="253" t="e">
        <f>#REF!</f>
        <v>#REF!</v>
      </c>
      <c r="V14" s="342" t="e">
        <f>#REF!</f>
        <v>#REF!</v>
      </c>
      <c r="W14" s="342" t="e">
        <f>#REF!</f>
        <v>#REF!</v>
      </c>
      <c r="X14" s="342" t="e">
        <f>#REF!</f>
        <v>#REF!</v>
      </c>
      <c r="Y14" s="342" t="e">
        <f>#REF!</f>
        <v>#REF!</v>
      </c>
      <c r="Z14" s="342" t="e">
        <f>#REF!</f>
        <v>#REF!</v>
      </c>
      <c r="AA14" s="342" t="e">
        <f>#REF!</f>
        <v>#REF!</v>
      </c>
      <c r="AB14" s="342" t="e">
        <f>#REF!</f>
        <v>#REF!</v>
      </c>
      <c r="AC14" s="342" t="e">
        <f>#REF!</f>
        <v>#REF!</v>
      </c>
      <c r="AD14" s="342" t="e">
        <f>#REF!</f>
        <v>#REF!</v>
      </c>
      <c r="AE14" s="342" t="e">
        <f>#REF!</f>
        <v>#REF!</v>
      </c>
      <c r="AF14" s="342" t="e">
        <f>#REF!</f>
        <v>#REF!</v>
      </c>
      <c r="AG14" s="341" t="e">
        <f>#REF!</f>
        <v>#REF!</v>
      </c>
    </row>
    <row r="15" spans="1:35" ht="25.5" customHeight="1">
      <c r="A15" s="203" t="e">
        <f>#REF!</f>
        <v>#REF!</v>
      </c>
      <c r="B15" s="1804" t="e">
        <f>#REF!</f>
        <v>#REF!</v>
      </c>
      <c r="C15" s="1804"/>
      <c r="D15" s="1804"/>
      <c r="E15" s="1804"/>
      <c r="F15" s="1804"/>
      <c r="G15" s="1804"/>
      <c r="H15" s="1804"/>
      <c r="I15" s="1804"/>
      <c r="J15" s="1804"/>
      <c r="K15" s="204" t="e">
        <f>#REF!</f>
        <v>#REF!</v>
      </c>
      <c r="L15" s="1905" t="e">
        <f>#REF!</f>
        <v>#REF!</v>
      </c>
      <c r="M15" s="1906"/>
      <c r="N15" s="1906"/>
      <c r="O15" s="1906"/>
      <c r="P15" s="1906"/>
      <c r="Q15" s="1906"/>
      <c r="R15" s="1906"/>
      <c r="S15" s="1906"/>
      <c r="T15" s="1906"/>
      <c r="U15" s="1906"/>
      <c r="V15" s="1906"/>
      <c r="W15" s="1906"/>
      <c r="X15" s="1906"/>
      <c r="Y15" s="1906"/>
      <c r="Z15" s="1906"/>
      <c r="AA15" s="1906"/>
      <c r="AB15" s="1906"/>
      <c r="AC15" s="1906"/>
      <c r="AD15" s="1906"/>
      <c r="AE15" s="1906"/>
      <c r="AF15" s="1906"/>
      <c r="AG15" s="1907"/>
    </row>
    <row r="16" spans="1:35" ht="25.5" customHeight="1">
      <c r="A16" s="250" t="e">
        <f>#REF!</f>
        <v>#REF!</v>
      </c>
      <c r="B16" s="1925" t="e">
        <f>#REF!</f>
        <v>#REF!</v>
      </c>
      <c r="C16" s="1925"/>
      <c r="D16" s="1925"/>
      <c r="E16" s="1925"/>
      <c r="F16" s="1925"/>
      <c r="G16" s="1925"/>
      <c r="H16" s="1925"/>
      <c r="I16" s="1925"/>
      <c r="J16" s="1925"/>
      <c r="K16" s="340" t="e">
        <f>#REF!</f>
        <v>#REF!</v>
      </c>
      <c r="L16" s="1928" t="e">
        <f>#REF!</f>
        <v>#REF!</v>
      </c>
      <c r="M16" s="1929"/>
      <c r="N16" s="339" t="e">
        <f>#REF!</f>
        <v>#REF!</v>
      </c>
      <c r="O16" s="339"/>
      <c r="P16" s="219"/>
      <c r="Q16" s="219"/>
      <c r="R16" s="219"/>
      <c r="S16" s="219"/>
      <c r="T16" s="219"/>
      <c r="U16" s="219"/>
      <c r="V16" s="276"/>
      <c r="W16" s="276"/>
      <c r="X16" s="276"/>
      <c r="Y16" s="276"/>
      <c r="Z16" s="276"/>
      <c r="AA16" s="276"/>
      <c r="AB16" s="276"/>
      <c r="AC16" s="276"/>
      <c r="AD16" s="338"/>
      <c r="AE16" s="219"/>
      <c r="AF16" s="338"/>
      <c r="AG16" s="337"/>
      <c r="AI16" s="1" t="s">
        <v>328</v>
      </c>
    </row>
    <row r="17" spans="1:35" ht="25.5" customHeight="1">
      <c r="A17" s="286" t="e">
        <f>#REF!</f>
        <v>#REF!</v>
      </c>
      <c r="B17" s="1926"/>
      <c r="C17" s="1926"/>
      <c r="D17" s="1926"/>
      <c r="E17" s="1926"/>
      <c r="F17" s="1926"/>
      <c r="G17" s="1926"/>
      <c r="H17" s="1926"/>
      <c r="I17" s="1926"/>
      <c r="J17" s="1926"/>
      <c r="K17" s="334" t="e">
        <f>#REF!</f>
        <v>#REF!</v>
      </c>
      <c r="L17" s="1930" t="e">
        <f>#REF!</f>
        <v>#REF!</v>
      </c>
      <c r="M17" s="1931"/>
      <c r="N17" s="336" t="e">
        <f>#REF!</f>
        <v>#REF!</v>
      </c>
      <c r="O17" s="336"/>
      <c r="P17" s="336"/>
      <c r="Q17" s="336"/>
      <c r="R17" s="336"/>
      <c r="S17" s="336"/>
      <c r="T17" s="336"/>
      <c r="U17" s="336"/>
      <c r="V17" s="336"/>
      <c r="W17" s="336"/>
      <c r="X17" s="336"/>
      <c r="Y17" s="336"/>
      <c r="Z17" s="336"/>
      <c r="AA17" s="336"/>
      <c r="AB17" s="335"/>
      <c r="AC17" s="335"/>
      <c r="AD17" s="335"/>
      <c r="AE17" s="336"/>
      <c r="AF17" s="335"/>
      <c r="AG17" s="325"/>
    </row>
    <row r="18" spans="1:35" ht="25.5" customHeight="1">
      <c r="A18" s="286" t="e">
        <f>#REF!</f>
        <v>#REF!</v>
      </c>
      <c r="B18" s="1926"/>
      <c r="C18" s="1926"/>
      <c r="D18" s="1926"/>
      <c r="E18" s="1926"/>
      <c r="F18" s="1926"/>
      <c r="G18" s="1926"/>
      <c r="H18" s="1926"/>
      <c r="I18" s="1926"/>
      <c r="J18" s="1926"/>
      <c r="K18" s="334" t="e">
        <f>#REF!</f>
        <v>#REF!</v>
      </c>
      <c r="L18" s="333" t="e">
        <f>#REF!</f>
        <v>#REF!</v>
      </c>
      <c r="M18" s="332" t="e">
        <f>#REF!</f>
        <v>#REF!</v>
      </c>
      <c r="N18" s="331"/>
      <c r="O18" s="331"/>
      <c r="P18" s="331"/>
      <c r="Q18" s="331"/>
      <c r="R18" s="331"/>
      <c r="S18" s="330"/>
      <c r="T18" s="1932" t="e">
        <f>#REF!</f>
        <v>#REF!</v>
      </c>
      <c r="U18" s="1933"/>
      <c r="V18" s="1933"/>
      <c r="W18" s="1933"/>
      <c r="X18" s="1933"/>
      <c r="Y18" s="1933"/>
      <c r="Z18" s="1933"/>
      <c r="AA18" s="1933"/>
      <c r="AB18" s="1933"/>
      <c r="AC18" s="1933"/>
      <c r="AD18" s="1933"/>
      <c r="AE18" s="1933"/>
      <c r="AF18" s="1933"/>
      <c r="AG18" s="1934"/>
    </row>
    <row r="19" spans="1:35" ht="25.5" customHeight="1">
      <c r="A19" s="321" t="e">
        <f>#REF!</f>
        <v>#REF!</v>
      </c>
      <c r="B19" s="1927"/>
      <c r="C19" s="1927"/>
      <c r="D19" s="1927"/>
      <c r="E19" s="1927"/>
      <c r="F19" s="1927"/>
      <c r="G19" s="1927"/>
      <c r="H19" s="1927"/>
      <c r="I19" s="1927"/>
      <c r="J19" s="1927"/>
      <c r="K19" s="329" t="e">
        <f>#REF!</f>
        <v>#REF!</v>
      </c>
      <c r="L19" s="7" t="e">
        <f>#REF!</f>
        <v>#REF!</v>
      </c>
      <c r="M19" s="328" t="e">
        <f>#REF!</f>
        <v>#REF!</v>
      </c>
      <c r="N19" s="8"/>
      <c r="O19" s="8"/>
      <c r="P19" s="8"/>
      <c r="Q19" s="8"/>
      <c r="R19" s="8"/>
      <c r="S19" s="327"/>
      <c r="T19" s="1935" t="e">
        <f>#REF!</f>
        <v>#REF!</v>
      </c>
      <c r="U19" s="1936"/>
      <c r="V19" s="1936"/>
      <c r="W19" s="1936"/>
      <c r="X19" s="1936"/>
      <c r="Y19" s="1936"/>
      <c r="Z19" s="1936"/>
      <c r="AA19" s="1936"/>
      <c r="AB19" s="1936"/>
      <c r="AC19" s="1936"/>
      <c r="AD19" s="1936"/>
      <c r="AE19" s="1936"/>
      <c r="AF19" s="1936"/>
      <c r="AG19" s="1937"/>
    </row>
    <row r="20" spans="1:35" ht="25.5" customHeight="1">
      <c r="A20" s="247" t="e">
        <f>#REF!</f>
        <v>#REF!</v>
      </c>
      <c r="B20" s="1955" t="e">
        <f>#REF!</f>
        <v>#REF!</v>
      </c>
      <c r="C20" s="1955"/>
      <c r="D20" s="1955"/>
      <c r="E20" s="1955"/>
      <c r="F20" s="1955"/>
      <c r="G20" s="1955"/>
      <c r="H20" s="1955"/>
      <c r="I20" s="1955"/>
      <c r="J20" s="1955"/>
      <c r="K20" s="248" t="e">
        <f>#REF!</f>
        <v>#REF!</v>
      </c>
      <c r="L20" s="1905" t="e">
        <f>#REF!</f>
        <v>#REF!</v>
      </c>
      <c r="M20" s="1906"/>
      <c r="N20" s="1906"/>
      <c r="O20" s="1906"/>
      <c r="P20" s="1906"/>
      <c r="Q20" s="1906"/>
      <c r="R20" s="1906"/>
      <c r="S20" s="1906"/>
      <c r="T20" s="1906"/>
      <c r="U20" s="1906"/>
      <c r="V20" s="1906"/>
      <c r="W20" s="1906"/>
      <c r="X20" s="1906"/>
      <c r="Y20" s="1906"/>
      <c r="Z20" s="1906"/>
      <c r="AA20" s="1906"/>
      <c r="AB20" s="1906"/>
      <c r="AC20" s="1906"/>
      <c r="AD20" s="1906"/>
      <c r="AE20" s="1906"/>
      <c r="AF20" s="1906"/>
      <c r="AG20" s="1907"/>
    </row>
    <row r="21" spans="1:35" ht="25.5" customHeight="1">
      <c r="A21" s="247" t="e">
        <f>#REF!</f>
        <v>#REF!</v>
      </c>
      <c r="B21" s="1955" t="e">
        <f>#REF!</f>
        <v>#REF!</v>
      </c>
      <c r="C21" s="1955"/>
      <c r="D21" s="1955"/>
      <c r="E21" s="1955"/>
      <c r="F21" s="1955"/>
      <c r="G21" s="1955"/>
      <c r="H21" s="1955"/>
      <c r="I21" s="1955"/>
      <c r="J21" s="1955"/>
      <c r="K21" s="204" t="e">
        <f>#REF!</f>
        <v>#REF!</v>
      </c>
      <c r="L21" s="1905" t="e">
        <f>#REF!</f>
        <v>#REF!</v>
      </c>
      <c r="M21" s="1906"/>
      <c r="N21" s="1906"/>
      <c r="O21" s="1906"/>
      <c r="P21" s="1906"/>
      <c r="Q21" s="1906"/>
      <c r="R21" s="1906"/>
      <c r="S21" s="1906"/>
      <c r="T21" s="1906"/>
      <c r="U21" s="1906"/>
      <c r="V21" s="1906"/>
      <c r="W21" s="1906"/>
      <c r="X21" s="1906"/>
      <c r="Y21" s="1906"/>
      <c r="Z21" s="1906"/>
      <c r="AA21" s="1906"/>
      <c r="AB21" s="1906"/>
      <c r="AC21" s="1906"/>
      <c r="AD21" s="1906"/>
      <c r="AE21" s="1906"/>
      <c r="AF21" s="1906"/>
      <c r="AG21" s="1907"/>
    </row>
    <row r="22" spans="1:35" ht="25.5" customHeight="1">
      <c r="A22" s="250" t="e">
        <f>#REF!</f>
        <v>#REF!</v>
      </c>
      <c r="B22" s="1925" t="e">
        <f>#REF!</f>
        <v>#REF!</v>
      </c>
      <c r="C22" s="1925"/>
      <c r="D22" s="1925"/>
      <c r="E22" s="1925"/>
      <c r="F22" s="1925"/>
      <c r="G22" s="1925"/>
      <c r="H22" s="1925"/>
      <c r="I22" s="1925"/>
      <c r="J22" s="1925"/>
      <c r="K22" s="340" t="e">
        <f>#REF!</f>
        <v>#REF!</v>
      </c>
      <c r="L22" s="1928" t="e">
        <f>#REF!</f>
        <v>#REF!</v>
      </c>
      <c r="M22" s="1929"/>
      <c r="N22" s="339" t="e">
        <f>#REF!</f>
        <v>#REF!</v>
      </c>
      <c r="O22" s="339"/>
      <c r="P22" s="219"/>
      <c r="Q22" s="219"/>
      <c r="R22" s="219"/>
      <c r="S22" s="219"/>
      <c r="T22" s="219"/>
      <c r="U22" s="219"/>
      <c r="V22" s="276"/>
      <c r="W22" s="276"/>
      <c r="X22" s="276"/>
      <c r="Y22" s="276"/>
      <c r="Z22" s="276"/>
      <c r="AA22" s="276"/>
      <c r="AB22" s="276"/>
      <c r="AC22" s="276"/>
      <c r="AD22" s="338"/>
      <c r="AE22" s="219"/>
      <c r="AF22" s="338"/>
      <c r="AG22" s="337"/>
    </row>
    <row r="23" spans="1:35" ht="25.5" customHeight="1">
      <c r="A23" s="286" t="e">
        <f>#REF!</f>
        <v>#REF!</v>
      </c>
      <c r="B23" s="1926"/>
      <c r="C23" s="1926"/>
      <c r="D23" s="1926"/>
      <c r="E23" s="1926"/>
      <c r="F23" s="1926"/>
      <c r="G23" s="1926"/>
      <c r="H23" s="1926"/>
      <c r="I23" s="1926"/>
      <c r="J23" s="1926"/>
      <c r="K23" s="334" t="e">
        <f>#REF!</f>
        <v>#REF!</v>
      </c>
      <c r="L23" s="1930" t="e">
        <f>#REF!</f>
        <v>#REF!</v>
      </c>
      <c r="M23" s="1931"/>
      <c r="N23" s="336" t="e">
        <f>#REF!</f>
        <v>#REF!</v>
      </c>
      <c r="O23" s="336"/>
      <c r="P23" s="336"/>
      <c r="Q23" s="336"/>
      <c r="R23" s="336"/>
      <c r="S23" s="336"/>
      <c r="T23" s="336"/>
      <c r="U23" s="336"/>
      <c r="V23" s="336"/>
      <c r="W23" s="336"/>
      <c r="X23" s="336"/>
      <c r="Y23" s="336"/>
      <c r="Z23" s="336"/>
      <c r="AA23" s="336"/>
      <c r="AB23" s="335"/>
      <c r="AC23" s="335"/>
      <c r="AD23" s="335"/>
      <c r="AE23" s="336"/>
      <c r="AF23" s="335"/>
      <c r="AG23" s="325"/>
    </row>
    <row r="24" spans="1:35" ht="25.5" customHeight="1">
      <c r="A24" s="286" t="e">
        <f>#REF!</f>
        <v>#REF!</v>
      </c>
      <c r="B24" s="1926"/>
      <c r="C24" s="1926"/>
      <c r="D24" s="1926"/>
      <c r="E24" s="1926"/>
      <c r="F24" s="1926"/>
      <c r="G24" s="1926"/>
      <c r="H24" s="1926"/>
      <c r="I24" s="1926"/>
      <c r="J24" s="1926"/>
      <c r="K24" s="334" t="e">
        <f>#REF!</f>
        <v>#REF!</v>
      </c>
      <c r="L24" s="333" t="e">
        <f>#REF!</f>
        <v>#REF!</v>
      </c>
      <c r="M24" s="332" t="e">
        <f>#REF!</f>
        <v>#REF!</v>
      </c>
      <c r="N24" s="331"/>
      <c r="O24" s="331"/>
      <c r="P24" s="331"/>
      <c r="Q24" s="331"/>
      <c r="R24" s="331"/>
      <c r="S24" s="330"/>
      <c r="T24" s="1932" t="e">
        <f>#REF!</f>
        <v>#REF!</v>
      </c>
      <c r="U24" s="1933"/>
      <c r="V24" s="1933"/>
      <c r="W24" s="1933"/>
      <c r="X24" s="1933"/>
      <c r="Y24" s="1933"/>
      <c r="Z24" s="1933"/>
      <c r="AA24" s="1933"/>
      <c r="AB24" s="1933"/>
      <c r="AC24" s="1933"/>
      <c r="AD24" s="1933"/>
      <c r="AE24" s="1933"/>
      <c r="AF24" s="1933"/>
      <c r="AG24" s="1934"/>
    </row>
    <row r="25" spans="1:35" ht="25.5" customHeight="1" thickBot="1">
      <c r="A25" s="321" t="e">
        <f>#REF!</f>
        <v>#REF!</v>
      </c>
      <c r="B25" s="1927"/>
      <c r="C25" s="1927"/>
      <c r="D25" s="1927"/>
      <c r="E25" s="1927"/>
      <c r="F25" s="1927"/>
      <c r="G25" s="1927"/>
      <c r="H25" s="1927"/>
      <c r="I25" s="1927"/>
      <c r="J25" s="1927"/>
      <c r="K25" s="329" t="e">
        <f>#REF!</f>
        <v>#REF!</v>
      </c>
      <c r="L25" s="7" t="e">
        <f>#REF!</f>
        <v>#REF!</v>
      </c>
      <c r="M25" s="328" t="e">
        <f>#REF!</f>
        <v>#REF!</v>
      </c>
      <c r="N25" s="8"/>
      <c r="O25" s="8"/>
      <c r="P25" s="8"/>
      <c r="Q25" s="8"/>
      <c r="R25" s="8"/>
      <c r="S25" s="327"/>
      <c r="T25" s="1935" t="e">
        <f>#REF!</f>
        <v>#REF!</v>
      </c>
      <c r="U25" s="1936"/>
      <c r="V25" s="1936"/>
      <c r="W25" s="1936"/>
      <c r="X25" s="1936"/>
      <c r="Y25" s="1936"/>
      <c r="Z25" s="1936"/>
      <c r="AA25" s="1936"/>
      <c r="AB25" s="1936"/>
      <c r="AC25" s="1936"/>
      <c r="AD25" s="1936"/>
      <c r="AE25" s="1936"/>
      <c r="AF25" s="1936"/>
      <c r="AG25" s="1937"/>
    </row>
    <row r="26" spans="1:35" ht="25.5" customHeight="1">
      <c r="A26" s="1923" t="e">
        <f>#REF!</f>
        <v>#REF!</v>
      </c>
      <c r="B26" s="1924"/>
      <c r="C26" s="1924"/>
      <c r="D26" s="1924"/>
      <c r="E26" s="1924"/>
      <c r="F26" s="1924"/>
      <c r="G26" s="1924"/>
      <c r="H26" s="1924"/>
      <c r="I26" s="1924"/>
      <c r="J26" s="1924"/>
      <c r="K26" s="326" t="e">
        <f>#REF!</f>
        <v>#REF!</v>
      </c>
      <c r="L26" s="1865" t="e">
        <f>#REF!</f>
        <v>#REF!</v>
      </c>
      <c r="M26" s="1863"/>
      <c r="N26" s="1863"/>
      <c r="O26" s="1864"/>
      <c r="P26" s="1942" t="e">
        <f>#REF!</f>
        <v>#REF!</v>
      </c>
      <c r="Q26" s="1942"/>
      <c r="R26" s="1942"/>
      <c r="S26" s="1942"/>
      <c r="T26" s="1942"/>
      <c r="U26" s="1942"/>
      <c r="V26" s="1942"/>
      <c r="W26" s="1942"/>
      <c r="X26" s="1942"/>
      <c r="Y26" s="1942"/>
      <c r="Z26" s="1942"/>
      <c r="AA26" s="1942"/>
      <c r="AB26" s="1942"/>
      <c r="AC26" s="1942"/>
      <c r="AD26" s="1942"/>
      <c r="AE26" s="1942"/>
      <c r="AF26" s="1942"/>
      <c r="AG26" s="1943"/>
      <c r="AI26" s="275" t="s">
        <v>317</v>
      </c>
    </row>
    <row r="27" spans="1:35" ht="25.5" customHeight="1">
      <c r="A27" s="1944" t="e">
        <f>#REF!</f>
        <v>#REF!</v>
      </c>
      <c r="B27" s="1945"/>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6"/>
    </row>
    <row r="28" spans="1:35" ht="25.5" customHeight="1">
      <c r="A28" s="1947"/>
      <c r="B28" s="1948"/>
      <c r="C28" s="1948"/>
      <c r="D28" s="1948"/>
      <c r="E28" s="1948"/>
      <c r="F28" s="1948"/>
      <c r="G28" s="1948"/>
      <c r="H28" s="1948"/>
      <c r="I28" s="1948"/>
      <c r="J28" s="1948"/>
      <c r="K28" s="1948"/>
      <c r="L28" s="1948"/>
      <c r="M28" s="1948"/>
      <c r="N28" s="1948"/>
      <c r="O28" s="1948"/>
      <c r="P28" s="1948"/>
      <c r="Q28" s="1948"/>
      <c r="R28" s="1948"/>
      <c r="S28" s="1948"/>
      <c r="T28" s="1948"/>
      <c r="U28" s="1948"/>
      <c r="V28" s="1948"/>
      <c r="W28" s="1948"/>
      <c r="X28" s="1948"/>
      <c r="Y28" s="1948"/>
      <c r="Z28" s="1948"/>
      <c r="AA28" s="1948"/>
      <c r="AB28" s="1948"/>
      <c r="AC28" s="1948"/>
      <c r="AD28" s="1948"/>
      <c r="AE28" s="1948"/>
      <c r="AF28" s="1948"/>
      <c r="AG28" s="1949"/>
    </row>
    <row r="29" spans="1:35" ht="25.5" customHeight="1">
      <c r="A29" s="1947"/>
      <c r="B29" s="1948"/>
      <c r="C29" s="1948"/>
      <c r="D29" s="1948"/>
      <c r="E29" s="1948"/>
      <c r="F29" s="1948"/>
      <c r="G29" s="1948"/>
      <c r="H29" s="1948"/>
      <c r="I29" s="1948"/>
      <c r="J29" s="1948"/>
      <c r="K29" s="1948"/>
      <c r="L29" s="1948"/>
      <c r="M29" s="1948"/>
      <c r="N29" s="1948"/>
      <c r="O29" s="1948"/>
      <c r="P29" s="1948"/>
      <c r="Q29" s="1948"/>
      <c r="R29" s="1948"/>
      <c r="S29" s="1948"/>
      <c r="T29" s="1948"/>
      <c r="U29" s="1948"/>
      <c r="V29" s="1948"/>
      <c r="W29" s="1948"/>
      <c r="X29" s="1948"/>
      <c r="Y29" s="1948"/>
      <c r="Z29" s="1948"/>
      <c r="AA29" s="1948"/>
      <c r="AB29" s="1948"/>
      <c r="AC29" s="1948"/>
      <c r="AD29" s="1948"/>
      <c r="AE29" s="1948"/>
      <c r="AF29" s="1948"/>
      <c r="AG29" s="1949"/>
    </row>
    <row r="30" spans="1:35" ht="25.5" customHeight="1" thickBot="1">
      <c r="A30" s="1950"/>
      <c r="B30" s="1951"/>
      <c r="C30" s="1951"/>
      <c r="D30" s="1951"/>
      <c r="E30" s="1951"/>
      <c r="F30" s="1951"/>
      <c r="G30" s="1951"/>
      <c r="H30" s="1951"/>
      <c r="I30" s="1951"/>
      <c r="J30" s="1951"/>
      <c r="K30" s="1951"/>
      <c r="L30" s="1951"/>
      <c r="M30" s="1951"/>
      <c r="N30" s="1951"/>
      <c r="O30" s="1951"/>
      <c r="P30" s="1951"/>
      <c r="Q30" s="1951"/>
      <c r="R30" s="1951"/>
      <c r="S30" s="1951"/>
      <c r="T30" s="1951"/>
      <c r="U30" s="1951"/>
      <c r="V30" s="1951"/>
      <c r="W30" s="1951"/>
      <c r="X30" s="1951"/>
      <c r="Y30" s="1951"/>
      <c r="Z30" s="1951"/>
      <c r="AA30" s="1951"/>
      <c r="AB30" s="1951"/>
      <c r="AC30" s="1951"/>
      <c r="AD30" s="1951"/>
      <c r="AE30" s="1951"/>
      <c r="AF30" s="1951"/>
      <c r="AG30" s="1952"/>
    </row>
    <row r="31" spans="1:35" ht="25.5" customHeight="1">
      <c r="A31" s="1953" t="e">
        <f>#REF!</f>
        <v>#REF!</v>
      </c>
      <c r="B31" s="1954"/>
      <c r="C31" s="1954"/>
      <c r="D31" s="1954"/>
      <c r="E31" s="1954"/>
      <c r="F31" s="1954"/>
      <c r="G31" s="1954"/>
      <c r="H31" s="1954"/>
      <c r="I31" s="1954"/>
      <c r="J31" s="1954"/>
      <c r="K31" s="1954"/>
      <c r="L31" s="1954"/>
      <c r="M31" s="1954"/>
      <c r="N31" s="1954"/>
      <c r="O31" s="253" t="e">
        <f>#REF!</f>
        <v>#REF!</v>
      </c>
      <c r="P31" s="253" t="e">
        <f>#REF!</f>
        <v>#REF!</v>
      </c>
      <c r="Q31" s="253" t="e">
        <f>#REF!</f>
        <v>#REF!</v>
      </c>
      <c r="R31" s="253" t="e">
        <f>#REF!</f>
        <v>#REF!</v>
      </c>
      <c r="S31" s="253" t="e">
        <f>#REF!</f>
        <v>#REF!</v>
      </c>
      <c r="T31" s="253" t="e">
        <f>#REF!</f>
        <v>#REF!</v>
      </c>
      <c r="U31" s="253" t="e">
        <f>#REF!</f>
        <v>#REF!</v>
      </c>
      <c r="V31" s="253" t="e">
        <f>#REF!</f>
        <v>#REF!</v>
      </c>
      <c r="W31" s="253" t="e">
        <f>#REF!</f>
        <v>#REF!</v>
      </c>
      <c r="X31" s="253" t="e">
        <f>#REF!</f>
        <v>#REF!</v>
      </c>
      <c r="Y31" s="253" t="e">
        <f>#REF!</f>
        <v>#REF!</v>
      </c>
      <c r="Z31" s="253" t="e">
        <f>#REF!</f>
        <v>#REF!</v>
      </c>
      <c r="AA31" s="253" t="e">
        <f>#REF!</f>
        <v>#REF!</v>
      </c>
      <c r="AB31" s="253" t="e">
        <f>#REF!</f>
        <v>#REF!</v>
      </c>
      <c r="AC31" s="253" t="e">
        <f>#REF!</f>
        <v>#REF!</v>
      </c>
      <c r="AD31" s="253" t="e">
        <f>#REF!</f>
        <v>#REF!</v>
      </c>
      <c r="AE31" s="253" t="e">
        <f>#REF!</f>
        <v>#REF!</v>
      </c>
      <c r="AF31" s="253" t="e">
        <f>#REF!</f>
        <v>#REF!</v>
      </c>
      <c r="AG31" s="277" t="e">
        <f>#REF!</f>
        <v>#REF!</v>
      </c>
    </row>
    <row r="32" spans="1:35" ht="25.5" customHeight="1">
      <c r="A32" s="316" t="e">
        <f>#REF!</f>
        <v>#REF!</v>
      </c>
      <c r="B32" s="1955" t="e">
        <f>#REF!</f>
        <v>#REF!</v>
      </c>
      <c r="C32" s="1955"/>
      <c r="D32" s="1955"/>
      <c r="E32" s="1955"/>
      <c r="F32" s="1955"/>
      <c r="G32" s="1955"/>
      <c r="H32" s="1955"/>
      <c r="I32" s="1955"/>
      <c r="J32" s="1955"/>
      <c r="K32" s="1955"/>
      <c r="L32" s="1955"/>
      <c r="M32" s="204" t="e">
        <f>#REF!</f>
        <v>#REF!</v>
      </c>
      <c r="N32" s="1905" t="e">
        <f>#REF!</f>
        <v>#REF!</v>
      </c>
      <c r="O32" s="1906"/>
      <c r="P32" s="1906"/>
      <c r="Q32" s="1906"/>
      <c r="R32" s="1906"/>
      <c r="S32" s="1906"/>
      <c r="T32" s="1906"/>
      <c r="U32" s="1906"/>
      <c r="V32" s="1906"/>
      <c r="W32" s="1906"/>
      <c r="X32" s="1906"/>
      <c r="Y32" s="1906"/>
      <c r="Z32" s="1906"/>
      <c r="AA32" s="1906"/>
      <c r="AB32" s="1906"/>
      <c r="AC32" s="1906"/>
      <c r="AD32" s="1906"/>
      <c r="AE32" s="1906"/>
      <c r="AF32" s="1906"/>
      <c r="AG32" s="1907"/>
      <c r="AI32" s="275" t="s">
        <v>271</v>
      </c>
    </row>
    <row r="33" spans="1:35" ht="25.5" customHeight="1">
      <c r="A33" s="316" t="e">
        <f>#REF!</f>
        <v>#REF!</v>
      </c>
      <c r="B33" s="1955" t="e">
        <f>#REF!</f>
        <v>#REF!</v>
      </c>
      <c r="C33" s="1804"/>
      <c r="D33" s="1804"/>
      <c r="E33" s="1804"/>
      <c r="F33" s="1804"/>
      <c r="G33" s="1804"/>
      <c r="H33" s="1804"/>
      <c r="I33" s="1804"/>
      <c r="J33" s="1804"/>
      <c r="K33" s="1804"/>
      <c r="L33" s="1804"/>
      <c r="M33" s="204" t="e">
        <f>#REF!</f>
        <v>#REF!</v>
      </c>
      <c r="N33" s="1905" t="e">
        <f>#REF!</f>
        <v>#REF!</v>
      </c>
      <c r="O33" s="1906"/>
      <c r="P33" s="1906"/>
      <c r="Q33" s="1906"/>
      <c r="R33" s="1906"/>
      <c r="S33" s="1906"/>
      <c r="T33" s="1906"/>
      <c r="U33" s="1906"/>
      <c r="V33" s="1906"/>
      <c r="W33" s="1906"/>
      <c r="X33" s="1906"/>
      <c r="Y33" s="1906"/>
      <c r="Z33" s="1906"/>
      <c r="AA33" s="1906"/>
      <c r="AB33" s="1906"/>
      <c r="AC33" s="1906"/>
      <c r="AD33" s="1906"/>
      <c r="AE33" s="1906"/>
      <c r="AF33" s="1906"/>
      <c r="AG33" s="1907"/>
      <c r="AI33" s="275" t="s">
        <v>341</v>
      </c>
    </row>
    <row r="34" spans="1:35" ht="25.5" customHeight="1">
      <c r="A34" s="316" t="e">
        <f>#REF!</f>
        <v>#REF!</v>
      </c>
      <c r="B34" s="1955" t="e">
        <f>#REF!</f>
        <v>#REF!</v>
      </c>
      <c r="C34" s="1955"/>
      <c r="D34" s="1955"/>
      <c r="E34" s="1955"/>
      <c r="F34" s="1955"/>
      <c r="G34" s="1955"/>
      <c r="H34" s="1955"/>
      <c r="I34" s="1955"/>
      <c r="J34" s="1955"/>
      <c r="K34" s="1955"/>
      <c r="L34" s="1955"/>
      <c r="M34" s="204" t="e">
        <f>#REF!</f>
        <v>#REF!</v>
      </c>
      <c r="N34" s="1971" t="e">
        <f>#REF!</f>
        <v>#REF!</v>
      </c>
      <c r="O34" s="1972"/>
      <c r="P34" s="1972"/>
      <c r="Q34" s="1972"/>
      <c r="R34" s="1972"/>
      <c r="S34" s="1972"/>
      <c r="T34" s="1972"/>
      <c r="U34" s="1972"/>
      <c r="V34" s="1972"/>
      <c r="W34" s="1972"/>
      <c r="X34" s="1972"/>
      <c r="Y34" s="1972"/>
      <c r="Z34" s="1972"/>
      <c r="AA34" s="371" t="e">
        <f>#REF!</f>
        <v>#REF!</v>
      </c>
      <c r="AB34" s="371"/>
      <c r="AC34" s="371"/>
      <c r="AD34" s="371"/>
      <c r="AE34" s="371"/>
      <c r="AF34" s="371"/>
      <c r="AG34" s="398"/>
      <c r="AI34" s="275" t="s">
        <v>340</v>
      </c>
    </row>
    <row r="35" spans="1:35" ht="25.5" customHeight="1">
      <c r="A35" s="316" t="e">
        <f>#REF!</f>
        <v>#REF!</v>
      </c>
      <c r="B35" s="1955" t="e">
        <f>#REF!</f>
        <v>#REF!</v>
      </c>
      <c r="C35" s="1955"/>
      <c r="D35" s="1955"/>
      <c r="E35" s="1955"/>
      <c r="F35" s="1955"/>
      <c r="G35" s="1955"/>
      <c r="H35" s="1955"/>
      <c r="I35" s="1955"/>
      <c r="J35" s="1955"/>
      <c r="K35" s="1955"/>
      <c r="L35" s="1955"/>
      <c r="M35" s="204" t="e">
        <f>#REF!</f>
        <v>#REF!</v>
      </c>
      <c r="N35" s="1977" t="e">
        <f>#REF!</f>
        <v>#REF!</v>
      </c>
      <c r="O35" s="1978"/>
      <c r="P35" s="1978"/>
      <c r="Q35" s="1978"/>
      <c r="R35" s="1978"/>
      <c r="S35" s="1978"/>
      <c r="T35" s="1978"/>
      <c r="U35" s="1978"/>
      <c r="V35" s="1978"/>
      <c r="W35" s="1978"/>
      <c r="X35" s="1978"/>
      <c r="Y35" s="1978"/>
      <c r="Z35" s="1978"/>
      <c r="AA35" s="371" t="e">
        <f>#REF!</f>
        <v>#REF!</v>
      </c>
      <c r="AB35" s="371"/>
      <c r="AC35" s="371"/>
      <c r="AD35" s="371"/>
      <c r="AE35" s="371"/>
      <c r="AF35" s="371"/>
      <c r="AG35" s="398"/>
    </row>
    <row r="36" spans="1:35" ht="25.5" customHeight="1">
      <c r="A36" s="316" t="e">
        <f>#REF!</f>
        <v>#REF!</v>
      </c>
      <c r="B36" s="1955" t="e">
        <f>#REF!</f>
        <v>#REF!</v>
      </c>
      <c r="C36" s="1955"/>
      <c r="D36" s="1955"/>
      <c r="E36" s="1955"/>
      <c r="F36" s="1955"/>
      <c r="G36" s="1955"/>
      <c r="H36" s="1955"/>
      <c r="I36" s="1955"/>
      <c r="J36" s="1955"/>
      <c r="K36" s="1955"/>
      <c r="L36" s="1955"/>
      <c r="M36" s="204" t="e">
        <f>#REF!</f>
        <v>#REF!</v>
      </c>
      <c r="N36" s="1971" t="e">
        <f>#REF!</f>
        <v>#REF!</v>
      </c>
      <c r="O36" s="1972"/>
      <c r="P36" s="1972"/>
      <c r="Q36" s="1972"/>
      <c r="R36" s="1972"/>
      <c r="S36" s="1972"/>
      <c r="T36" s="1972"/>
      <c r="U36" s="1972"/>
      <c r="V36" s="1972"/>
      <c r="W36" s="1972"/>
      <c r="X36" s="1972"/>
      <c r="Y36" s="1972"/>
      <c r="Z36" s="1972"/>
      <c r="AA36" s="371" t="e">
        <f>#REF!</f>
        <v>#REF!</v>
      </c>
      <c r="AB36" s="371"/>
      <c r="AC36" s="371"/>
      <c r="AD36" s="371"/>
      <c r="AE36" s="371"/>
      <c r="AF36" s="371"/>
      <c r="AG36" s="398"/>
    </row>
    <row r="37" spans="1:35" ht="25.5" customHeight="1" thickBot="1">
      <c r="A37" s="316" t="e">
        <f>#REF!</f>
        <v>#REF!</v>
      </c>
      <c r="B37" s="1955" t="e">
        <f>#REF!</f>
        <v>#REF!</v>
      </c>
      <c r="C37" s="1955"/>
      <c r="D37" s="1955"/>
      <c r="E37" s="1955"/>
      <c r="F37" s="1955"/>
      <c r="G37" s="1955"/>
      <c r="H37" s="1955"/>
      <c r="I37" s="1955"/>
      <c r="J37" s="1955"/>
      <c r="K37" s="1955"/>
      <c r="L37" s="1955"/>
      <c r="M37" s="204" t="e">
        <f>#REF!</f>
        <v>#REF!</v>
      </c>
      <c r="N37" s="1905" t="e">
        <f>#REF!</f>
        <v>#REF!</v>
      </c>
      <c r="O37" s="1906"/>
      <c r="P37" s="1906"/>
      <c r="Q37" s="1906"/>
      <c r="R37" s="1906"/>
      <c r="S37" s="1906"/>
      <c r="T37" s="1906"/>
      <c r="U37" s="1906"/>
      <c r="V37" s="1906"/>
      <c r="W37" s="1906"/>
      <c r="X37" s="1906"/>
      <c r="Y37" s="1906"/>
      <c r="Z37" s="1906"/>
      <c r="AA37" s="1906"/>
      <c r="AB37" s="1906"/>
      <c r="AC37" s="1906"/>
      <c r="AD37" s="1906"/>
      <c r="AE37" s="1906"/>
      <c r="AF37" s="1906"/>
      <c r="AG37" s="1907"/>
    </row>
    <row r="38" spans="1:35" ht="25.5" customHeight="1">
      <c r="A38" s="1953" t="e">
        <f>#REF!</f>
        <v>#REF!</v>
      </c>
      <c r="B38" s="1954"/>
      <c r="C38" s="1954"/>
      <c r="D38" s="1954"/>
      <c r="E38" s="1954"/>
      <c r="F38" s="1954"/>
      <c r="G38" s="1954"/>
      <c r="H38" s="1954"/>
      <c r="I38" s="1954"/>
      <c r="J38" s="1954"/>
      <c r="K38" s="1954"/>
      <c r="L38" s="1954"/>
      <c r="M38" s="253" t="e">
        <f>#REF!</f>
        <v>#REF!</v>
      </c>
      <c r="N38" s="253" t="e">
        <f>#REF!</f>
        <v>#REF!</v>
      </c>
      <c r="O38" s="253" t="e">
        <f>#REF!</f>
        <v>#REF!</v>
      </c>
      <c r="P38" s="253" t="e">
        <f>#REF!</f>
        <v>#REF!</v>
      </c>
      <c r="Q38" s="253" t="e">
        <f>#REF!</f>
        <v>#REF!</v>
      </c>
      <c r="R38" s="253" t="e">
        <f>#REF!</f>
        <v>#REF!</v>
      </c>
      <c r="S38" s="253" t="e">
        <f>#REF!</f>
        <v>#REF!</v>
      </c>
      <c r="T38" s="253" t="e">
        <f>#REF!</f>
        <v>#REF!</v>
      </c>
      <c r="U38" s="253" t="e">
        <f>#REF!</f>
        <v>#REF!</v>
      </c>
      <c r="V38" s="253" t="e">
        <f>#REF!</f>
        <v>#REF!</v>
      </c>
      <c r="W38" s="253" t="e">
        <f>#REF!</f>
        <v>#REF!</v>
      </c>
      <c r="X38" s="253" t="e">
        <f>#REF!</f>
        <v>#REF!</v>
      </c>
      <c r="Y38" s="253" t="e">
        <f>#REF!</f>
        <v>#REF!</v>
      </c>
      <c r="Z38" s="253" t="e">
        <f>#REF!</f>
        <v>#REF!</v>
      </c>
      <c r="AA38" s="253" t="e">
        <f>#REF!</f>
        <v>#REF!</v>
      </c>
      <c r="AB38" s="253" t="e">
        <f>#REF!</f>
        <v>#REF!</v>
      </c>
      <c r="AC38" s="253" t="e">
        <f>#REF!</f>
        <v>#REF!</v>
      </c>
      <c r="AD38" s="253" t="e">
        <f>#REF!</f>
        <v>#REF!</v>
      </c>
      <c r="AE38" s="253" t="e">
        <f>#REF!</f>
        <v>#REF!</v>
      </c>
      <c r="AF38" s="253" t="e">
        <f>#REF!</f>
        <v>#REF!</v>
      </c>
      <c r="AG38" s="277" t="e">
        <f>#REF!</f>
        <v>#REF!</v>
      </c>
    </row>
    <row r="39" spans="1:35" ht="25.5" customHeight="1">
      <c r="A39" s="1944" t="e">
        <f>#REF!</f>
        <v>#REF!</v>
      </c>
      <c r="B39" s="1945"/>
      <c r="C39" s="1945"/>
      <c r="D39" s="1945"/>
      <c r="E39" s="1945"/>
      <c r="F39" s="1945"/>
      <c r="G39" s="1945"/>
      <c r="H39" s="1945"/>
      <c r="I39" s="1945"/>
      <c r="J39" s="1945"/>
      <c r="K39" s="1945"/>
      <c r="L39" s="1945"/>
      <c r="M39" s="1945"/>
      <c r="N39" s="1945"/>
      <c r="O39" s="1945"/>
      <c r="P39" s="1945"/>
      <c r="Q39" s="1945"/>
      <c r="R39" s="1945"/>
      <c r="S39" s="1945"/>
      <c r="T39" s="1945"/>
      <c r="U39" s="1945"/>
      <c r="V39" s="1945"/>
      <c r="W39" s="1945"/>
      <c r="X39" s="1945"/>
      <c r="Y39" s="1945"/>
      <c r="Z39" s="1945"/>
      <c r="AA39" s="1945"/>
      <c r="AB39" s="1945"/>
      <c r="AC39" s="1945"/>
      <c r="AD39" s="1945"/>
      <c r="AE39" s="1945"/>
      <c r="AF39" s="1945"/>
      <c r="AG39" s="1946"/>
    </row>
    <row r="40" spans="1:35" ht="25.5" customHeight="1" thickBot="1">
      <c r="A40" s="1950"/>
      <c r="B40" s="1951"/>
      <c r="C40" s="1951"/>
      <c r="D40" s="1951"/>
      <c r="E40" s="1951"/>
      <c r="F40" s="1951"/>
      <c r="G40" s="1951"/>
      <c r="H40" s="1951"/>
      <c r="I40" s="1951"/>
      <c r="J40" s="1951"/>
      <c r="K40" s="1951"/>
      <c r="L40" s="1951"/>
      <c r="M40" s="1951"/>
      <c r="N40" s="1951"/>
      <c r="O40" s="1951"/>
      <c r="P40" s="1951"/>
      <c r="Q40" s="1951"/>
      <c r="R40" s="1951"/>
      <c r="S40" s="1951"/>
      <c r="T40" s="1951"/>
      <c r="U40" s="1951"/>
      <c r="V40" s="1951"/>
      <c r="W40" s="1951"/>
      <c r="X40" s="1951"/>
      <c r="Y40" s="1951"/>
      <c r="Z40" s="1951"/>
      <c r="AA40" s="1951"/>
      <c r="AB40" s="1951"/>
      <c r="AC40" s="1951"/>
      <c r="AD40" s="1951"/>
      <c r="AE40" s="1951"/>
      <c r="AF40" s="1951"/>
      <c r="AG40" s="1952"/>
    </row>
    <row r="41" spans="1:35" ht="25.5" customHeight="1">
      <c r="A41" s="1768" t="e">
        <f>#REF!</f>
        <v>#REF!</v>
      </c>
      <c r="B41" s="1769"/>
      <c r="C41" s="1769"/>
      <c r="D41" s="1769"/>
      <c r="E41" s="1769"/>
      <c r="F41" s="1769"/>
      <c r="G41" s="1769"/>
      <c r="H41" s="1769"/>
      <c r="I41" s="1769"/>
      <c r="J41" s="1769"/>
      <c r="K41" s="1769"/>
      <c r="L41" s="1769"/>
      <c r="M41" s="1769"/>
      <c r="N41" s="253" t="e">
        <f>#REF!</f>
        <v>#REF!</v>
      </c>
      <c r="O41" s="253" t="e">
        <f>#REF!</f>
        <v>#REF!</v>
      </c>
      <c r="P41" s="253" t="e">
        <f>#REF!</f>
        <v>#REF!</v>
      </c>
      <c r="Q41" s="253" t="e">
        <f>#REF!</f>
        <v>#REF!</v>
      </c>
      <c r="R41" s="253" t="e">
        <f>#REF!</f>
        <v>#REF!</v>
      </c>
      <c r="S41" s="253" t="e">
        <f>#REF!</f>
        <v>#REF!</v>
      </c>
      <c r="T41" s="253" t="e">
        <f>#REF!</f>
        <v>#REF!</v>
      </c>
      <c r="U41" s="253" t="e">
        <f>#REF!</f>
        <v>#REF!</v>
      </c>
      <c r="V41" s="253" t="e">
        <f>#REF!</f>
        <v>#REF!</v>
      </c>
      <c r="W41" s="253" t="e">
        <f>#REF!</f>
        <v>#REF!</v>
      </c>
      <c r="X41" s="253" t="e">
        <f>#REF!</f>
        <v>#REF!</v>
      </c>
      <c r="Y41" s="253" t="e">
        <f>#REF!</f>
        <v>#REF!</v>
      </c>
      <c r="Z41" s="253" t="e">
        <f>#REF!</f>
        <v>#REF!</v>
      </c>
      <c r="AA41" s="253" t="e">
        <f>#REF!</f>
        <v>#REF!</v>
      </c>
      <c r="AB41" s="253" t="e">
        <f>#REF!</f>
        <v>#REF!</v>
      </c>
      <c r="AC41" s="253" t="e">
        <f>#REF!</f>
        <v>#REF!</v>
      </c>
      <c r="AD41" s="253" t="e">
        <f>#REF!</f>
        <v>#REF!</v>
      </c>
      <c r="AE41" s="253" t="e">
        <f>#REF!</f>
        <v>#REF!</v>
      </c>
      <c r="AF41" s="253" t="e">
        <f>#REF!</f>
        <v>#REF!</v>
      </c>
      <c r="AG41" s="277" t="e">
        <f>#REF!</f>
        <v>#REF!</v>
      </c>
    </row>
    <row r="42" spans="1:35" ht="25.5" customHeight="1">
      <c r="A42" s="316" t="e">
        <f>#REF!</f>
        <v>#REF!</v>
      </c>
      <c r="B42" s="1804" t="e">
        <f>#REF!</f>
        <v>#REF!</v>
      </c>
      <c r="C42" s="1804"/>
      <c r="D42" s="1804"/>
      <c r="E42" s="1804"/>
      <c r="F42" s="1804"/>
      <c r="G42" s="1804"/>
      <c r="H42" s="1804"/>
      <c r="I42" s="1804"/>
      <c r="J42" s="1804"/>
      <c r="K42" s="1804"/>
      <c r="L42" s="1804"/>
      <c r="M42" s="204" t="e">
        <f>#REF!</f>
        <v>#REF!</v>
      </c>
      <c r="N42" s="1977" t="e">
        <f>#REF!</f>
        <v>#REF!</v>
      </c>
      <c r="O42" s="1978"/>
      <c r="P42" s="1978"/>
      <c r="Q42" s="1978"/>
      <c r="R42" s="1978"/>
      <c r="S42" s="1978"/>
      <c r="T42" s="1978"/>
      <c r="U42" s="1978"/>
      <c r="V42" s="1978"/>
      <c r="W42" s="1978"/>
      <c r="X42" s="1978"/>
      <c r="Y42" s="1978"/>
      <c r="Z42" s="1978"/>
      <c r="AA42" s="386" t="e">
        <f>#REF!</f>
        <v>#REF!</v>
      </c>
      <c r="AB42" s="371"/>
      <c r="AC42" s="371"/>
      <c r="AD42" s="371"/>
      <c r="AE42" s="371"/>
      <c r="AF42" s="371"/>
      <c r="AG42" s="398"/>
    </row>
    <row r="43" spans="1:35" ht="25.5" customHeight="1" thickBot="1">
      <c r="A43" s="316" t="e">
        <f>#REF!</f>
        <v>#REF!</v>
      </c>
      <c r="B43" s="1973" t="e">
        <f>#REF!</f>
        <v>#REF!</v>
      </c>
      <c r="C43" s="1973"/>
      <c r="D43" s="1973"/>
      <c r="E43" s="1973"/>
      <c r="F43" s="1973"/>
      <c r="G43" s="1973"/>
      <c r="H43" s="1973"/>
      <c r="I43" s="1973"/>
      <c r="J43" s="1973"/>
      <c r="K43" s="1973"/>
      <c r="L43" s="1973"/>
      <c r="M43" s="204" t="e">
        <f>#REF!</f>
        <v>#REF!</v>
      </c>
      <c r="N43" s="371" t="e">
        <f>#REF!</f>
        <v>#REF!</v>
      </c>
      <c r="O43" s="1984" t="e">
        <f>#REF!</f>
        <v>#REF!</v>
      </c>
      <c r="P43" s="1984"/>
      <c r="Q43" s="1939" t="e">
        <f>#REF!</f>
        <v>#REF!</v>
      </c>
      <c r="R43" s="1939"/>
      <c r="S43" s="1939"/>
      <c r="T43" s="1939"/>
      <c r="U43" s="1939"/>
      <c r="V43" s="1984" t="e">
        <f>#REF!</f>
        <v>#REF!</v>
      </c>
      <c r="W43" s="1984"/>
      <c r="X43" s="1939" t="e">
        <f>#REF!</f>
        <v>#REF!</v>
      </c>
      <c r="Y43" s="1939"/>
      <c r="Z43" s="1939"/>
      <c r="AA43" s="1939"/>
      <c r="AB43" s="1939"/>
      <c r="AC43" s="1984" t="e">
        <f>#REF!</f>
        <v>#REF!</v>
      </c>
      <c r="AD43" s="1984"/>
      <c r="AE43" s="1939" t="e">
        <f>#REF!</f>
        <v>#REF!</v>
      </c>
      <c r="AF43" s="1939"/>
      <c r="AG43" s="1940"/>
    </row>
    <row r="44" spans="1:35" ht="25.5" customHeight="1">
      <c r="A44" s="1953" t="e">
        <f>#REF!</f>
        <v>#REF!</v>
      </c>
      <c r="B44" s="1954"/>
      <c r="C44" s="1954"/>
      <c r="D44" s="1954"/>
      <c r="E44" s="1954"/>
      <c r="F44" s="1954"/>
      <c r="G44" s="1954"/>
      <c r="H44" s="1954"/>
      <c r="I44" s="1954"/>
      <c r="J44" s="1954"/>
      <c r="K44" s="1954"/>
      <c r="L44" s="1954"/>
      <c r="M44" s="1954"/>
      <c r="N44" s="1954"/>
      <c r="O44" s="1954"/>
      <c r="P44" s="1954"/>
      <c r="Q44" s="1954"/>
      <c r="R44" s="1954"/>
      <c r="S44" s="253" t="e">
        <f>#REF!</f>
        <v>#REF!</v>
      </c>
      <c r="T44" s="253" t="e">
        <f>#REF!</f>
        <v>#REF!</v>
      </c>
      <c r="U44" s="253" t="e">
        <f>#REF!</f>
        <v>#REF!</v>
      </c>
      <c r="V44" s="253" t="e">
        <f>#REF!</f>
        <v>#REF!</v>
      </c>
      <c r="W44" s="253" t="e">
        <f>#REF!</f>
        <v>#REF!</v>
      </c>
      <c r="X44" s="253" t="e">
        <f>#REF!</f>
        <v>#REF!</v>
      </c>
      <c r="Y44" s="253" t="e">
        <f>#REF!</f>
        <v>#REF!</v>
      </c>
      <c r="Z44" s="253" t="e">
        <f>#REF!</f>
        <v>#REF!</v>
      </c>
      <c r="AA44" s="253" t="e">
        <f>#REF!</f>
        <v>#REF!</v>
      </c>
      <c r="AB44" s="253" t="e">
        <f>#REF!</f>
        <v>#REF!</v>
      </c>
      <c r="AC44" s="253" t="e">
        <f>#REF!</f>
        <v>#REF!</v>
      </c>
      <c r="AD44" s="253" t="e">
        <f>#REF!</f>
        <v>#REF!</v>
      </c>
      <c r="AE44" s="253" t="e">
        <f>#REF!</f>
        <v>#REF!</v>
      </c>
      <c r="AF44" s="253" t="e">
        <f>#REF!</f>
        <v>#REF!</v>
      </c>
      <c r="AG44" s="277" t="e">
        <f>#REF!</f>
        <v>#REF!</v>
      </c>
    </row>
    <row r="45" spans="1:35" ht="25.5" customHeight="1">
      <c r="A45" s="316" t="e">
        <f>#REF!</f>
        <v>#REF!</v>
      </c>
      <c r="B45" s="1955" t="e">
        <f>#REF!</f>
        <v>#REF!</v>
      </c>
      <c r="C45" s="1955"/>
      <c r="D45" s="1955"/>
      <c r="E45" s="1955"/>
      <c r="F45" s="1955"/>
      <c r="G45" s="1955"/>
      <c r="H45" s="1955"/>
      <c r="I45" s="1955"/>
      <c r="J45" s="1955"/>
      <c r="K45" s="1955"/>
      <c r="L45" s="1955"/>
      <c r="M45" s="1955"/>
      <c r="N45" s="1955"/>
      <c r="O45" s="1955"/>
      <c r="P45" s="204" t="e">
        <f>#REF!</f>
        <v>#REF!</v>
      </c>
      <c r="Q45" s="1913" t="e">
        <f>#REF!</f>
        <v>#REF!</v>
      </c>
      <c r="R45" s="1914"/>
      <c r="S45" s="1914"/>
      <c r="T45" s="1914"/>
      <c r="U45" s="1914"/>
      <c r="V45" s="1914"/>
      <c r="W45" s="1914"/>
      <c r="X45" s="1914"/>
      <c r="Y45" s="1914"/>
      <c r="Z45" s="1914"/>
      <c r="AA45" s="1914"/>
      <c r="AB45" s="1914"/>
      <c r="AC45" s="1914"/>
      <c r="AD45" s="1914"/>
      <c r="AE45" s="1914"/>
      <c r="AF45" s="1914"/>
      <c r="AG45" s="1985"/>
    </row>
    <row r="46" spans="1:35" ht="25.5" customHeight="1">
      <c r="A46" s="247" t="e">
        <f>#REF!</f>
        <v>#REF!</v>
      </c>
      <c r="B46" s="1804" t="e">
        <f>#REF!</f>
        <v>#REF!</v>
      </c>
      <c r="C46" s="1804"/>
      <c r="D46" s="1804"/>
      <c r="E46" s="1804"/>
      <c r="F46" s="1804"/>
      <c r="G46" s="1804"/>
      <c r="H46" s="1804"/>
      <c r="I46" s="1804"/>
      <c r="J46" s="1804"/>
      <c r="K46" s="1804"/>
      <c r="L46" s="1804"/>
      <c r="M46" s="1804"/>
      <c r="N46" s="1804"/>
      <c r="O46" s="1804"/>
      <c r="P46" s="315" t="e">
        <f>#REF!</f>
        <v>#REF!</v>
      </c>
      <c r="Q46" s="1977" t="e">
        <f>#REF!</f>
        <v>#REF!</v>
      </c>
      <c r="R46" s="1978"/>
      <c r="S46" s="1978"/>
      <c r="T46" s="1978"/>
      <c r="U46" s="1978"/>
      <c r="V46" s="1978"/>
      <c r="W46" s="1978"/>
      <c r="X46" s="1978"/>
      <c r="Y46" s="1978"/>
      <c r="Z46" s="1978"/>
      <c r="AA46" s="1978"/>
      <c r="AB46" s="1906" t="e">
        <f>#REF!</f>
        <v>#REF!</v>
      </c>
      <c r="AC46" s="1906"/>
      <c r="AD46" s="1906"/>
      <c r="AE46" s="1906"/>
      <c r="AF46" s="1906"/>
      <c r="AG46" s="389" t="e">
        <f>#REF!</f>
        <v>#REF!</v>
      </c>
    </row>
    <row r="47" spans="1:35" ht="25.5" customHeight="1">
      <c r="A47" s="203" t="e">
        <f>#REF!</f>
        <v>#REF!</v>
      </c>
      <c r="B47" s="1804" t="e">
        <f>#REF!</f>
        <v>#REF!</v>
      </c>
      <c r="C47" s="1804"/>
      <c r="D47" s="1804"/>
      <c r="E47" s="1804"/>
      <c r="F47" s="1804"/>
      <c r="G47" s="1804"/>
      <c r="H47" s="1804"/>
      <c r="I47" s="1804"/>
      <c r="J47" s="1804"/>
      <c r="K47" s="1804"/>
      <c r="L47" s="1804"/>
      <c r="M47" s="1804"/>
      <c r="N47" s="1804"/>
      <c r="O47" s="1804"/>
      <c r="P47" s="208" t="e">
        <f>#REF!</f>
        <v>#REF!</v>
      </c>
      <c r="Q47" s="1905" t="e">
        <f>#REF!</f>
        <v>#REF!</v>
      </c>
      <c r="R47" s="1906"/>
      <c r="S47" s="1906"/>
      <c r="T47" s="1906"/>
      <c r="U47" s="1906"/>
      <c r="V47" s="1906"/>
      <c r="W47" s="1906"/>
      <c r="X47" s="1906"/>
      <c r="Y47" s="1906"/>
      <c r="Z47" s="1906"/>
      <c r="AA47" s="1906"/>
      <c r="AB47" s="1906"/>
      <c r="AC47" s="1906"/>
      <c r="AD47" s="1906"/>
      <c r="AE47" s="1906"/>
      <c r="AF47" s="1906"/>
      <c r="AG47" s="1907"/>
    </row>
    <row r="48" spans="1:35" ht="25.5" customHeight="1" thickBot="1">
      <c r="A48" s="211" t="e">
        <f>#REF!</f>
        <v>#REF!</v>
      </c>
      <c r="B48" s="1979" t="e">
        <f>#REF!</f>
        <v>#REF!</v>
      </c>
      <c r="C48" s="1979"/>
      <c r="D48" s="1979"/>
      <c r="E48" s="1979"/>
      <c r="F48" s="1979"/>
      <c r="G48" s="1979"/>
      <c r="H48" s="1979"/>
      <c r="I48" s="1979"/>
      <c r="J48" s="1979"/>
      <c r="K48" s="1979"/>
      <c r="L48" s="1979"/>
      <c r="M48" s="1979"/>
      <c r="N48" s="1979"/>
      <c r="O48" s="1979"/>
      <c r="P48" s="212" t="e">
        <f>#REF!</f>
        <v>#REF!</v>
      </c>
      <c r="Q48" s="2131" t="e">
        <f>#REF!</f>
        <v>#REF!</v>
      </c>
      <c r="R48" s="2132"/>
      <c r="S48" s="2132"/>
      <c r="T48" s="2132"/>
      <c r="U48" s="2132"/>
      <c r="V48" s="2132"/>
      <c r="W48" s="2132"/>
      <c r="X48" s="2132"/>
      <c r="Y48" s="2132"/>
      <c r="Z48" s="2132"/>
      <c r="AA48" s="2132"/>
      <c r="AB48" s="2132"/>
      <c r="AC48" s="2132"/>
      <c r="AD48" s="2132"/>
      <c r="AE48" s="2132"/>
      <c r="AF48" s="2132"/>
      <c r="AG48" s="2133"/>
    </row>
    <row r="49" spans="1:35" ht="25.5" customHeight="1">
      <c r="A49" s="1923" t="e">
        <f>#REF!</f>
        <v>#REF!</v>
      </c>
      <c r="B49" s="1924"/>
      <c r="C49" s="1924"/>
      <c r="D49" s="1924"/>
      <c r="E49" s="1924"/>
      <c r="F49" s="1924"/>
      <c r="G49" s="1924"/>
      <c r="H49" s="1924"/>
      <c r="I49" s="1924"/>
      <c r="J49" s="1924"/>
      <c r="K49" s="1924"/>
      <c r="L49" s="1924"/>
      <c r="M49" s="1924"/>
      <c r="N49" s="1924"/>
      <c r="O49" s="1924"/>
      <c r="P49" s="1924"/>
      <c r="Q49" s="1924"/>
      <c r="R49" s="1924"/>
      <c r="S49" s="1924"/>
      <c r="T49" s="1924"/>
      <c r="U49" s="1924"/>
      <c r="V49" s="1924"/>
      <c r="W49" s="300" t="e">
        <f>#REF!</f>
        <v>#REF!</v>
      </c>
      <c r="X49" s="300" t="e">
        <f>#REF!</f>
        <v>#REF!</v>
      </c>
      <c r="Y49" s="300" t="e">
        <f>#REF!</f>
        <v>#REF!</v>
      </c>
      <c r="Z49" s="300" t="e">
        <f>#REF!</f>
        <v>#REF!</v>
      </c>
      <c r="AA49" s="300" t="e">
        <f>#REF!</f>
        <v>#REF!</v>
      </c>
      <c r="AB49" s="299" t="e">
        <f>#REF!</f>
        <v>#REF!</v>
      </c>
      <c r="AC49" s="299" t="e">
        <f>#REF!</f>
        <v>#REF!</v>
      </c>
      <c r="AD49" s="299" t="e">
        <f>#REF!</f>
        <v>#REF!</v>
      </c>
      <c r="AE49" s="299" t="e">
        <f>#REF!</f>
        <v>#REF!</v>
      </c>
      <c r="AF49" s="299" t="e">
        <f>#REF!</f>
        <v>#REF!</v>
      </c>
      <c r="AG49" s="263" t="e">
        <f>#REF!</f>
        <v>#REF!</v>
      </c>
    </row>
    <row r="50" spans="1:35" ht="25.5" customHeight="1">
      <c r="A50" s="297" t="e">
        <f>#REF!</f>
        <v>#REF!</v>
      </c>
      <c r="B50" s="1983" t="e">
        <f>#REF!</f>
        <v>#REF!</v>
      </c>
      <c r="C50" s="1983"/>
      <c r="D50" s="1983"/>
      <c r="E50" s="1983"/>
      <c r="F50" s="1983"/>
      <c r="G50" s="1983"/>
      <c r="H50" s="1983"/>
      <c r="I50" s="1983"/>
      <c r="J50" s="1983"/>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3"/>
      <c r="AG50" s="292" t="e">
        <f>#REF!</f>
        <v>#REF!</v>
      </c>
    </row>
    <row r="51" spans="1:35" ht="25.5" customHeight="1" thickBot="1">
      <c r="A51" s="250" t="e">
        <f>#REF!</f>
        <v>#REF!</v>
      </c>
      <c r="B51" s="2125" t="e">
        <f>#REF!</f>
        <v>#REF!</v>
      </c>
      <c r="C51" s="2125"/>
      <c r="D51" s="2125"/>
      <c r="E51" s="2125"/>
      <c r="F51" s="2125"/>
      <c r="G51" s="2125"/>
      <c r="H51" s="2134" t="e">
        <f>#REF!</f>
        <v>#REF!</v>
      </c>
      <c r="I51" s="2134"/>
      <c r="J51" s="2125" t="e">
        <f>#REF!</f>
        <v>#REF!</v>
      </c>
      <c r="K51" s="2125"/>
      <c r="L51" s="2125"/>
      <c r="M51" s="2125"/>
      <c r="N51" s="2125"/>
      <c r="O51" s="2125"/>
      <c r="P51" s="2135" t="e">
        <f>#REF!</f>
        <v>#REF!</v>
      </c>
      <c r="Q51" s="2135"/>
      <c r="R51" s="2135" t="e">
        <f>#REF!</f>
        <v>#REF!</v>
      </c>
      <c r="S51" s="2135"/>
      <c r="T51" s="2135"/>
      <c r="U51" s="2135"/>
      <c r="V51" s="2122" t="e">
        <f>#REF!</f>
        <v>#REF!</v>
      </c>
      <c r="W51" s="2122"/>
      <c r="X51" s="2122"/>
      <c r="Y51" s="2122"/>
      <c r="Z51" s="2122"/>
      <c r="AA51" s="2122"/>
      <c r="AB51" s="1964" t="e">
        <f>#REF!</f>
        <v>#REF!</v>
      </c>
      <c r="AC51" s="1964"/>
      <c r="AD51" s="1964"/>
      <c r="AE51" s="1964"/>
      <c r="AF51" s="1964"/>
      <c r="AG51" s="289" t="e">
        <f>#REF!</f>
        <v>#REF!</v>
      </c>
      <c r="AI51" s="275" t="s">
        <v>289</v>
      </c>
    </row>
    <row r="52" spans="1:35" ht="25.5" customHeight="1">
      <c r="A52" s="1923" t="e">
        <f>#REF!</f>
        <v>#REF!</v>
      </c>
      <c r="B52" s="1924"/>
      <c r="C52" s="1924"/>
      <c r="D52" s="1924"/>
      <c r="E52" s="1924"/>
      <c r="F52" s="1924"/>
      <c r="G52" s="1924"/>
      <c r="H52" s="1924"/>
      <c r="I52" s="1924"/>
      <c r="J52" s="1924"/>
      <c r="K52" s="1924"/>
      <c r="L52" s="1924"/>
      <c r="M52" s="1924"/>
      <c r="N52" s="1924"/>
      <c r="O52" s="1924"/>
      <c r="P52" s="1924"/>
      <c r="Q52" s="1924"/>
      <c r="R52" s="1924"/>
      <c r="S52" s="1924"/>
      <c r="T52" s="1924"/>
      <c r="U52" s="1924"/>
      <c r="V52" s="1924"/>
      <c r="W52" s="300" t="e">
        <f>#REF!</f>
        <v>#REF!</v>
      </c>
      <c r="X52" s="300" t="e">
        <f>#REF!</f>
        <v>#REF!</v>
      </c>
      <c r="Y52" s="300" t="e">
        <f>#REF!</f>
        <v>#REF!</v>
      </c>
      <c r="Z52" s="300" t="e">
        <f>#REF!</f>
        <v>#REF!</v>
      </c>
      <c r="AA52" s="300" t="e">
        <f>#REF!</f>
        <v>#REF!</v>
      </c>
      <c r="AB52" s="299" t="e">
        <f>#REF!</f>
        <v>#REF!</v>
      </c>
      <c r="AC52" s="299" t="e">
        <f>#REF!</f>
        <v>#REF!</v>
      </c>
      <c r="AD52" s="299" t="e">
        <f>#REF!</f>
        <v>#REF!</v>
      </c>
      <c r="AE52" s="299" t="e">
        <f>#REF!</f>
        <v>#REF!</v>
      </c>
      <c r="AF52" s="299" t="e">
        <f>#REF!</f>
        <v>#REF!</v>
      </c>
      <c r="AG52" s="263" t="e">
        <f>#REF!</f>
        <v>#REF!</v>
      </c>
    </row>
    <row r="53" spans="1:35" ht="25.5" customHeight="1">
      <c r="A53" s="297" t="e">
        <f>#REF!</f>
        <v>#REF!</v>
      </c>
      <c r="B53" s="2008" t="e">
        <f>#REF!</f>
        <v>#REF!</v>
      </c>
      <c r="C53" s="2008"/>
      <c r="D53" s="2008"/>
      <c r="E53" s="2008"/>
      <c r="F53" s="2008"/>
      <c r="G53" s="2008"/>
      <c r="H53" s="2008"/>
      <c r="I53" s="2008"/>
      <c r="J53" s="2008"/>
      <c r="K53" s="2008"/>
      <c r="L53" s="2008"/>
      <c r="M53" s="2008"/>
      <c r="N53" s="2008"/>
      <c r="O53" s="2008"/>
      <c r="P53" s="2008"/>
      <c r="Q53" s="2008"/>
      <c r="R53" s="2008"/>
      <c r="S53" s="2008"/>
      <c r="T53" s="2008"/>
      <c r="U53" s="2008"/>
      <c r="V53" s="2008"/>
      <c r="W53" s="2008"/>
      <c r="X53" s="2008"/>
      <c r="Y53" s="2008"/>
      <c r="Z53" s="306" t="e">
        <f>#REF!</f>
        <v>#REF!</v>
      </c>
      <c r="AA53" s="306" t="e">
        <f>#REF!</f>
        <v>#REF!</v>
      </c>
      <c r="AB53" s="293" t="e">
        <f>#REF!</f>
        <v>#REF!</v>
      </c>
      <c r="AC53" s="293" t="e">
        <f>#REF!</f>
        <v>#REF!</v>
      </c>
      <c r="AD53" s="293" t="e">
        <f>#REF!</f>
        <v>#REF!</v>
      </c>
      <c r="AE53" s="293" t="e">
        <f>#REF!</f>
        <v>#REF!</v>
      </c>
      <c r="AF53" s="293" t="e">
        <f>#REF!</f>
        <v>#REF!</v>
      </c>
      <c r="AG53" s="292" t="e">
        <f>#REF!</f>
        <v>#REF!</v>
      </c>
    </row>
    <row r="54" spans="1:35" ht="25.5" customHeight="1">
      <c r="A54" s="1947" t="e">
        <f>#REF!</f>
        <v>#REF!</v>
      </c>
      <c r="B54" s="1948"/>
      <c r="C54" s="1948"/>
      <c r="D54" s="1948"/>
      <c r="E54" s="1948"/>
      <c r="F54" s="1948"/>
      <c r="G54" s="1948"/>
      <c r="H54" s="1948"/>
      <c r="I54" s="1948"/>
      <c r="J54" s="1948"/>
      <c r="K54" s="1948"/>
      <c r="L54" s="1948"/>
      <c r="M54" s="1948"/>
      <c r="N54" s="1948"/>
      <c r="O54" s="1948"/>
      <c r="P54" s="1948"/>
      <c r="Q54" s="1948"/>
      <c r="R54" s="1948"/>
      <c r="S54" s="1948"/>
      <c r="T54" s="1948"/>
      <c r="U54" s="1948"/>
      <c r="V54" s="1948"/>
      <c r="W54" s="1948"/>
      <c r="X54" s="1948"/>
      <c r="Y54" s="1948"/>
      <c r="Z54" s="1948"/>
      <c r="AA54" s="1948"/>
      <c r="AB54" s="1948"/>
      <c r="AC54" s="1948"/>
      <c r="AD54" s="1948"/>
      <c r="AE54" s="1948"/>
      <c r="AF54" s="1948"/>
      <c r="AG54" s="1949"/>
    </row>
    <row r="55" spans="1:35" ht="25.5" customHeight="1">
      <c r="A55" s="1947"/>
      <c r="B55" s="1948"/>
      <c r="C55" s="1948"/>
      <c r="D55" s="1948"/>
      <c r="E55" s="1948"/>
      <c r="F55" s="1948"/>
      <c r="G55" s="1948"/>
      <c r="H55" s="1948"/>
      <c r="I55" s="1948"/>
      <c r="J55" s="1948"/>
      <c r="K55" s="1948"/>
      <c r="L55" s="1948"/>
      <c r="M55" s="1948"/>
      <c r="N55" s="1948"/>
      <c r="O55" s="1948"/>
      <c r="P55" s="1948"/>
      <c r="Q55" s="1948"/>
      <c r="R55" s="1948"/>
      <c r="S55" s="1948"/>
      <c r="T55" s="1948"/>
      <c r="U55" s="1948"/>
      <c r="V55" s="1948"/>
      <c r="W55" s="1948"/>
      <c r="X55" s="1948"/>
      <c r="Y55" s="1948"/>
      <c r="Z55" s="1948"/>
      <c r="AA55" s="1948"/>
      <c r="AB55" s="1948"/>
      <c r="AC55" s="1948"/>
      <c r="AD55" s="1948"/>
      <c r="AE55" s="1948"/>
      <c r="AF55" s="1948"/>
      <c r="AG55" s="1949"/>
    </row>
    <row r="56" spans="1:35" ht="25.5" customHeight="1">
      <c r="A56" s="1947"/>
      <c r="B56" s="1948"/>
      <c r="C56" s="1948"/>
      <c r="D56" s="1948"/>
      <c r="E56" s="1948"/>
      <c r="F56" s="1948"/>
      <c r="G56" s="1948"/>
      <c r="H56" s="1948"/>
      <c r="I56" s="1948"/>
      <c r="J56" s="1948"/>
      <c r="K56" s="1948"/>
      <c r="L56" s="1948"/>
      <c r="M56" s="1948"/>
      <c r="N56" s="1948"/>
      <c r="O56" s="1948"/>
      <c r="P56" s="1948"/>
      <c r="Q56" s="1948"/>
      <c r="R56" s="1948"/>
      <c r="S56" s="1948"/>
      <c r="T56" s="1948"/>
      <c r="U56" s="1948"/>
      <c r="V56" s="1948"/>
      <c r="W56" s="1948"/>
      <c r="X56" s="1948"/>
      <c r="Y56" s="1948"/>
      <c r="Z56" s="1948"/>
      <c r="AA56" s="1948"/>
      <c r="AB56" s="1948"/>
      <c r="AC56" s="1948"/>
      <c r="AD56" s="1948"/>
      <c r="AE56" s="1948"/>
      <c r="AF56" s="1948"/>
      <c r="AG56" s="1949"/>
    </row>
    <row r="57" spans="1:35" ht="25.5" customHeight="1">
      <c r="A57" s="1947"/>
      <c r="B57" s="1948"/>
      <c r="C57" s="1948"/>
      <c r="D57" s="1948"/>
      <c r="E57" s="1948"/>
      <c r="F57" s="1948"/>
      <c r="G57" s="1948"/>
      <c r="H57" s="1948"/>
      <c r="I57" s="1948"/>
      <c r="J57" s="1948"/>
      <c r="K57" s="1948"/>
      <c r="L57" s="1948"/>
      <c r="M57" s="1948"/>
      <c r="N57" s="1948"/>
      <c r="O57" s="1948"/>
      <c r="P57" s="1948"/>
      <c r="Q57" s="1948"/>
      <c r="R57" s="1948"/>
      <c r="S57" s="1948"/>
      <c r="T57" s="1948"/>
      <c r="U57" s="1948"/>
      <c r="V57" s="1948"/>
      <c r="W57" s="1948"/>
      <c r="X57" s="1948"/>
      <c r="Y57" s="1948"/>
      <c r="Z57" s="1948"/>
      <c r="AA57" s="1948"/>
      <c r="AB57" s="1948"/>
      <c r="AC57" s="1948"/>
      <c r="AD57" s="1948"/>
      <c r="AE57" s="1948"/>
      <c r="AF57" s="1948"/>
      <c r="AG57" s="1949"/>
    </row>
    <row r="58" spans="1:35" ht="25.5" customHeight="1" thickBot="1">
      <c r="A58" s="1950"/>
      <c r="B58" s="1951"/>
      <c r="C58" s="1951"/>
      <c r="D58" s="1951"/>
      <c r="E58" s="1951"/>
      <c r="F58" s="1951"/>
      <c r="G58" s="1951"/>
      <c r="H58" s="1951"/>
      <c r="I58" s="1951"/>
      <c r="J58" s="1951"/>
      <c r="K58" s="1951"/>
      <c r="L58" s="1951"/>
      <c r="M58" s="1951"/>
      <c r="N58" s="1951"/>
      <c r="O58" s="1951"/>
      <c r="P58" s="1951"/>
      <c r="Q58" s="1951"/>
      <c r="R58" s="1951"/>
      <c r="S58" s="1951"/>
      <c r="T58" s="1951"/>
      <c r="U58" s="1951"/>
      <c r="V58" s="1951"/>
      <c r="W58" s="1951"/>
      <c r="X58" s="1951"/>
      <c r="Y58" s="1951"/>
      <c r="Z58" s="1951"/>
      <c r="AA58" s="1951"/>
      <c r="AB58" s="1951"/>
      <c r="AC58" s="1951"/>
      <c r="AD58" s="1951"/>
      <c r="AE58" s="1951"/>
      <c r="AF58" s="1951"/>
      <c r="AG58" s="1952"/>
    </row>
    <row r="59" spans="1:35" ht="25.5" customHeight="1">
      <c r="A59" s="2009" t="e">
        <f>#REF!</f>
        <v>#REF!</v>
      </c>
      <c r="B59" s="2010"/>
      <c r="C59" s="2010"/>
      <c r="D59" s="2010"/>
      <c r="E59" s="2010"/>
      <c r="F59" s="2010"/>
      <c r="G59" s="2010"/>
      <c r="H59" s="2010"/>
      <c r="I59" s="2010"/>
      <c r="J59" s="2010"/>
      <c r="K59" s="2010"/>
      <c r="L59" s="2010"/>
      <c r="M59" s="2010"/>
      <c r="N59" s="2010"/>
      <c r="O59" s="2010"/>
      <c r="P59" s="2010"/>
      <c r="Q59" s="2010"/>
      <c r="R59" s="2010"/>
      <c r="S59" s="2010"/>
      <c r="T59" s="2010"/>
      <c r="U59" s="2010"/>
      <c r="V59" s="2010"/>
      <c r="W59" s="305" t="e">
        <f>#REF!</f>
        <v>#REF!</v>
      </c>
      <c r="X59" s="305" t="e">
        <f>#REF!</f>
        <v>#REF!</v>
      </c>
      <c r="Y59" s="305" t="e">
        <f>#REF!</f>
        <v>#REF!</v>
      </c>
      <c r="Z59" s="305" t="e">
        <f>#REF!</f>
        <v>#REF!</v>
      </c>
      <c r="AA59" s="305" t="e">
        <f>#REF!</f>
        <v>#REF!</v>
      </c>
      <c r="AB59" s="230" t="e">
        <f>#REF!</f>
        <v>#REF!</v>
      </c>
      <c r="AC59" s="230" t="e">
        <f>#REF!</f>
        <v>#REF!</v>
      </c>
      <c r="AD59" s="230" t="e">
        <f>#REF!</f>
        <v>#REF!</v>
      </c>
      <c r="AE59" s="230" t="e">
        <f>#REF!</f>
        <v>#REF!</v>
      </c>
      <c r="AF59" s="230" t="e">
        <f>#REF!</f>
        <v>#REF!</v>
      </c>
      <c r="AG59" s="304" t="e">
        <f>#REF!</f>
        <v>#REF!</v>
      </c>
    </row>
    <row r="60" spans="1:35" ht="25.5" customHeight="1">
      <c r="A60" s="250" t="e">
        <f>#REF!</f>
        <v>#REF!</v>
      </c>
      <c r="B60" s="290" t="e">
        <f>#REF!</f>
        <v>#REF!</v>
      </c>
      <c r="C60" s="291" t="e">
        <f>#REF!</f>
        <v>#REF!</v>
      </c>
      <c r="D60" s="1832" t="e">
        <f>#REF!</f>
        <v>#REF!</v>
      </c>
      <c r="E60" s="1833"/>
      <c r="F60" s="1833"/>
      <c r="G60" s="1833"/>
      <c r="H60" s="1833"/>
      <c r="I60" s="1833"/>
      <c r="J60" s="1833"/>
      <c r="K60" s="1833"/>
      <c r="L60" s="1833"/>
      <c r="M60" s="1833"/>
      <c r="N60" s="1833"/>
      <c r="O60" s="1833"/>
      <c r="P60" s="1833"/>
      <c r="Q60" s="1833"/>
      <c r="R60" s="1833"/>
      <c r="S60" s="1833"/>
      <c r="T60" s="1833"/>
      <c r="U60" s="1834"/>
      <c r="V60" s="1835" t="e">
        <f>#REF!</f>
        <v>#REF!</v>
      </c>
      <c r="W60" s="1836"/>
      <c r="X60" s="1836"/>
      <c r="Y60" s="1836"/>
      <c r="Z60" s="1836"/>
      <c r="AA60" s="1837"/>
      <c r="AB60" s="217" t="e">
        <f>#REF!</f>
        <v>#REF!</v>
      </c>
      <c r="AC60" s="1" t="e">
        <f>#REF!</f>
        <v>#REF!</v>
      </c>
      <c r="AD60" s="1" t="e">
        <f>#REF!</f>
        <v>#REF!</v>
      </c>
      <c r="AE60" s="1" t="e">
        <f>#REF!</f>
        <v>#REF!</v>
      </c>
      <c r="AF60" s="1" t="e">
        <f>#REF!</f>
        <v>#REF!</v>
      </c>
      <c r="AG60" s="1" t="e">
        <f>#REF!</f>
        <v>#REF!</v>
      </c>
    </row>
    <row r="61" spans="1:35" ht="25.5" customHeight="1">
      <c r="A61" s="250" t="e">
        <f>#REF!</f>
        <v>#REF!</v>
      </c>
      <c r="B61" s="290" t="e">
        <f>#REF!</f>
        <v>#REF!</v>
      </c>
      <c r="C61" s="291" t="e">
        <f>#REF!</f>
        <v>#REF!</v>
      </c>
      <c r="D61" s="1832" t="e">
        <f>#REF!</f>
        <v>#REF!</v>
      </c>
      <c r="E61" s="1834"/>
      <c r="F61" s="1832" t="e">
        <f>#REF!</f>
        <v>#REF!</v>
      </c>
      <c r="G61" s="1834"/>
      <c r="H61" s="1832" t="e">
        <f>#REF!</f>
        <v>#REF!</v>
      </c>
      <c r="I61" s="1834"/>
      <c r="J61" s="1832" t="e">
        <f>#REF!</f>
        <v>#REF!</v>
      </c>
      <c r="K61" s="1834"/>
      <c r="L61" s="1832" t="e">
        <f>#REF!</f>
        <v>#REF!</v>
      </c>
      <c r="M61" s="1834"/>
      <c r="N61" s="1832" t="e">
        <f>#REF!</f>
        <v>#REF!</v>
      </c>
      <c r="O61" s="1834"/>
      <c r="P61" s="1835" t="e">
        <f>#REF!</f>
        <v>#REF!</v>
      </c>
      <c r="Q61" s="1837"/>
      <c r="R61" s="1835" t="e">
        <f>#REF!</f>
        <v>#REF!</v>
      </c>
      <c r="S61" s="1837"/>
      <c r="T61" s="1835" t="e">
        <f>#REF!</f>
        <v>#REF!</v>
      </c>
      <c r="U61" s="1837"/>
      <c r="V61" s="1835" t="e">
        <f>#REF!</f>
        <v>#REF!</v>
      </c>
      <c r="W61" s="1837"/>
      <c r="X61" s="1832" t="e">
        <f>#REF!</f>
        <v>#REF!</v>
      </c>
      <c r="Y61" s="1834"/>
      <c r="Z61" s="1832" t="e">
        <f>#REF!</f>
        <v>#REF!</v>
      </c>
      <c r="AA61" s="1834"/>
      <c r="AB61" s="364" t="e">
        <f>#REF!</f>
        <v>#REF!</v>
      </c>
      <c r="AC61" s="1" t="e">
        <f>#REF!</f>
        <v>#REF!</v>
      </c>
      <c r="AD61" s="1" t="e">
        <f>#REF!</f>
        <v>#REF!</v>
      </c>
      <c r="AE61" s="1" t="e">
        <f>#REF!</f>
        <v>#REF!</v>
      </c>
      <c r="AF61" s="1" t="e">
        <f>#REF!</f>
        <v>#REF!</v>
      </c>
      <c r="AG61" s="1" t="e">
        <f>#REF!</f>
        <v>#REF!</v>
      </c>
    </row>
    <row r="62" spans="1:35" ht="40.5" customHeight="1">
      <c r="A62" s="250" t="e">
        <f>#REF!</f>
        <v>#REF!</v>
      </c>
      <c r="B62" s="290" t="e">
        <f>#REF!</f>
        <v>#REF!</v>
      </c>
      <c r="C62" s="291" t="e">
        <f>#REF!</f>
        <v>#REF!</v>
      </c>
      <c r="D62" s="2011" t="e">
        <f>#REF!</f>
        <v>#REF!</v>
      </c>
      <c r="E62" s="2012"/>
      <c r="F62" s="2011" t="e">
        <f>#REF!</f>
        <v>#REF!</v>
      </c>
      <c r="G62" s="2012"/>
      <c r="H62" s="2011" t="e">
        <f>#REF!</f>
        <v>#REF!</v>
      </c>
      <c r="I62" s="2012"/>
      <c r="J62" s="2011" t="e">
        <f>#REF!</f>
        <v>#REF!</v>
      </c>
      <c r="K62" s="2012"/>
      <c r="L62" s="2011" t="e">
        <f>#REF!</f>
        <v>#REF!</v>
      </c>
      <c r="M62" s="2012"/>
      <c r="N62" s="2011" t="e">
        <f>#REF!</f>
        <v>#REF!</v>
      </c>
      <c r="O62" s="2012"/>
      <c r="P62" s="2011" t="e">
        <f>#REF!</f>
        <v>#REF!</v>
      </c>
      <c r="Q62" s="2012"/>
      <c r="R62" s="2011" t="e">
        <f>#REF!</f>
        <v>#REF!</v>
      </c>
      <c r="S62" s="2012"/>
      <c r="T62" s="2011" t="e">
        <f>#REF!</f>
        <v>#REF!</v>
      </c>
      <c r="U62" s="2012"/>
      <c r="V62" s="2011" t="e">
        <f>#REF!</f>
        <v>#REF!</v>
      </c>
      <c r="W62" s="2012"/>
      <c r="X62" s="2011" t="e">
        <f>#REF!</f>
        <v>#REF!</v>
      </c>
      <c r="Y62" s="2012"/>
      <c r="Z62" s="2011" t="e">
        <f>#REF!</f>
        <v>#REF!</v>
      </c>
      <c r="AA62" s="2012"/>
      <c r="AB62" s="364" t="e">
        <f>#REF!</f>
        <v>#REF!</v>
      </c>
      <c r="AC62" s="1" t="e">
        <f>#REF!</f>
        <v>#REF!</v>
      </c>
      <c r="AD62" s="1" t="e">
        <f>#REF!</f>
        <v>#REF!</v>
      </c>
      <c r="AE62" s="1" t="e">
        <f>#REF!</f>
        <v>#REF!</v>
      </c>
      <c r="AF62" s="1" t="e">
        <f>#REF!</f>
        <v>#REF!</v>
      </c>
      <c r="AG62" s="1" t="e">
        <f>#REF!</f>
        <v>#REF!</v>
      </c>
    </row>
    <row r="63" spans="1:35" ht="40.5" customHeight="1">
      <c r="A63" s="250" t="e">
        <f>#REF!</f>
        <v>#REF!</v>
      </c>
      <c r="B63" s="290" t="e">
        <f>#REF!</f>
        <v>#REF!</v>
      </c>
      <c r="C63" s="291" t="e">
        <f>#REF!</f>
        <v>#REF!</v>
      </c>
      <c r="D63" s="2015"/>
      <c r="E63" s="2016"/>
      <c r="F63" s="2015"/>
      <c r="G63" s="2016"/>
      <c r="H63" s="2015"/>
      <c r="I63" s="2016"/>
      <c r="J63" s="2015"/>
      <c r="K63" s="2016"/>
      <c r="L63" s="2015"/>
      <c r="M63" s="2016"/>
      <c r="N63" s="2015"/>
      <c r="O63" s="2016"/>
      <c r="P63" s="2015"/>
      <c r="Q63" s="2016"/>
      <c r="R63" s="2015"/>
      <c r="S63" s="2016"/>
      <c r="T63" s="2015"/>
      <c r="U63" s="2016"/>
      <c r="V63" s="2015"/>
      <c r="W63" s="2016"/>
      <c r="X63" s="2015"/>
      <c r="Y63" s="2016"/>
      <c r="Z63" s="2015"/>
      <c r="AA63" s="2016"/>
      <c r="AB63" s="364" t="e">
        <f>#REF!</f>
        <v>#REF!</v>
      </c>
      <c r="AC63" s="1" t="e">
        <f>#REF!</f>
        <v>#REF!</v>
      </c>
      <c r="AD63" s="1" t="e">
        <f>#REF!</f>
        <v>#REF!</v>
      </c>
      <c r="AE63" s="1" t="e">
        <f>#REF!</f>
        <v>#REF!</v>
      </c>
      <c r="AF63" s="1" t="e">
        <f>#REF!</f>
        <v>#REF!</v>
      </c>
      <c r="AG63" s="1" t="e">
        <f>#REF!</f>
        <v>#REF!</v>
      </c>
    </row>
    <row r="64" spans="1:35" ht="25.5" customHeight="1" thickBot="1">
      <c r="A64" s="233" t="e">
        <f>#REF!</f>
        <v>#REF!</v>
      </c>
      <c r="B64" s="303" t="e">
        <f>#REF!</f>
        <v>#REF!</v>
      </c>
      <c r="C64" s="303" t="e">
        <f>#REF!</f>
        <v>#REF!</v>
      </c>
      <c r="D64" s="303" t="e">
        <f>#REF!</f>
        <v>#REF!</v>
      </c>
      <c r="E64" s="303" t="e">
        <f>#REF!</f>
        <v>#REF!</v>
      </c>
      <c r="F64" s="303" t="e">
        <f>#REF!</f>
        <v>#REF!</v>
      </c>
      <c r="G64" s="303" t="e">
        <f>#REF!</f>
        <v>#REF!</v>
      </c>
      <c r="H64" s="303" t="e">
        <f>#REF!</f>
        <v>#REF!</v>
      </c>
      <c r="I64" s="303" t="e">
        <f>#REF!</f>
        <v>#REF!</v>
      </c>
      <c r="J64" s="303" t="e">
        <f>#REF!</f>
        <v>#REF!</v>
      </c>
      <c r="K64" s="303" t="e">
        <f>#REF!</f>
        <v>#REF!</v>
      </c>
      <c r="L64" s="303" t="e">
        <f>#REF!</f>
        <v>#REF!</v>
      </c>
      <c r="M64" s="303" t="e">
        <f>#REF!</f>
        <v>#REF!</v>
      </c>
      <c r="N64" s="303" t="e">
        <f>#REF!</f>
        <v>#REF!</v>
      </c>
      <c r="O64" s="303" t="e">
        <f>#REF!</f>
        <v>#REF!</v>
      </c>
      <c r="P64" s="234" t="e">
        <f>#REF!</f>
        <v>#REF!</v>
      </c>
      <c r="Q64" s="234" t="e">
        <f>#REF!</f>
        <v>#REF!</v>
      </c>
      <c r="R64" s="234" t="e">
        <f>#REF!</f>
        <v>#REF!</v>
      </c>
      <c r="S64" s="234" t="e">
        <f>#REF!</f>
        <v>#REF!</v>
      </c>
      <c r="T64" s="302" t="e">
        <f>#REF!</f>
        <v>#REF!</v>
      </c>
      <c r="U64" s="302" t="e">
        <f>#REF!</f>
        <v>#REF!</v>
      </c>
      <c r="V64" s="302" t="e">
        <f>#REF!</f>
        <v>#REF!</v>
      </c>
      <c r="W64" s="302" t="e">
        <f>#REF!</f>
        <v>#REF!</v>
      </c>
      <c r="X64" s="302" t="e">
        <f>#REF!</f>
        <v>#REF!</v>
      </c>
      <c r="Y64" s="302" t="e">
        <f>#REF!</f>
        <v>#REF!</v>
      </c>
      <c r="Z64" s="302" t="e">
        <f>#REF!</f>
        <v>#REF!</v>
      </c>
      <c r="AA64" s="302" t="e">
        <f>#REF!</f>
        <v>#REF!</v>
      </c>
      <c r="AB64" s="234" t="e">
        <f>#REF!</f>
        <v>#REF!</v>
      </c>
      <c r="AC64" s="234" t="e">
        <f>#REF!</f>
        <v>#REF!</v>
      </c>
      <c r="AD64" s="234" t="e">
        <f>#REF!</f>
        <v>#REF!</v>
      </c>
      <c r="AE64" s="234" t="e">
        <f>#REF!</f>
        <v>#REF!</v>
      </c>
      <c r="AF64" s="234" t="e">
        <f>#REF!</f>
        <v>#REF!</v>
      </c>
      <c r="AG64" s="301" t="e">
        <f>#REF!</f>
        <v>#REF!</v>
      </c>
    </row>
    <row r="65" spans="1:46" ht="25.5" customHeight="1">
      <c r="A65" s="1923" t="e">
        <f>#REF!</f>
        <v>#REF!</v>
      </c>
      <c r="B65" s="1924"/>
      <c r="C65" s="1924"/>
      <c r="D65" s="1924"/>
      <c r="E65" s="1924"/>
      <c r="F65" s="1924"/>
      <c r="G65" s="1924"/>
      <c r="H65" s="1924"/>
      <c r="I65" s="1924"/>
      <c r="J65" s="1924"/>
      <c r="K65" s="1924"/>
      <c r="L65" s="1924"/>
      <c r="M65" s="1924"/>
      <c r="N65" s="1924"/>
      <c r="O65" s="1924"/>
      <c r="P65" s="1924"/>
      <c r="Q65" s="1924"/>
      <c r="R65" s="1924"/>
      <c r="S65" s="1924"/>
      <c r="T65" s="1924"/>
      <c r="U65" s="1924"/>
      <c r="V65" s="1924"/>
      <c r="W65" s="300" t="e">
        <f>#REF!</f>
        <v>#REF!</v>
      </c>
      <c r="X65" s="300" t="e">
        <f>#REF!</f>
        <v>#REF!</v>
      </c>
      <c r="Y65" s="300" t="e">
        <f>#REF!</f>
        <v>#REF!</v>
      </c>
      <c r="Z65" s="300" t="e">
        <f>#REF!</f>
        <v>#REF!</v>
      </c>
      <c r="AA65" s="300" t="e">
        <f>#REF!</f>
        <v>#REF!</v>
      </c>
      <c r="AB65" s="299" t="e">
        <f>#REF!</f>
        <v>#REF!</v>
      </c>
      <c r="AC65" s="299" t="e">
        <f>#REF!</f>
        <v>#REF!</v>
      </c>
      <c r="AD65" s="299" t="e">
        <f>#REF!</f>
        <v>#REF!</v>
      </c>
      <c r="AE65" s="299" t="e">
        <f>#REF!</f>
        <v>#REF!</v>
      </c>
      <c r="AF65" s="299" t="e">
        <f>#REF!</f>
        <v>#REF!</v>
      </c>
      <c r="AG65" s="263" t="e">
        <f>#REF!</f>
        <v>#REF!</v>
      </c>
    </row>
    <row r="66" spans="1:46" ht="25.5" customHeight="1">
      <c r="A66" s="203" t="e">
        <f>#REF!</f>
        <v>#REF!</v>
      </c>
      <c r="B66" s="1829" t="e">
        <f>#REF!</f>
        <v>#REF!</v>
      </c>
      <c r="C66" s="1829"/>
      <c r="D66" s="1829"/>
      <c r="E66" s="1829"/>
      <c r="F66" s="1829"/>
      <c r="G66" s="1829"/>
      <c r="H66" s="1829"/>
      <c r="I66" s="1829"/>
      <c r="J66" s="1829"/>
      <c r="K66" s="1829"/>
      <c r="L66" s="298" t="e">
        <f>#REF!</f>
        <v>#REF!</v>
      </c>
      <c r="M66" s="1977" t="e">
        <f>#REF!</f>
        <v>#REF!</v>
      </c>
      <c r="N66" s="1978"/>
      <c r="O66" s="1978"/>
      <c r="P66" s="1978"/>
      <c r="Q66" s="1978"/>
      <c r="R66" s="1978"/>
      <c r="S66" s="1978"/>
      <c r="T66" s="1978"/>
      <c r="U66" s="1978"/>
      <c r="V66" s="1978"/>
      <c r="W66" s="1978"/>
      <c r="X66" s="2088" t="e">
        <f>#REF!</f>
        <v>#REF!</v>
      </c>
      <c r="Y66" s="2088"/>
      <c r="Z66" s="2088"/>
      <c r="AA66" s="2088"/>
      <c r="AB66" s="2088"/>
      <c r="AC66" s="2088"/>
      <c r="AD66" s="2088"/>
      <c r="AE66" s="2088"/>
      <c r="AF66" s="2088"/>
      <c r="AG66" s="210" t="e">
        <f>#REF!</f>
        <v>#REF!</v>
      </c>
    </row>
    <row r="67" spans="1:46" ht="25.5" customHeight="1">
      <c r="A67" s="203" t="e">
        <f>#REF!</f>
        <v>#REF!</v>
      </c>
      <c r="B67" s="1829" t="e">
        <f>#REF!</f>
        <v>#REF!</v>
      </c>
      <c r="C67" s="1829"/>
      <c r="D67" s="1829"/>
      <c r="E67" s="1829"/>
      <c r="F67" s="1829"/>
      <c r="G67" s="1829"/>
      <c r="H67" s="1829"/>
      <c r="I67" s="1829"/>
      <c r="J67" s="1829"/>
      <c r="K67" s="1829"/>
      <c r="L67" s="298" t="e">
        <f>#REF!</f>
        <v>#REF!</v>
      </c>
      <c r="M67" s="1977" t="e">
        <f>#REF!</f>
        <v>#REF!</v>
      </c>
      <c r="N67" s="1978"/>
      <c r="O67" s="1978"/>
      <c r="P67" s="1978"/>
      <c r="Q67" s="1978"/>
      <c r="R67" s="1978"/>
      <c r="S67" s="1978"/>
      <c r="T67" s="1978"/>
      <c r="U67" s="1978"/>
      <c r="V67" s="1978"/>
      <c r="W67" s="1978"/>
      <c r="X67" s="2088" t="e">
        <f>#REF!</f>
        <v>#REF!</v>
      </c>
      <c r="Y67" s="2088"/>
      <c r="Z67" s="2088"/>
      <c r="AA67" s="2088"/>
      <c r="AB67" s="2088"/>
      <c r="AC67" s="2088"/>
      <c r="AD67" s="2088"/>
      <c r="AE67" s="2088"/>
      <c r="AF67" s="2088"/>
      <c r="AG67" s="210" t="e">
        <f>#REF!</f>
        <v>#REF!</v>
      </c>
      <c r="AI67" s="275"/>
      <c r="AJ67" s="275"/>
      <c r="AK67" s="275"/>
      <c r="AL67" s="275"/>
      <c r="AM67" s="275"/>
      <c r="AN67" s="275"/>
      <c r="AO67" s="275"/>
      <c r="AP67" s="275"/>
      <c r="AQ67" s="275"/>
      <c r="AR67" s="275"/>
      <c r="AS67" s="275"/>
      <c r="AT67" s="275"/>
    </row>
    <row r="68" spans="1:46" ht="25.5" customHeight="1">
      <c r="A68" s="294" t="e">
        <f>#REF!</f>
        <v>#REF!</v>
      </c>
      <c r="B68" s="2042" t="e">
        <f>#REF!</f>
        <v>#REF!</v>
      </c>
      <c r="C68" s="2042"/>
      <c r="D68" s="2042"/>
      <c r="E68" s="2042"/>
      <c r="F68" s="2042"/>
      <c r="G68" s="2042"/>
      <c r="H68" s="2042"/>
      <c r="I68" s="2042"/>
      <c r="J68" s="2042"/>
      <c r="K68" s="2042"/>
      <c r="L68" s="293" t="e">
        <f>#REF!</f>
        <v>#REF!</v>
      </c>
      <c r="M68" s="374" t="e">
        <f>#REF!</f>
        <v>#REF!</v>
      </c>
      <c r="N68" s="374" t="e">
        <f>#REF!</f>
        <v>#REF!</v>
      </c>
      <c r="O68" s="374" t="e">
        <f>#REF!</f>
        <v>#REF!</v>
      </c>
      <c r="P68" s="293" t="e">
        <f>#REF!</f>
        <v>#REF!</v>
      </c>
      <c r="Q68" s="293" t="e">
        <f>#REF!</f>
        <v>#REF!</v>
      </c>
      <c r="R68" s="293" t="e">
        <f>#REF!</f>
        <v>#REF!</v>
      </c>
      <c r="S68" s="293" t="e">
        <f>#REF!</f>
        <v>#REF!</v>
      </c>
      <c r="T68" s="306" t="e">
        <f>#REF!</f>
        <v>#REF!</v>
      </c>
      <c r="U68" s="306" t="e">
        <f>#REF!</f>
        <v>#REF!</v>
      </c>
      <c r="V68" s="306" t="e">
        <f>#REF!</f>
        <v>#REF!</v>
      </c>
      <c r="W68" s="306" t="e">
        <f>#REF!</f>
        <v>#REF!</v>
      </c>
      <c r="X68" s="306" t="e">
        <f>#REF!</f>
        <v>#REF!</v>
      </c>
      <c r="Y68" s="306" t="e">
        <f>#REF!</f>
        <v>#REF!</v>
      </c>
      <c r="Z68" s="306" t="e">
        <f>#REF!</f>
        <v>#REF!</v>
      </c>
      <c r="AA68" s="306" t="e">
        <f>#REF!</f>
        <v>#REF!</v>
      </c>
      <c r="AB68" s="293" t="e">
        <f>#REF!</f>
        <v>#REF!</v>
      </c>
      <c r="AC68" s="293" t="e">
        <f>#REF!</f>
        <v>#REF!</v>
      </c>
      <c r="AD68" s="293" t="e">
        <f>#REF!</f>
        <v>#REF!</v>
      </c>
      <c r="AE68" s="293" t="e">
        <f>#REF!</f>
        <v>#REF!</v>
      </c>
      <c r="AF68" s="293" t="e">
        <f>#REF!</f>
        <v>#REF!</v>
      </c>
      <c r="AG68" s="292" t="e">
        <f>#REF!</f>
        <v>#REF!</v>
      </c>
      <c r="AI68" s="275"/>
      <c r="AJ68" s="275"/>
      <c r="AK68" s="275"/>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16" t="e">
        <f>#REF!</f>
        <v>#REF!</v>
      </c>
      <c r="AI69" s="275"/>
      <c r="AJ69" s="275"/>
      <c r="AK69" s="275"/>
    </row>
    <row r="70" spans="1:46" ht="25.5" customHeight="1">
      <c r="A70" s="1862" t="e">
        <f>#REF!</f>
        <v>#REF!</v>
      </c>
      <c r="B70" s="1863"/>
      <c r="C70" s="1863"/>
      <c r="D70" s="1863"/>
      <c r="E70" s="1863"/>
      <c r="F70" s="1863"/>
      <c r="G70" s="1863"/>
      <c r="H70" s="1863"/>
      <c r="I70" s="1864"/>
      <c r="J70" s="1865" t="e">
        <f>#REF!</f>
        <v>#REF!</v>
      </c>
      <c r="K70" s="1863"/>
      <c r="L70" s="1863"/>
      <c r="M70" s="1863"/>
      <c r="N70" s="1863"/>
      <c r="O70" s="1863"/>
      <c r="P70" s="1863"/>
      <c r="Q70" s="1863"/>
      <c r="R70" s="1864"/>
      <c r="S70" s="1865" t="e">
        <f>#REF!</f>
        <v>#REF!</v>
      </c>
      <c r="T70" s="1863"/>
      <c r="U70" s="1863"/>
      <c r="V70" s="1863"/>
      <c r="W70" s="1863"/>
      <c r="X70" s="1863"/>
      <c r="Y70" s="1863"/>
      <c r="Z70" s="1863"/>
      <c r="AA70" s="1863"/>
      <c r="AB70" s="1863"/>
      <c r="AC70" s="1863"/>
      <c r="AD70" s="1863"/>
      <c r="AE70" s="1863"/>
      <c r="AF70" s="1863"/>
      <c r="AG70" s="1866"/>
    </row>
    <row r="71" spans="1:46" ht="25.5" customHeight="1">
      <c r="A71" s="203" t="e">
        <f>#REF!</f>
        <v>#REF!</v>
      </c>
      <c r="B71" s="1775" t="e">
        <f>#REF!</f>
        <v>#REF!</v>
      </c>
      <c r="C71" s="1775"/>
      <c r="D71" s="1775"/>
      <c r="E71" s="1775"/>
      <c r="F71" s="1775"/>
      <c r="G71" s="1775"/>
      <c r="H71" s="1775"/>
      <c r="I71" s="204" t="e">
        <f>#REF!</f>
        <v>#REF!</v>
      </c>
      <c r="J71" s="2031" t="e">
        <f>#REF!</f>
        <v>#REF!</v>
      </c>
      <c r="K71" s="2032"/>
      <c r="L71" s="2032"/>
      <c r="M71" s="2032"/>
      <c r="N71" s="2032"/>
      <c r="O71" s="2032"/>
      <c r="P71" s="2032"/>
      <c r="Q71" s="2032"/>
      <c r="R71" s="2033"/>
      <c r="S71" s="2034" t="e">
        <f>#REF!</f>
        <v>#REF!</v>
      </c>
      <c r="T71" s="2035"/>
      <c r="U71" s="2035"/>
      <c r="V71" s="2035"/>
      <c r="W71" s="2035"/>
      <c r="X71" s="2035"/>
      <c r="Y71" s="2035"/>
      <c r="Z71" s="2035"/>
      <c r="AA71" s="2035"/>
      <c r="AB71" s="2035"/>
      <c r="AC71" s="2035"/>
      <c r="AD71" s="2035"/>
      <c r="AE71" s="2035"/>
      <c r="AF71" s="2035"/>
      <c r="AG71" s="2036"/>
    </row>
    <row r="72" spans="1:46" ht="25.5" customHeight="1">
      <c r="A72" s="203" t="e">
        <f>#REF!</f>
        <v>#REF!</v>
      </c>
      <c r="B72" s="1775" t="e">
        <f>#REF!</f>
        <v>#REF!</v>
      </c>
      <c r="C72" s="1775"/>
      <c r="D72" s="1775"/>
      <c r="E72" s="1775"/>
      <c r="F72" s="1775"/>
      <c r="G72" s="1775"/>
      <c r="H72" s="1775"/>
      <c r="I72" s="204" t="e">
        <f>#REF!</f>
        <v>#REF!</v>
      </c>
      <c r="J72" s="2031" t="e">
        <f>#REF!</f>
        <v>#REF!</v>
      </c>
      <c r="K72" s="2032"/>
      <c r="L72" s="2032"/>
      <c r="M72" s="2032"/>
      <c r="N72" s="2032"/>
      <c r="O72" s="2032"/>
      <c r="P72" s="2032"/>
      <c r="Q72" s="2032"/>
      <c r="R72" s="2033"/>
      <c r="S72" s="2034" t="e">
        <f>#REF!</f>
        <v>#REF!</v>
      </c>
      <c r="T72" s="2035"/>
      <c r="U72" s="2035"/>
      <c r="V72" s="2035"/>
      <c r="W72" s="2035"/>
      <c r="X72" s="2035"/>
      <c r="Y72" s="2035"/>
      <c r="Z72" s="2035"/>
      <c r="AA72" s="2035"/>
      <c r="AB72" s="2035"/>
      <c r="AC72" s="2035"/>
      <c r="AD72" s="2035"/>
      <c r="AE72" s="2035"/>
      <c r="AF72" s="2035"/>
      <c r="AG72" s="2036"/>
    </row>
    <row r="73" spans="1:46" ht="25.5" customHeight="1">
      <c r="A73" s="203" t="e">
        <f>#REF!</f>
        <v>#REF!</v>
      </c>
      <c r="B73" s="1775" t="e">
        <f>#REF!</f>
        <v>#REF!</v>
      </c>
      <c r="C73" s="1775"/>
      <c r="D73" s="1775"/>
      <c r="E73" s="1775"/>
      <c r="F73" s="1775"/>
      <c r="G73" s="1775"/>
      <c r="H73" s="1775"/>
      <c r="I73" s="204" t="e">
        <f>#REF!</f>
        <v>#REF!</v>
      </c>
      <c r="J73" s="2037" t="e">
        <f>#REF!</f>
        <v>#REF!</v>
      </c>
      <c r="K73" s="2038"/>
      <c r="L73" s="2038"/>
      <c r="M73" s="2038"/>
      <c r="N73" s="2038"/>
      <c r="O73" s="2038"/>
      <c r="P73" s="2038"/>
      <c r="Q73" s="2038"/>
      <c r="R73" s="2039"/>
      <c r="S73" s="2034" t="e">
        <f>#REF!</f>
        <v>#REF!</v>
      </c>
      <c r="T73" s="2035"/>
      <c r="U73" s="2035"/>
      <c r="V73" s="2035"/>
      <c r="W73" s="2035"/>
      <c r="X73" s="2035"/>
      <c r="Y73" s="2035"/>
      <c r="Z73" s="2035"/>
      <c r="AA73" s="2035"/>
      <c r="AB73" s="2035"/>
      <c r="AC73" s="2035"/>
      <c r="AD73" s="2035"/>
      <c r="AE73" s="2035"/>
      <c r="AF73" s="2035"/>
      <c r="AG73" s="2036"/>
    </row>
    <row r="74" spans="1:46" ht="25.5" customHeight="1">
      <c r="A74" s="203" t="e">
        <f>#REF!</f>
        <v>#REF!</v>
      </c>
      <c r="B74" s="1775" t="e">
        <f>#REF!</f>
        <v>#REF!</v>
      </c>
      <c r="C74" s="1775"/>
      <c r="D74" s="1775"/>
      <c r="E74" s="1775"/>
      <c r="F74" s="1775"/>
      <c r="G74" s="1775"/>
      <c r="H74" s="1775"/>
      <c r="I74" s="204" t="e">
        <f>#REF!</f>
        <v>#REF!</v>
      </c>
      <c r="J74" s="2031" t="e">
        <f>#REF!</f>
        <v>#REF!</v>
      </c>
      <c r="K74" s="2032"/>
      <c r="L74" s="2032"/>
      <c r="M74" s="2032"/>
      <c r="N74" s="2032"/>
      <c r="O74" s="2032"/>
      <c r="P74" s="2032"/>
      <c r="Q74" s="2032"/>
      <c r="R74" s="2033"/>
      <c r="S74" s="2034" t="e">
        <f>#REF!</f>
        <v>#REF!</v>
      </c>
      <c r="T74" s="2035"/>
      <c r="U74" s="2035"/>
      <c r="V74" s="2035"/>
      <c r="W74" s="2035"/>
      <c r="X74" s="2035"/>
      <c r="Y74" s="2035"/>
      <c r="Z74" s="2035"/>
      <c r="AA74" s="2035"/>
      <c r="AB74" s="2035"/>
      <c r="AC74" s="2035"/>
      <c r="AD74" s="2035"/>
      <c r="AE74" s="2035"/>
      <c r="AF74" s="2035"/>
      <c r="AG74" s="2036"/>
      <c r="AI74" s="1" t="e">
        <f>SUM(L70:S74)</f>
        <v>#REF!</v>
      </c>
    </row>
    <row r="75" spans="1:46" ht="25.5" customHeight="1">
      <c r="A75" s="203" t="e">
        <f>#REF!</f>
        <v>#REF!</v>
      </c>
      <c r="B75" s="1775" t="e">
        <f>#REF!</f>
        <v>#REF!</v>
      </c>
      <c r="C75" s="1775"/>
      <c r="D75" s="1775"/>
      <c r="E75" s="1775"/>
      <c r="F75" s="1775"/>
      <c r="G75" s="1775"/>
      <c r="H75" s="1775"/>
      <c r="I75" s="204" t="e">
        <f>#REF!</f>
        <v>#REF!</v>
      </c>
      <c r="J75" s="2037" t="e">
        <f>#REF!</f>
        <v>#REF!</v>
      </c>
      <c r="K75" s="2038"/>
      <c r="L75" s="2038"/>
      <c r="M75" s="2038"/>
      <c r="N75" s="2038"/>
      <c r="O75" s="2038"/>
      <c r="P75" s="2038"/>
      <c r="Q75" s="2038"/>
      <c r="R75" s="2039"/>
      <c r="S75" s="2034" t="e">
        <f>#REF!</f>
        <v>#REF!</v>
      </c>
      <c r="T75" s="2035"/>
      <c r="U75" s="2035"/>
      <c r="V75" s="2035"/>
      <c r="W75" s="2035"/>
      <c r="X75" s="2035"/>
      <c r="Y75" s="2035"/>
      <c r="Z75" s="2035"/>
      <c r="AA75" s="2035"/>
      <c r="AB75" s="2035"/>
      <c r="AC75" s="2035"/>
      <c r="AD75" s="2035"/>
      <c r="AE75" s="2035"/>
      <c r="AF75" s="2035"/>
      <c r="AG75" s="2036"/>
    </row>
    <row r="76" spans="1:46" ht="25.5" customHeight="1" thickBot="1">
      <c r="A76" s="1844" t="e">
        <f>#REF!</f>
        <v>#REF!</v>
      </c>
      <c r="B76" s="1845"/>
      <c r="C76" s="1845"/>
      <c r="D76" s="1845"/>
      <c r="E76" s="1845"/>
      <c r="F76" s="1845"/>
      <c r="G76" s="1845"/>
      <c r="H76" s="1845"/>
      <c r="I76" s="1846"/>
      <c r="J76" s="2043" t="e">
        <f>#REF!</f>
        <v>#REF!</v>
      </c>
      <c r="K76" s="2044"/>
      <c r="L76" s="2044"/>
      <c r="M76" s="2044"/>
      <c r="N76" s="2044"/>
      <c r="O76" s="2044"/>
      <c r="P76" s="2044"/>
      <c r="Q76" s="2044"/>
      <c r="R76" s="2045"/>
      <c r="S76" s="2107" t="e">
        <f>#REF!</f>
        <v>#REF!</v>
      </c>
      <c r="T76" s="2108"/>
      <c r="U76" s="2108"/>
      <c r="V76" s="2108"/>
      <c r="W76" s="2108"/>
      <c r="X76" s="2108"/>
      <c r="Y76" s="2108"/>
      <c r="Z76" s="2108"/>
      <c r="AA76" s="2108"/>
      <c r="AB76" s="2108"/>
      <c r="AC76" s="2108"/>
      <c r="AD76" s="2108"/>
      <c r="AE76" s="2108"/>
      <c r="AF76" s="2108"/>
      <c r="AG76" s="2109"/>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275"/>
      <c r="AJ77" s="275"/>
      <c r="AK77" s="275"/>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16" t="e">
        <f>#REF!</f>
        <v>#REF!</v>
      </c>
      <c r="AI78" s="275"/>
      <c r="AJ78" s="275"/>
      <c r="AK78" s="275"/>
    </row>
    <row r="79" spans="1:46" ht="25.5" customHeight="1">
      <c r="A79" s="1870" t="e">
        <f>#REF!</f>
        <v>#REF!</v>
      </c>
      <c r="B79" s="1871"/>
      <c r="C79" s="1871"/>
      <c r="D79" s="1871"/>
      <c r="E79" s="1871"/>
      <c r="F79" s="1865" t="e">
        <f>#REF!</f>
        <v>#REF!</v>
      </c>
      <c r="G79" s="1863"/>
      <c r="H79" s="1863"/>
      <c r="I79" s="1863"/>
      <c r="J79" s="1864"/>
      <c r="K79" s="1871" t="e">
        <f>#REF!</f>
        <v>#REF!</v>
      </c>
      <c r="L79" s="1871"/>
      <c r="M79" s="1871"/>
      <c r="N79" s="1871"/>
      <c r="O79" s="1871"/>
      <c r="P79" s="1871"/>
      <c r="Q79" s="1871"/>
      <c r="R79" s="1871" t="e">
        <f>#REF!</f>
        <v>#REF!</v>
      </c>
      <c r="S79" s="1871"/>
      <c r="T79" s="1871"/>
      <c r="U79" s="1871"/>
      <c r="V79" s="1871"/>
      <c r="W79" s="1871"/>
      <c r="X79" s="1871"/>
      <c r="Y79" s="1871" t="e">
        <f>#REF!</f>
        <v>#REF!</v>
      </c>
      <c r="Z79" s="1871"/>
      <c r="AA79" s="1871"/>
      <c r="AB79" s="1871"/>
      <c r="AC79" s="1871"/>
      <c r="AD79" s="1871"/>
      <c r="AE79" s="1871"/>
      <c r="AF79" s="1871"/>
      <c r="AG79" s="1872"/>
    </row>
    <row r="80" spans="1:46" ht="25.5" customHeight="1">
      <c r="A80" s="2089" t="e">
        <f>#REF!</f>
        <v>#REF!</v>
      </c>
      <c r="B80" s="2090"/>
      <c r="C80" s="2090"/>
      <c r="D80" s="2090"/>
      <c r="E80" s="2090"/>
      <c r="F80" s="2052" t="e">
        <f>#REF!</f>
        <v>#REF!</v>
      </c>
      <c r="G80" s="2050"/>
      <c r="H80" s="2050"/>
      <c r="I80" s="2050"/>
      <c r="J80" s="2051"/>
      <c r="K80" s="2091" t="e">
        <f>#REF!</f>
        <v>#REF!</v>
      </c>
      <c r="L80" s="2091"/>
      <c r="M80" s="2091"/>
      <c r="N80" s="2091"/>
      <c r="O80" s="2091"/>
      <c r="P80" s="2091"/>
      <c r="Q80" s="2091"/>
      <c r="R80" s="2091" t="e">
        <f>#REF!</f>
        <v>#REF!</v>
      </c>
      <c r="S80" s="2091"/>
      <c r="T80" s="2091"/>
      <c r="U80" s="2091"/>
      <c r="V80" s="2091"/>
      <c r="W80" s="2091"/>
      <c r="X80" s="2091"/>
      <c r="Y80" s="2034" t="e">
        <f>#REF!</f>
        <v>#REF!</v>
      </c>
      <c r="Z80" s="2035"/>
      <c r="AA80" s="2035"/>
      <c r="AB80" s="2035"/>
      <c r="AC80" s="2035"/>
      <c r="AD80" s="2035"/>
      <c r="AE80" s="2035"/>
      <c r="AF80" s="2035"/>
      <c r="AG80" s="2036"/>
    </row>
    <row r="81" spans="1:35" ht="25.5" customHeight="1">
      <c r="A81" s="2089" t="e">
        <f>#REF!</f>
        <v>#REF!</v>
      </c>
      <c r="B81" s="2090"/>
      <c r="C81" s="2090"/>
      <c r="D81" s="2090"/>
      <c r="E81" s="2090"/>
      <c r="F81" s="2052" t="e">
        <f>#REF!</f>
        <v>#REF!</v>
      </c>
      <c r="G81" s="2050"/>
      <c r="H81" s="2050"/>
      <c r="I81" s="2050"/>
      <c r="J81" s="2051"/>
      <c r="K81" s="2091" t="e">
        <f>#REF!</f>
        <v>#REF!</v>
      </c>
      <c r="L81" s="2091"/>
      <c r="M81" s="2091"/>
      <c r="N81" s="2091"/>
      <c r="O81" s="2091"/>
      <c r="P81" s="2091"/>
      <c r="Q81" s="2091"/>
      <c r="R81" s="2091" t="e">
        <f>#REF!</f>
        <v>#REF!</v>
      </c>
      <c r="S81" s="2091"/>
      <c r="T81" s="2091"/>
      <c r="U81" s="2091"/>
      <c r="V81" s="2091"/>
      <c r="W81" s="2091"/>
      <c r="X81" s="2091"/>
      <c r="Y81" s="2092" t="e">
        <f>#REF!</f>
        <v>#REF!</v>
      </c>
      <c r="Z81" s="2092"/>
      <c r="AA81" s="2092"/>
      <c r="AB81" s="2092"/>
      <c r="AC81" s="2092"/>
      <c r="AD81" s="2092"/>
      <c r="AE81" s="2092"/>
      <c r="AF81" s="2092"/>
      <c r="AG81" s="2093"/>
    </row>
    <row r="82" spans="1:35" ht="25.5" customHeight="1">
      <c r="A82" s="2089" t="e">
        <f>#REF!</f>
        <v>#REF!</v>
      </c>
      <c r="B82" s="2090"/>
      <c r="C82" s="2090"/>
      <c r="D82" s="2090"/>
      <c r="E82" s="2090"/>
      <c r="F82" s="2052" t="e">
        <f>#REF!</f>
        <v>#REF!</v>
      </c>
      <c r="G82" s="2050"/>
      <c r="H82" s="2050"/>
      <c r="I82" s="2050"/>
      <c r="J82" s="2051"/>
      <c r="K82" s="2091" t="e">
        <f>#REF!</f>
        <v>#REF!</v>
      </c>
      <c r="L82" s="2091"/>
      <c r="M82" s="2091"/>
      <c r="N82" s="2091"/>
      <c r="O82" s="2091"/>
      <c r="P82" s="2091"/>
      <c r="Q82" s="2091"/>
      <c r="R82" s="2091" t="e">
        <f>#REF!</f>
        <v>#REF!</v>
      </c>
      <c r="S82" s="2091"/>
      <c r="T82" s="2091"/>
      <c r="U82" s="2091"/>
      <c r="V82" s="2091"/>
      <c r="W82" s="2091"/>
      <c r="X82" s="2091"/>
      <c r="Y82" s="2092" t="e">
        <f>#REF!</f>
        <v>#REF!</v>
      </c>
      <c r="Z82" s="2092"/>
      <c r="AA82" s="2092"/>
      <c r="AB82" s="2092"/>
      <c r="AC82" s="2092"/>
      <c r="AD82" s="2092"/>
      <c r="AE82" s="2092"/>
      <c r="AF82" s="2092"/>
      <c r="AG82" s="2093"/>
    </row>
    <row r="83" spans="1:35" ht="25.5" customHeight="1">
      <c r="A83" s="2089" t="e">
        <f>#REF!</f>
        <v>#REF!</v>
      </c>
      <c r="B83" s="2090"/>
      <c r="C83" s="2090"/>
      <c r="D83" s="2090"/>
      <c r="E83" s="2090"/>
      <c r="F83" s="2052" t="e">
        <f>#REF!</f>
        <v>#REF!</v>
      </c>
      <c r="G83" s="2050"/>
      <c r="H83" s="2050"/>
      <c r="I83" s="2050"/>
      <c r="J83" s="2051"/>
      <c r="K83" s="2091" t="e">
        <f>#REF!</f>
        <v>#REF!</v>
      </c>
      <c r="L83" s="2091"/>
      <c r="M83" s="2091"/>
      <c r="N83" s="2091"/>
      <c r="O83" s="2091"/>
      <c r="P83" s="2091"/>
      <c r="Q83" s="2091"/>
      <c r="R83" s="2091" t="e">
        <f>#REF!</f>
        <v>#REF!</v>
      </c>
      <c r="S83" s="2091"/>
      <c r="T83" s="2091"/>
      <c r="U83" s="2091"/>
      <c r="V83" s="2091"/>
      <c r="W83" s="2091"/>
      <c r="X83" s="2091"/>
      <c r="Y83" s="2092" t="e">
        <f>#REF!</f>
        <v>#REF!</v>
      </c>
      <c r="Z83" s="2092"/>
      <c r="AA83" s="2092"/>
      <c r="AB83" s="2092"/>
      <c r="AC83" s="2092"/>
      <c r="AD83" s="2092"/>
      <c r="AE83" s="2092"/>
      <c r="AF83" s="2092"/>
      <c r="AG83" s="2093"/>
      <c r="AI83" s="1" t="e">
        <f>SUM(L79:S83)</f>
        <v>#REF!</v>
      </c>
    </row>
    <row r="84" spans="1:35" ht="25.5" customHeight="1" thickBot="1">
      <c r="A84" s="1844" t="e">
        <f>#REF!</f>
        <v>#REF!</v>
      </c>
      <c r="B84" s="1845"/>
      <c r="C84" s="1845"/>
      <c r="D84" s="1845"/>
      <c r="E84" s="1845"/>
      <c r="F84" s="1845"/>
      <c r="G84" s="1845"/>
      <c r="H84" s="1845"/>
      <c r="I84" s="1845"/>
      <c r="J84" s="1846"/>
      <c r="K84" s="2094" t="e">
        <f>#REF!</f>
        <v>#REF!</v>
      </c>
      <c r="L84" s="2094"/>
      <c r="M84" s="2094"/>
      <c r="N84" s="2094"/>
      <c r="O84" s="2094"/>
      <c r="P84" s="2094"/>
      <c r="Q84" s="2094"/>
      <c r="R84" s="2094" t="e">
        <f>#REF!</f>
        <v>#REF!</v>
      </c>
      <c r="S84" s="2094"/>
      <c r="T84" s="2094"/>
      <c r="U84" s="2094"/>
      <c r="V84" s="2094"/>
      <c r="W84" s="2094"/>
      <c r="X84" s="2094"/>
      <c r="Y84" s="1879" t="e">
        <f>#REF!</f>
        <v>#REF!</v>
      </c>
      <c r="Z84" s="1879"/>
      <c r="AA84" s="1879"/>
      <c r="AB84" s="1879"/>
      <c r="AC84" s="1879"/>
      <c r="AD84" s="1879"/>
      <c r="AE84" s="1879"/>
      <c r="AF84" s="1879"/>
      <c r="AG84" s="1880"/>
    </row>
    <row r="85" spans="1:35" ht="25.5" customHeight="1">
      <c r="A85" s="1923" t="e">
        <f>#REF!</f>
        <v>#REF!</v>
      </c>
      <c r="B85" s="1924"/>
      <c r="C85" s="1924"/>
      <c r="D85" s="1924"/>
      <c r="E85" s="1924"/>
      <c r="F85" s="1924"/>
      <c r="G85" s="1924"/>
      <c r="H85" s="1924"/>
      <c r="I85" s="1924"/>
      <c r="J85" s="1924"/>
      <c r="K85" s="1924"/>
      <c r="L85" s="1924"/>
      <c r="M85" s="1924"/>
      <c r="N85" s="1924"/>
      <c r="O85" s="1924"/>
      <c r="P85" s="1924"/>
      <c r="Q85" s="1924"/>
      <c r="R85" s="1924"/>
      <c r="S85" s="1924"/>
      <c r="T85" s="1924"/>
      <c r="U85" s="1924"/>
      <c r="V85" s="1924"/>
      <c r="W85" s="253" t="e">
        <f>#REF!</f>
        <v>#REF!</v>
      </c>
      <c r="X85" s="253" t="e">
        <f>#REF!</f>
        <v>#REF!</v>
      </c>
      <c r="Y85" s="253" t="e">
        <f>#REF!</f>
        <v>#REF!</v>
      </c>
      <c r="Z85" s="253" t="e">
        <f>#REF!</f>
        <v>#REF!</v>
      </c>
      <c r="AA85" s="253" t="e">
        <f>#REF!</f>
        <v>#REF!</v>
      </c>
      <c r="AB85" s="253" t="e">
        <f>#REF!</f>
        <v>#REF!</v>
      </c>
      <c r="AC85" s="253" t="e">
        <f>#REF!</f>
        <v>#REF!</v>
      </c>
      <c r="AD85" s="253" t="e">
        <f>#REF!</f>
        <v>#REF!</v>
      </c>
      <c r="AE85" s="253" t="e">
        <f>#REF!</f>
        <v>#REF!</v>
      </c>
      <c r="AF85" s="253" t="e">
        <f>#REF!</f>
        <v>#REF!</v>
      </c>
      <c r="AG85" s="277" t="e">
        <f>#REF!</f>
        <v>#REF!</v>
      </c>
    </row>
    <row r="86" spans="1:35" ht="25.5" customHeight="1">
      <c r="A86" s="1947" t="e">
        <f>#REF!</f>
        <v>#REF!</v>
      </c>
      <c r="B86" s="1948"/>
      <c r="C86" s="1948"/>
      <c r="D86" s="1948"/>
      <c r="E86" s="1948"/>
      <c r="F86" s="1948"/>
      <c r="G86" s="1948"/>
      <c r="H86" s="1948"/>
      <c r="I86" s="1948"/>
      <c r="J86" s="1948"/>
      <c r="K86" s="1948"/>
      <c r="L86" s="1948"/>
      <c r="M86" s="1948"/>
      <c r="N86" s="1948"/>
      <c r="O86" s="1948"/>
      <c r="P86" s="1948"/>
      <c r="Q86" s="1948"/>
      <c r="R86" s="1948"/>
      <c r="S86" s="1948"/>
      <c r="T86" s="1948"/>
      <c r="U86" s="1948"/>
      <c r="V86" s="1948"/>
      <c r="W86" s="1948"/>
      <c r="X86" s="1948"/>
      <c r="Y86" s="1948"/>
      <c r="Z86" s="1948"/>
      <c r="AA86" s="1948"/>
      <c r="AB86" s="1948"/>
      <c r="AC86" s="1948"/>
      <c r="AD86" s="1948"/>
      <c r="AE86" s="1948"/>
      <c r="AF86" s="1948"/>
      <c r="AG86" s="1949"/>
    </row>
    <row r="87" spans="1:35" ht="25.5" customHeight="1" thickBot="1">
      <c r="A87" s="1950"/>
      <c r="B87" s="1951"/>
      <c r="C87" s="1951"/>
      <c r="D87" s="1951"/>
      <c r="E87" s="1951"/>
      <c r="F87" s="1951"/>
      <c r="G87" s="1951"/>
      <c r="H87" s="1951"/>
      <c r="I87" s="1951"/>
      <c r="J87" s="1951"/>
      <c r="K87" s="1951"/>
      <c r="L87" s="1951"/>
      <c r="M87" s="1951"/>
      <c r="N87" s="1951"/>
      <c r="O87" s="1951"/>
      <c r="P87" s="1951"/>
      <c r="Q87" s="1951"/>
      <c r="R87" s="1951"/>
      <c r="S87" s="1951"/>
      <c r="T87" s="1951"/>
      <c r="U87" s="1951"/>
      <c r="V87" s="1951"/>
      <c r="W87" s="1951"/>
      <c r="X87" s="1951"/>
      <c r="Y87" s="1951"/>
      <c r="Z87" s="1951"/>
      <c r="AA87" s="1951"/>
      <c r="AB87" s="1951"/>
      <c r="AC87" s="1951"/>
      <c r="AD87" s="1951"/>
      <c r="AE87" s="1951"/>
      <c r="AF87" s="1951"/>
      <c r="AG87" s="1952"/>
    </row>
    <row r="88" spans="1:35" ht="25.5" customHeight="1">
      <c r="A88" s="1923" t="e">
        <f>#REF!</f>
        <v>#REF!</v>
      </c>
      <c r="B88" s="1924"/>
      <c r="C88" s="1924"/>
      <c r="D88" s="1924"/>
      <c r="E88" s="1924"/>
      <c r="F88" s="1924"/>
      <c r="G88" s="1924"/>
      <c r="H88" s="1924"/>
      <c r="I88" s="1924"/>
      <c r="J88" s="1924"/>
      <c r="K88" s="1924"/>
      <c r="L88" s="1924"/>
      <c r="M88" s="1924"/>
      <c r="N88" s="1924"/>
      <c r="O88" s="1924"/>
      <c r="P88" s="1924"/>
      <c r="Q88" s="1924"/>
      <c r="R88" s="1924"/>
      <c r="S88" s="1924"/>
      <c r="T88" s="1924"/>
      <c r="U88" s="1924"/>
      <c r="V88" s="1924"/>
      <c r="W88" s="1924"/>
      <c r="X88" s="1924"/>
      <c r="Y88" s="1924"/>
      <c r="Z88" s="1924"/>
      <c r="AA88" s="1924"/>
      <c r="AB88" s="1924"/>
      <c r="AC88" s="1924"/>
      <c r="AD88" s="1924"/>
      <c r="AE88" s="1924"/>
      <c r="AF88" s="1924"/>
      <c r="AG88" s="277" t="e">
        <f>#REF!</f>
        <v>#REF!</v>
      </c>
    </row>
    <row r="89" spans="1:35" ht="25.5" customHeight="1">
      <c r="A89" s="286" t="e">
        <f>#REF!</f>
        <v>#REF!</v>
      </c>
      <c r="B89" s="2096" t="e">
        <f>#REF!</f>
        <v>#REF!</v>
      </c>
      <c r="C89" s="2096"/>
      <c r="D89" s="2096"/>
      <c r="E89" s="2096"/>
      <c r="F89" s="2096"/>
      <c r="G89" s="2096"/>
      <c r="H89" s="2096"/>
      <c r="I89" s="2096"/>
      <c r="J89" s="2096"/>
      <c r="K89" s="2096"/>
      <c r="L89" s="2096"/>
      <c r="M89" s="2096"/>
      <c r="N89" s="2096"/>
      <c r="O89" s="2096"/>
      <c r="P89" s="2096"/>
      <c r="Q89" s="2096"/>
      <c r="R89" s="2096"/>
      <c r="S89" s="2096"/>
      <c r="T89" s="2096"/>
      <c r="U89" s="2096"/>
      <c r="V89" s="2096"/>
      <c r="W89" s="2096"/>
      <c r="X89" s="2096"/>
      <c r="Y89" s="2096"/>
      <c r="Z89" s="2096"/>
      <c r="AA89" s="2096"/>
      <c r="AB89" s="2096"/>
      <c r="AC89" s="2096"/>
      <c r="AD89" s="2096"/>
      <c r="AE89" s="2096"/>
      <c r="AF89" s="2096"/>
      <c r="AG89" s="251" t="e">
        <f>#REF!</f>
        <v>#REF!</v>
      </c>
    </row>
    <row r="90" spans="1:35" ht="25.5" customHeight="1">
      <c r="A90" s="1947" t="e">
        <f>#REF!</f>
        <v>#REF!</v>
      </c>
      <c r="B90" s="1948"/>
      <c r="C90" s="1948"/>
      <c r="D90" s="1948"/>
      <c r="E90" s="1948"/>
      <c r="F90" s="1948"/>
      <c r="G90" s="1948"/>
      <c r="H90" s="1948"/>
      <c r="I90" s="1948"/>
      <c r="J90" s="1948"/>
      <c r="K90" s="1948"/>
      <c r="L90" s="1948"/>
      <c r="M90" s="1948"/>
      <c r="N90" s="1948"/>
      <c r="O90" s="1948"/>
      <c r="P90" s="1948"/>
      <c r="Q90" s="1948"/>
      <c r="R90" s="1948"/>
      <c r="S90" s="1948"/>
      <c r="T90" s="1948"/>
      <c r="U90" s="1948"/>
      <c r="V90" s="1948"/>
      <c r="W90" s="1948"/>
      <c r="X90" s="1948"/>
      <c r="Y90" s="1948"/>
      <c r="Z90" s="1948"/>
      <c r="AA90" s="1948"/>
      <c r="AB90" s="1948"/>
      <c r="AC90" s="1948"/>
      <c r="AD90" s="1948"/>
      <c r="AE90" s="1948"/>
      <c r="AF90" s="1948"/>
      <c r="AG90" s="1949"/>
    </row>
    <row r="91" spans="1:35" ht="25.5" customHeight="1" thickBot="1">
      <c r="A91" s="1950"/>
      <c r="B91" s="1951"/>
      <c r="C91" s="1951"/>
      <c r="D91" s="1951"/>
      <c r="E91" s="1951"/>
      <c r="F91" s="1951"/>
      <c r="G91" s="1951"/>
      <c r="H91" s="1951"/>
      <c r="I91" s="1951"/>
      <c r="J91" s="1951"/>
      <c r="K91" s="1951"/>
      <c r="L91" s="1951"/>
      <c r="M91" s="1951"/>
      <c r="N91" s="1951"/>
      <c r="O91" s="1951"/>
      <c r="P91" s="1951"/>
      <c r="Q91" s="1951"/>
      <c r="R91" s="1951"/>
      <c r="S91" s="1951"/>
      <c r="T91" s="1951"/>
      <c r="U91" s="1951"/>
      <c r="V91" s="1951"/>
      <c r="W91" s="1951"/>
      <c r="X91" s="1951"/>
      <c r="Y91" s="1951"/>
      <c r="Z91" s="1951"/>
      <c r="AA91" s="1951"/>
      <c r="AB91" s="1951"/>
      <c r="AC91" s="1951"/>
      <c r="AD91" s="1951"/>
      <c r="AE91" s="1951"/>
      <c r="AF91" s="1951"/>
      <c r="AG91" s="1952"/>
    </row>
    <row r="92" spans="1:35" ht="25.5" customHeight="1">
      <c r="A92" s="1923" t="e">
        <f>#REF!</f>
        <v>#REF!</v>
      </c>
      <c r="B92" s="1924"/>
      <c r="C92" s="1924"/>
      <c r="D92" s="1924"/>
      <c r="E92" s="1924"/>
      <c r="F92" s="1924"/>
      <c r="G92" s="1924"/>
      <c r="H92" s="1924"/>
      <c r="I92" s="1924"/>
      <c r="J92" s="1924"/>
      <c r="K92" s="1924"/>
      <c r="L92" s="1924"/>
      <c r="M92" s="1924"/>
      <c r="N92" s="1924"/>
      <c r="O92" s="1924"/>
      <c r="P92" s="1924"/>
      <c r="Q92" s="1924"/>
      <c r="R92" s="1924"/>
      <c r="S92" s="1924"/>
      <c r="T92" s="1924"/>
      <c r="U92" s="1924"/>
      <c r="V92" s="1924"/>
      <c r="W92" s="1924"/>
      <c r="X92" s="1924"/>
      <c r="Y92" s="1924"/>
      <c r="Z92" s="1924"/>
      <c r="AA92" s="285" t="e">
        <f>#REF!</f>
        <v>#REF!</v>
      </c>
      <c r="AB92" s="285" t="e">
        <f>#REF!</f>
        <v>#REF!</v>
      </c>
      <c r="AC92" s="285" t="e">
        <f>#REF!</f>
        <v>#REF!</v>
      </c>
      <c r="AD92" s="285" t="e">
        <f>#REF!</f>
        <v>#REF!</v>
      </c>
      <c r="AE92" s="285" t="e">
        <f>#REF!</f>
        <v>#REF!</v>
      </c>
      <c r="AF92" s="285" t="e">
        <f>#REF!</f>
        <v>#REF!</v>
      </c>
      <c r="AG92" s="284" t="e">
        <f>#REF!</f>
        <v>#REF!</v>
      </c>
    </row>
    <row r="93" spans="1:35" ht="25.5" customHeight="1">
      <c r="A93" s="283" t="e">
        <f>#REF!</f>
        <v>#REF!</v>
      </c>
      <c r="B93" s="2096" t="e">
        <f>#REF!</f>
        <v>#REF!</v>
      </c>
      <c r="C93" s="2096"/>
      <c r="D93" s="2096"/>
      <c r="E93" s="2096"/>
      <c r="F93" s="2096"/>
      <c r="G93" s="2096"/>
      <c r="H93" s="2096"/>
      <c r="I93" s="2096"/>
      <c r="J93" s="2096"/>
      <c r="K93" s="2096"/>
      <c r="L93" s="2096"/>
      <c r="M93" s="2096"/>
      <c r="N93" s="2096"/>
      <c r="O93" s="2096"/>
      <c r="P93" s="2096"/>
      <c r="Q93" s="2096"/>
      <c r="R93" s="2096"/>
      <c r="S93" s="2096"/>
      <c r="T93" s="2096"/>
      <c r="U93" s="2096"/>
      <c r="V93" s="2096"/>
      <c r="W93" s="2096"/>
      <c r="X93" s="2096"/>
      <c r="Y93" s="2096"/>
      <c r="Z93" s="2096"/>
      <c r="AA93" s="2096"/>
      <c r="AB93" s="2096"/>
      <c r="AC93" s="2096"/>
      <c r="AD93" s="2096"/>
      <c r="AE93" s="2096"/>
      <c r="AF93" s="2096"/>
      <c r="AG93" s="282" t="e">
        <f>#REF!</f>
        <v>#REF!</v>
      </c>
    </row>
    <row r="94" spans="1:35" ht="25.5" customHeight="1">
      <c r="A94" s="1947" t="e">
        <f>#REF!</f>
        <v>#REF!</v>
      </c>
      <c r="B94" s="1948"/>
      <c r="C94" s="1948"/>
      <c r="D94" s="1948"/>
      <c r="E94" s="1948"/>
      <c r="F94" s="1948"/>
      <c r="G94" s="1948"/>
      <c r="H94" s="1948"/>
      <c r="I94" s="1948"/>
      <c r="J94" s="1948"/>
      <c r="K94" s="1948"/>
      <c r="L94" s="1948"/>
      <c r="M94" s="1948"/>
      <c r="N94" s="1948"/>
      <c r="O94" s="1948"/>
      <c r="P94" s="1948"/>
      <c r="Q94" s="1948"/>
      <c r="R94" s="1948"/>
      <c r="S94" s="1948"/>
      <c r="T94" s="1948"/>
      <c r="U94" s="1948"/>
      <c r="V94" s="1948"/>
      <c r="W94" s="1948"/>
      <c r="X94" s="1948"/>
      <c r="Y94" s="1948"/>
      <c r="Z94" s="1948"/>
      <c r="AA94" s="1948"/>
      <c r="AB94" s="1948"/>
      <c r="AC94" s="1948"/>
      <c r="AD94" s="1948"/>
      <c r="AE94" s="1948"/>
      <c r="AF94" s="1948"/>
      <c r="AG94" s="1949"/>
    </row>
    <row r="95" spans="1:35" ht="25.5" customHeight="1" thickBot="1">
      <c r="A95" s="1950"/>
      <c r="B95" s="1951"/>
      <c r="C95" s="1951"/>
      <c r="D95" s="1951"/>
      <c r="E95" s="1951"/>
      <c r="F95" s="1951"/>
      <c r="G95" s="1951"/>
      <c r="H95" s="1951"/>
      <c r="I95" s="1951"/>
      <c r="J95" s="1951"/>
      <c r="K95" s="1951"/>
      <c r="L95" s="1951"/>
      <c r="M95" s="1951"/>
      <c r="N95" s="1951"/>
      <c r="O95" s="1951"/>
      <c r="P95" s="1951"/>
      <c r="Q95" s="1951"/>
      <c r="R95" s="1951"/>
      <c r="S95" s="1951"/>
      <c r="T95" s="1951"/>
      <c r="U95" s="1951"/>
      <c r="V95" s="1951"/>
      <c r="W95" s="1951"/>
      <c r="X95" s="1951"/>
      <c r="Y95" s="1951"/>
      <c r="Z95" s="1951"/>
      <c r="AA95" s="1951"/>
      <c r="AB95" s="1951"/>
      <c r="AC95" s="1951"/>
      <c r="AD95" s="1951"/>
      <c r="AE95" s="1951"/>
      <c r="AF95" s="1951"/>
      <c r="AG95" s="1952"/>
    </row>
    <row r="96" spans="1:35" ht="25.5" customHeight="1">
      <c r="A96" s="2009" t="e">
        <f>#REF!</f>
        <v>#REF!</v>
      </c>
      <c r="B96" s="2010"/>
      <c r="C96" s="2010"/>
      <c r="D96" s="2010"/>
      <c r="E96" s="2010"/>
      <c r="F96" s="2010"/>
      <c r="G96" s="2010"/>
      <c r="H96" s="2010"/>
      <c r="I96" s="2010"/>
      <c r="J96" s="2010"/>
      <c r="K96" s="2010"/>
      <c r="L96" s="2010"/>
      <c r="M96" s="2010"/>
      <c r="N96" s="2010"/>
      <c r="O96" s="2010"/>
      <c r="P96" s="2010"/>
      <c r="Q96" s="2010"/>
      <c r="R96" s="2010"/>
      <c r="S96" s="2010"/>
      <c r="T96" s="2010"/>
      <c r="U96" s="2010"/>
      <c r="V96" s="2010"/>
      <c r="W96" s="2010"/>
      <c r="X96" s="2010"/>
      <c r="Y96" s="2010"/>
      <c r="Z96" s="2010"/>
      <c r="AA96" s="2010"/>
      <c r="AB96" s="2010"/>
      <c r="AC96" s="2010"/>
      <c r="AD96" s="2010"/>
      <c r="AE96" s="2010"/>
      <c r="AF96" s="2010"/>
      <c r="AG96" s="2062"/>
    </row>
    <row r="97" spans="1:69" ht="25.5" customHeight="1">
      <c r="A97" s="281" t="e">
        <f>#REF!</f>
        <v>#REF!</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79" t="e">
        <f>#REF!</f>
        <v>#REF!</v>
      </c>
    </row>
    <row r="98" spans="1:69" ht="25.5" customHeight="1">
      <c r="A98" s="2095" t="e">
        <f>#REF!</f>
        <v>#REF!</v>
      </c>
      <c r="B98" s="2095"/>
      <c r="C98" s="387" t="e">
        <f>#REF!</f>
        <v>#REF!</v>
      </c>
      <c r="D98" s="390"/>
      <c r="E98" s="387"/>
      <c r="F98" s="2095" t="e">
        <f>#REF!</f>
        <v>#REF!</v>
      </c>
      <c r="G98" s="2095"/>
      <c r="H98" s="387" t="e">
        <f>#REF!</f>
        <v>#REF!</v>
      </c>
      <c r="I98" s="390"/>
      <c r="J98" s="387"/>
      <c r="K98" s="387"/>
      <c r="L98" s="387"/>
      <c r="M98" s="387"/>
      <c r="N98" s="387"/>
      <c r="O98" s="387"/>
      <c r="P98" s="391"/>
      <c r="Q98" s="391"/>
      <c r="R98" s="391"/>
      <c r="S98" s="391"/>
      <c r="T98" s="391"/>
      <c r="U98" s="391"/>
      <c r="V98" s="391"/>
      <c r="W98" s="391"/>
      <c r="X98" s="392"/>
      <c r="Y98" s="387"/>
      <c r="Z98" s="392"/>
      <c r="AA98" s="392"/>
      <c r="AB98" s="393"/>
      <c r="AC98" s="393"/>
      <c r="AD98" s="393"/>
      <c r="AE98" s="393"/>
      <c r="AF98" s="393"/>
      <c r="AG98" s="393"/>
    </row>
    <row r="99" spans="1:69" ht="25.5" customHeight="1" thickBot="1">
      <c r="A99" s="211" t="e">
        <f>#REF!</f>
        <v>#REF!</v>
      </c>
      <c r="B99" s="1973" t="e">
        <f>#REF!</f>
        <v>#REF!</v>
      </c>
      <c r="C99" s="1973"/>
      <c r="D99" s="1973"/>
      <c r="E99" s="1973"/>
      <c r="F99" s="1973"/>
      <c r="G99" s="1973"/>
      <c r="H99" s="278" t="e">
        <f>#REF!</f>
        <v>#REF!</v>
      </c>
      <c r="I99" s="1995" t="e">
        <f>#REF!</f>
        <v>#REF!</v>
      </c>
      <c r="J99" s="1996"/>
      <c r="K99" s="1996"/>
      <c r="L99" s="1996"/>
      <c r="M99" s="1996"/>
      <c r="N99" s="1996"/>
      <c r="O99" s="1996"/>
      <c r="P99" s="1996"/>
      <c r="Q99" s="1996"/>
      <c r="R99" s="1996"/>
      <c r="S99" s="1996"/>
      <c r="T99" s="1996"/>
      <c r="U99" s="1996"/>
      <c r="V99" s="1996"/>
      <c r="W99" s="1996"/>
      <c r="X99" s="1996"/>
      <c r="Y99" s="1996"/>
      <c r="Z99" s="1996"/>
      <c r="AA99" s="1996"/>
      <c r="AB99" s="1996"/>
      <c r="AC99" s="1996"/>
      <c r="AD99" s="1996"/>
      <c r="AE99" s="1996"/>
      <c r="AF99" s="1996"/>
      <c r="AG99" s="1997"/>
      <c r="AI99" s="275" t="s">
        <v>271</v>
      </c>
    </row>
    <row r="100" spans="1:69" ht="25.5" customHeight="1">
      <c r="A100" s="201" t="e">
        <f>#REF!</f>
        <v>#REF!</v>
      </c>
      <c r="B100" s="253"/>
      <c r="C100" s="25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t="e">
        <f>#REF!</f>
        <v>#REF!</v>
      </c>
      <c r="AF100" s="253" t="e">
        <f>#REF!</f>
        <v>#REF!</v>
      </c>
      <c r="AG100" s="277" t="e">
        <f>#REF!</f>
        <v>#REF!</v>
      </c>
      <c r="AI100" s="275" t="s">
        <v>270</v>
      </c>
    </row>
    <row r="101" spans="1:69" ht="25.5" customHeight="1">
      <c r="A101" s="250" t="e">
        <f>#REF!</f>
        <v>#REF!</v>
      </c>
      <c r="B101" s="1829" t="e">
        <f>#REF!</f>
        <v>#REF!</v>
      </c>
      <c r="C101" s="1829"/>
      <c r="D101" s="1829"/>
      <c r="E101" s="1829"/>
      <c r="F101" s="1829"/>
      <c r="G101" s="1829"/>
      <c r="H101" s="1829"/>
      <c r="I101" s="1829"/>
      <c r="J101" s="1829"/>
      <c r="K101" s="217" t="e">
        <f>#REF!</f>
        <v>#REF!</v>
      </c>
      <c r="L101" s="1905" t="e">
        <f>#REF!</f>
        <v>#REF!</v>
      </c>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7"/>
      <c r="AI101" s="275" t="s">
        <v>269</v>
      </c>
    </row>
    <row r="102" spans="1:69" ht="25.5" customHeight="1">
      <c r="A102" s="203" t="e">
        <f>#REF!</f>
        <v>#REF!</v>
      </c>
      <c r="B102" s="1829" t="e">
        <f>#REF!</f>
        <v>#REF!</v>
      </c>
      <c r="C102" s="1829"/>
      <c r="D102" s="1829"/>
      <c r="E102" s="1829"/>
      <c r="F102" s="1829"/>
      <c r="G102" s="1829"/>
      <c r="H102" s="1829"/>
      <c r="I102" s="1829"/>
      <c r="J102" s="1829"/>
      <c r="K102" s="209" t="e">
        <f>#REF!</f>
        <v>#REF!</v>
      </c>
      <c r="L102" s="1905" t="e">
        <f>#REF!</f>
        <v>#REF!</v>
      </c>
      <c r="M102" s="1906"/>
      <c r="N102" s="1906"/>
      <c r="O102" s="1906"/>
      <c r="P102" s="1906"/>
      <c r="Q102" s="1906"/>
      <c r="R102" s="1906"/>
      <c r="S102" s="1906"/>
      <c r="T102" s="1906"/>
      <c r="U102" s="1906"/>
      <c r="V102" s="1906"/>
      <c r="W102" s="1906"/>
      <c r="X102" s="1906"/>
      <c r="Y102" s="1906"/>
      <c r="Z102" s="1906"/>
      <c r="AA102" s="1906"/>
      <c r="AB102" s="1906"/>
      <c r="AC102" s="1906"/>
      <c r="AD102" s="1906"/>
      <c r="AE102" s="1906"/>
      <c r="AF102" s="1906"/>
      <c r="AG102" s="1907"/>
      <c r="AI102" s="275" t="s">
        <v>268</v>
      </c>
    </row>
    <row r="103" spans="1:69" ht="25.5" customHeight="1">
      <c r="A103" s="203" t="e">
        <f>#REF!</f>
        <v>#REF!</v>
      </c>
      <c r="B103" s="1829" t="e">
        <f>#REF!</f>
        <v>#REF!</v>
      </c>
      <c r="C103" s="1829"/>
      <c r="D103" s="1829"/>
      <c r="E103" s="1829"/>
      <c r="F103" s="1829"/>
      <c r="G103" s="1829"/>
      <c r="H103" s="1829"/>
      <c r="I103" s="1829"/>
      <c r="J103" s="1829"/>
      <c r="K103" s="209" t="e">
        <f>#REF!</f>
        <v>#REF!</v>
      </c>
      <c r="L103" s="2076" t="e">
        <f>#REF!</f>
        <v>#REF!</v>
      </c>
      <c r="M103" s="2064"/>
      <c r="N103" s="371" t="e">
        <f>#REF!</f>
        <v>#REF!</v>
      </c>
      <c r="O103" s="371"/>
      <c r="P103" s="371"/>
      <c r="Q103" s="2064" t="e">
        <f>#REF!</f>
        <v>#REF!</v>
      </c>
      <c r="R103" s="2064"/>
      <c r="S103" s="371" t="e">
        <f>#REF!</f>
        <v>#REF!</v>
      </c>
      <c r="T103" s="395"/>
      <c r="U103" s="395"/>
      <c r="V103" s="396" t="e">
        <f>#REF!</f>
        <v>#REF!</v>
      </c>
      <c r="W103" s="397"/>
      <c r="X103" s="397"/>
      <c r="Y103" s="397"/>
      <c r="Z103" s="397"/>
      <c r="AA103" s="397"/>
      <c r="AB103" s="371"/>
      <c r="AC103" s="371"/>
      <c r="AD103" s="371"/>
      <c r="AE103" s="371"/>
      <c r="AF103" s="371"/>
      <c r="AG103" s="398"/>
      <c r="AI103" s="275" t="s">
        <v>267</v>
      </c>
    </row>
    <row r="104" spans="1:69" ht="25.5" customHeight="1">
      <c r="A104" s="203" t="e">
        <f>#REF!</f>
        <v>#REF!</v>
      </c>
      <c r="B104" s="1829" t="e">
        <f>#REF!</f>
        <v>#REF!</v>
      </c>
      <c r="C104" s="1829"/>
      <c r="D104" s="1829"/>
      <c r="E104" s="1829"/>
      <c r="F104" s="1829"/>
      <c r="G104" s="1829"/>
      <c r="H104" s="1829"/>
      <c r="I104" s="1829"/>
      <c r="J104" s="1829"/>
      <c r="K104" s="209" t="e">
        <f>#REF!</f>
        <v>#REF!</v>
      </c>
      <c r="L104" s="2067" t="e">
        <f>#REF!</f>
        <v>#REF!</v>
      </c>
      <c r="M104" s="2068"/>
      <c r="N104" s="2068"/>
      <c r="O104" s="2068"/>
      <c r="P104" s="2068"/>
      <c r="Q104" s="2068"/>
      <c r="R104" s="2068"/>
      <c r="S104" s="2068"/>
      <c r="T104" s="2068"/>
      <c r="U104" s="2068"/>
      <c r="V104" s="2068"/>
      <c r="W104" s="2068"/>
      <c r="X104" s="2068"/>
      <c r="Y104" s="2068"/>
      <c r="Z104" s="2068"/>
      <c r="AA104" s="2068"/>
      <c r="AB104" s="2068"/>
      <c r="AC104" s="2068"/>
      <c r="AD104" s="2068"/>
      <c r="AE104" s="2068"/>
      <c r="AF104" s="2068"/>
      <c r="AG104" s="2069"/>
      <c r="AI104" s="275" t="s">
        <v>266</v>
      </c>
    </row>
    <row r="105" spans="1:69" ht="25.5" customHeight="1">
      <c r="A105" s="231" t="e">
        <f>#REF!</f>
        <v>#REF!</v>
      </c>
      <c r="B105" s="1885" t="e">
        <f>#REF!</f>
        <v>#REF!</v>
      </c>
      <c r="C105" s="1885"/>
      <c r="D105" s="1885"/>
      <c r="E105" s="1885"/>
      <c r="F105" s="1885"/>
      <c r="G105" s="1885"/>
      <c r="H105" s="1885"/>
      <c r="I105" s="1885"/>
      <c r="J105" s="1885"/>
      <c r="K105" s="232" t="e">
        <f>#REF!</f>
        <v>#REF!</v>
      </c>
      <c r="L105" s="2070" t="e">
        <f>#REF!</f>
        <v>#REF!</v>
      </c>
      <c r="M105" s="2071"/>
      <c r="N105" s="2071"/>
      <c r="O105" s="2071"/>
      <c r="P105" s="2071"/>
      <c r="Q105" s="2071"/>
      <c r="R105" s="2071"/>
      <c r="S105" s="2071"/>
      <c r="T105" s="2071"/>
      <c r="U105" s="2071"/>
      <c r="V105" s="2071"/>
      <c r="W105" s="2071"/>
      <c r="X105" s="2071"/>
      <c r="Y105" s="2071"/>
      <c r="Z105" s="2071"/>
      <c r="AA105" s="2071"/>
      <c r="AB105" s="2071"/>
      <c r="AC105" s="2071"/>
      <c r="AD105" s="2071"/>
      <c r="AE105" s="2071"/>
      <c r="AF105" s="2071"/>
      <c r="AG105" s="2072"/>
    </row>
    <row r="106" spans="1:69" ht="25.5" customHeight="1" thickBot="1">
      <c r="A106" s="233" t="e">
        <f>#REF!</f>
        <v>#REF!</v>
      </c>
      <c r="B106" s="1889" t="e">
        <f>#REF!</f>
        <v>#REF!</v>
      </c>
      <c r="C106" s="1889"/>
      <c r="D106" s="1889"/>
      <c r="E106" s="1889"/>
      <c r="F106" s="1889"/>
      <c r="G106" s="1889"/>
      <c r="H106" s="1889"/>
      <c r="I106" s="1889"/>
      <c r="J106" s="1889"/>
      <c r="K106" s="234" t="e">
        <f>#REF!</f>
        <v>#REF!</v>
      </c>
      <c r="L106" s="2073" t="e">
        <f>#REF!</f>
        <v>#REF!</v>
      </c>
      <c r="M106" s="2074"/>
      <c r="N106" s="2074"/>
      <c r="O106" s="2074"/>
      <c r="P106" s="2074"/>
      <c r="Q106" s="2074"/>
      <c r="R106" s="2074"/>
      <c r="S106" s="2074"/>
      <c r="T106" s="2074"/>
      <c r="U106" s="2074"/>
      <c r="V106" s="2074"/>
      <c r="W106" s="2074"/>
      <c r="X106" s="2074"/>
      <c r="Y106" s="2074"/>
      <c r="Z106" s="2074"/>
      <c r="AA106" s="2074"/>
      <c r="AB106" s="2074"/>
      <c r="AC106" s="2074"/>
      <c r="AD106" s="2074"/>
      <c r="AE106" s="2074"/>
      <c r="AF106" s="2074"/>
      <c r="AG106" s="2075"/>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0" customFormat="1" ht="32.25" customHeight="1">
      <c r="A108" s="20" t="e">
        <f>#REF!</f>
        <v>#REF!</v>
      </c>
      <c r="J108" s="21"/>
      <c r="K108" s="21"/>
      <c r="AG108" s="20" t="e">
        <f>#REF!</f>
        <v>#REF!</v>
      </c>
    </row>
    <row r="109" spans="1:69" s="20" customFormat="1" ht="70.5" customHeight="1">
      <c r="A109" s="20" t="e">
        <f>#REF!</f>
        <v>#REF!</v>
      </c>
      <c r="B109" s="2065" t="e">
        <f>#REF!</f>
        <v>#REF!</v>
      </c>
      <c r="C109" s="2065"/>
      <c r="D109" s="2065"/>
      <c r="E109" s="2065"/>
      <c r="F109" s="2065"/>
      <c r="G109" s="2065"/>
      <c r="H109" s="2065"/>
      <c r="I109" s="2065"/>
      <c r="J109" s="2065"/>
      <c r="K109" s="2065"/>
      <c r="L109" s="2065"/>
      <c r="M109" s="2065"/>
      <c r="N109" s="2065"/>
      <c r="O109" s="2065"/>
      <c r="P109" s="2065"/>
      <c r="Q109" s="2065"/>
      <c r="R109" s="2065"/>
      <c r="S109" s="2065"/>
      <c r="T109" s="2065"/>
      <c r="U109" s="2065"/>
      <c r="V109" s="2065"/>
      <c r="W109" s="2065"/>
      <c r="X109" s="2065"/>
      <c r="Y109" s="2065"/>
      <c r="Z109" s="2065"/>
      <c r="AA109" s="2065"/>
      <c r="AB109" s="2065"/>
      <c r="AC109" s="2065"/>
      <c r="AD109" s="2065"/>
      <c r="AE109" s="2065"/>
      <c r="AF109" s="2065"/>
      <c r="AG109" s="20" t="e">
        <f>#REF!</f>
        <v>#REF!</v>
      </c>
      <c r="AV109" s="373"/>
      <c r="AW109" s="1"/>
      <c r="AX109" s="12"/>
      <c r="AY109" s="12"/>
      <c r="AZ109" s="12"/>
      <c r="BA109" s="12"/>
      <c r="BB109" s="373"/>
      <c r="BC109" s="1"/>
      <c r="BD109" s="12"/>
      <c r="BE109" s="12"/>
      <c r="BF109" s="12"/>
      <c r="BG109" s="12"/>
      <c r="BH109" s="12"/>
      <c r="BI109" s="12"/>
      <c r="BJ109" s="12"/>
      <c r="BK109" s="12"/>
      <c r="BL109" s="12"/>
      <c r="BM109" s="373"/>
      <c r="BN109" s="173"/>
      <c r="BO109" s="12"/>
      <c r="BP109" s="12"/>
      <c r="BQ109" s="12"/>
    </row>
    <row r="110" spans="1:69" s="20" customFormat="1" ht="70.5" customHeight="1">
      <c r="A110" s="20" t="e">
        <f>#REF!</f>
        <v>#REF!</v>
      </c>
      <c r="B110" s="2065"/>
      <c r="C110" s="2065"/>
      <c r="D110" s="2065"/>
      <c r="E110" s="2065"/>
      <c r="F110" s="2065"/>
      <c r="G110" s="2065"/>
      <c r="H110" s="2065"/>
      <c r="I110" s="2065"/>
      <c r="J110" s="2065"/>
      <c r="K110" s="2065"/>
      <c r="L110" s="2065"/>
      <c r="M110" s="2065"/>
      <c r="N110" s="2065"/>
      <c r="O110" s="2065"/>
      <c r="P110" s="2065"/>
      <c r="Q110" s="2065"/>
      <c r="R110" s="2065"/>
      <c r="S110" s="2065"/>
      <c r="T110" s="2065"/>
      <c r="U110" s="2065"/>
      <c r="V110" s="2065"/>
      <c r="W110" s="2065"/>
      <c r="X110" s="2065"/>
      <c r="Y110" s="2065"/>
      <c r="Z110" s="2065"/>
      <c r="AA110" s="2065"/>
      <c r="AB110" s="2065"/>
      <c r="AC110" s="2065"/>
      <c r="AD110" s="2065"/>
      <c r="AE110" s="2065"/>
      <c r="AF110" s="2065"/>
      <c r="AG110" s="20" t="e">
        <f>#REF!</f>
        <v>#REF!</v>
      </c>
      <c r="AV110" s="373"/>
      <c r="AW110" s="1"/>
      <c r="AX110" s="12"/>
      <c r="AY110" s="12"/>
      <c r="AZ110" s="12"/>
      <c r="BA110" s="12"/>
      <c r="BB110" s="373"/>
      <c r="BC110" s="1"/>
      <c r="BD110" s="12"/>
      <c r="BE110" s="12"/>
      <c r="BF110" s="12"/>
      <c r="BG110" s="12"/>
      <c r="BH110" s="12"/>
      <c r="BI110" s="12"/>
      <c r="BJ110" s="12"/>
      <c r="BK110" s="12"/>
      <c r="BL110" s="12"/>
      <c r="BM110" s="12"/>
      <c r="BN110" s="12"/>
      <c r="BO110" s="12"/>
      <c r="BP110" s="12"/>
      <c r="BQ110" s="12"/>
    </row>
  </sheetData>
  <mergeCells count="207">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B72:H72"/>
    <mergeCell ref="J72:R72"/>
    <mergeCell ref="S72:AG72"/>
    <mergeCell ref="B73:H73"/>
    <mergeCell ref="J73:R73"/>
    <mergeCell ref="S73:AG73"/>
    <mergeCell ref="B68:K68"/>
    <mergeCell ref="A70:I70"/>
    <mergeCell ref="J70:R70"/>
    <mergeCell ref="S70:AG70"/>
    <mergeCell ref="B71:H71"/>
    <mergeCell ref="J71:R71"/>
    <mergeCell ref="S71:AG7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P61:Q61"/>
    <mergeCell ref="R61:S61"/>
    <mergeCell ref="T61:U61"/>
    <mergeCell ref="V61:W61"/>
    <mergeCell ref="X61:Y61"/>
    <mergeCell ref="Z61:AA61"/>
    <mergeCell ref="D61:E61"/>
    <mergeCell ref="F61:G61"/>
    <mergeCell ref="H61:I61"/>
    <mergeCell ref="J61:K61"/>
    <mergeCell ref="L61:M61"/>
    <mergeCell ref="N61:O61"/>
    <mergeCell ref="AB51:AF51"/>
    <mergeCell ref="A52:V52"/>
    <mergeCell ref="B53:Y53"/>
    <mergeCell ref="A54:AG58"/>
    <mergeCell ref="A59:V59"/>
    <mergeCell ref="D60:U60"/>
    <mergeCell ref="V60:AA60"/>
    <mergeCell ref="B51:G51"/>
    <mergeCell ref="H51:I51"/>
    <mergeCell ref="J51:O51"/>
    <mergeCell ref="P51:Q51"/>
    <mergeCell ref="R51:U51"/>
    <mergeCell ref="V51:AA5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33:L33"/>
    <mergeCell ref="N33:AG33"/>
    <mergeCell ref="B34:L34"/>
    <mergeCell ref="N34:Z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23" customWidth="1"/>
    <col min="2" max="3" width="12" style="23" customWidth="1"/>
    <col min="4" max="6" width="12.625" style="23" customWidth="1"/>
    <col min="7" max="7" width="12.625" style="23" hidden="1" customWidth="1"/>
    <col min="8" max="9" width="12.625" style="23" customWidth="1"/>
    <col min="10" max="10" width="12.625" style="23" hidden="1" customWidth="1"/>
    <col min="11" max="12" width="12.875" style="23" customWidth="1"/>
    <col min="13" max="13" width="12.625" style="23" hidden="1" customWidth="1"/>
    <col min="14" max="14" width="6.125" style="23" customWidth="1"/>
    <col min="15" max="15" width="14.125" style="23" customWidth="1"/>
    <col min="16" max="16" width="20.5" style="23" customWidth="1"/>
    <col min="17" max="17" width="12.625" style="23" customWidth="1"/>
    <col min="18" max="19" width="14.125" style="23" customWidth="1"/>
    <col min="20" max="20" width="16.625" style="23" customWidth="1"/>
    <col min="21" max="21" width="5" style="23" customWidth="1"/>
    <col min="22" max="24" width="12" style="23" customWidth="1"/>
    <col min="25" max="16384" width="12" style="23"/>
  </cols>
  <sheetData>
    <row r="2" spans="1:24">
      <c r="A2" s="23" t="s">
        <v>377</v>
      </c>
    </row>
    <row r="3" spans="1:24" ht="6.75" customHeight="1" thickBot="1"/>
    <row r="4" spans="1:24" ht="21.75" customHeight="1">
      <c r="A4" s="2165" t="s">
        <v>201</v>
      </c>
      <c r="B4" s="2166"/>
      <c r="C4" s="2166"/>
      <c r="D4" s="1205" t="e">
        <f>#REF!</f>
        <v>#REF!</v>
      </c>
      <c r="E4" s="1206"/>
      <c r="F4" s="1206"/>
      <c r="G4" s="1206"/>
      <c r="H4" s="1207"/>
      <c r="M4" s="73"/>
    </row>
    <row r="5" spans="1:24" ht="21.75" customHeight="1">
      <c r="A5" s="2170" t="s">
        <v>200</v>
      </c>
      <c r="B5" s="2171"/>
      <c r="C5" s="2172"/>
      <c r="D5" s="1211" t="e">
        <f>#REF!</f>
        <v>#REF!</v>
      </c>
      <c r="E5" s="1212"/>
      <c r="F5" s="1212"/>
      <c r="G5" s="1212"/>
      <c r="H5" s="1213"/>
      <c r="M5" s="73"/>
    </row>
    <row r="6" spans="1:24" ht="21.75" customHeight="1" thickBot="1">
      <c r="A6" s="2167" t="s">
        <v>217</v>
      </c>
      <c r="B6" s="2168"/>
      <c r="C6" s="2169"/>
      <c r="D6" s="2173" t="e">
        <f>#REF!</f>
        <v>#REF!</v>
      </c>
      <c r="E6" s="2174"/>
      <c r="F6" s="2174"/>
      <c r="G6" s="2174"/>
      <c r="H6" s="2175"/>
      <c r="M6" s="73"/>
    </row>
    <row r="8" spans="1:24" ht="13.8" thickBot="1"/>
    <row r="9" spans="1:24" ht="30" customHeight="1">
      <c r="A9" s="1238" t="s">
        <v>194</v>
      </c>
      <c r="B9" s="1239"/>
      <c r="C9" s="1240"/>
      <c r="D9" s="2176" t="s">
        <v>199</v>
      </c>
      <c r="E9" s="2153" t="s">
        <v>198</v>
      </c>
      <c r="F9" s="2158"/>
      <c r="G9" s="2148" t="s">
        <v>195</v>
      </c>
      <c r="H9" s="2153" t="s">
        <v>197</v>
      </c>
      <c r="I9" s="2158"/>
      <c r="J9" s="2148" t="s">
        <v>195</v>
      </c>
      <c r="K9" s="2153" t="s">
        <v>196</v>
      </c>
      <c r="L9" s="2154"/>
      <c r="M9" s="1235" t="s">
        <v>195</v>
      </c>
      <c r="O9" s="1238" t="s">
        <v>194</v>
      </c>
      <c r="P9" s="1239"/>
      <c r="Q9" s="1240"/>
      <c r="R9" s="1247" t="s">
        <v>193</v>
      </c>
      <c r="S9" s="2155"/>
      <c r="T9" s="1248"/>
      <c r="V9" s="1249" t="s">
        <v>192</v>
      </c>
      <c r="W9" s="1250"/>
      <c r="X9" s="1251"/>
    </row>
    <row r="10" spans="1:24" ht="18.899999999999999" customHeight="1">
      <c r="A10" s="1241"/>
      <c r="B10" s="1242"/>
      <c r="C10" s="1243"/>
      <c r="D10" s="2177"/>
      <c r="E10" s="1252" t="s">
        <v>189</v>
      </c>
      <c r="F10" s="129" t="s">
        <v>191</v>
      </c>
      <c r="G10" s="2149"/>
      <c r="H10" s="1252" t="s">
        <v>189</v>
      </c>
      <c r="I10" s="129" t="s">
        <v>191</v>
      </c>
      <c r="J10" s="2149"/>
      <c r="K10" s="1252" t="s">
        <v>189</v>
      </c>
      <c r="L10" s="128" t="s">
        <v>191</v>
      </c>
      <c r="M10" s="1236"/>
      <c r="O10" s="1241"/>
      <c r="P10" s="1242"/>
      <c r="Q10" s="1243"/>
      <c r="R10" s="1252" t="s">
        <v>189</v>
      </c>
      <c r="S10" s="1258" t="s">
        <v>190</v>
      </c>
      <c r="T10" s="1254" t="s">
        <v>187</v>
      </c>
      <c r="V10" s="1256" t="s">
        <v>189</v>
      </c>
      <c r="W10" s="1258" t="s">
        <v>188</v>
      </c>
      <c r="X10" s="1254" t="s">
        <v>187</v>
      </c>
    </row>
    <row r="11" spans="1:24" ht="13.8" thickBot="1">
      <c r="A11" s="1244"/>
      <c r="B11" s="1245"/>
      <c r="C11" s="1246"/>
      <c r="D11" s="2178"/>
      <c r="E11" s="1253"/>
      <c r="F11" s="127" t="s">
        <v>186</v>
      </c>
      <c r="G11" s="1255"/>
      <c r="H11" s="1253"/>
      <c r="I11" s="127" t="s">
        <v>185</v>
      </c>
      <c r="J11" s="1255"/>
      <c r="K11" s="1253"/>
      <c r="L11" s="126" t="s">
        <v>184</v>
      </c>
      <c r="M11" s="1237"/>
      <c r="O11" s="1244"/>
      <c r="P11" s="1245"/>
      <c r="Q11" s="1246"/>
      <c r="R11" s="1253"/>
      <c r="S11" s="1259"/>
      <c r="T11" s="1255"/>
      <c r="V11" s="1257"/>
      <c r="W11" s="1259"/>
      <c r="X11" s="1255"/>
    </row>
    <row r="12" spans="1:24" ht="18" customHeight="1" thickTop="1">
      <c r="A12" s="1264" t="s">
        <v>183</v>
      </c>
      <c r="B12" s="2156" t="s">
        <v>182</v>
      </c>
      <c r="C12" s="2157"/>
      <c r="D12" s="89" t="s">
        <v>170</v>
      </c>
      <c r="E12" s="186" t="e">
        <f>#REF!</f>
        <v>#REF!</v>
      </c>
      <c r="F12" s="142" t="e">
        <f t="shared" ref="F12:F38" si="0">ROUND(E12*$R12,2)</f>
        <v>#REF!</v>
      </c>
      <c r="G12" s="185" t="e">
        <f t="shared" ref="G12:G34" si="1">E12*$R12*$V12*44/12</f>
        <v>#REF!</v>
      </c>
      <c r="H12" s="186" t="e">
        <f>#REF!</f>
        <v>#REF!</v>
      </c>
      <c r="I12" s="142" t="e">
        <f t="shared" ref="I12:I38" si="2">ROUND(H12*$R12,2)</f>
        <v>#REF!</v>
      </c>
      <c r="J12" s="185" t="e">
        <f t="shared" ref="J12:J34" si="3">H12*$R12*$V12*44/12</f>
        <v>#REF!</v>
      </c>
      <c r="K12" s="142" t="e">
        <f t="shared" ref="K12:K38" si="4">E12-H12</f>
        <v>#REF!</v>
      </c>
      <c r="L12" s="155" t="e">
        <f t="shared" ref="L12:L38" si="5">ROUND(K12*$R12,2)</f>
        <v>#REF!</v>
      </c>
      <c r="M12" s="124" t="e">
        <f t="shared" ref="M12:M34" si="6">K12*$R12*$V12*44/12</f>
        <v>#REF!</v>
      </c>
      <c r="O12" s="1264" t="s">
        <v>183</v>
      </c>
      <c r="P12" s="1267" t="s">
        <v>182</v>
      </c>
      <c r="Q12" s="1268"/>
      <c r="R12" s="123">
        <v>38.200000000000003</v>
      </c>
      <c r="S12" s="122" t="s">
        <v>168</v>
      </c>
      <c r="T12" s="119"/>
      <c r="V12" s="121">
        <v>1.8700000000000001E-2</v>
      </c>
      <c r="W12" s="120" t="s">
        <v>142</v>
      </c>
      <c r="X12" s="119"/>
    </row>
    <row r="13" spans="1:24" ht="18" customHeight="1">
      <c r="A13" s="1265"/>
      <c r="B13" s="1271" t="s">
        <v>181</v>
      </c>
      <c r="C13" s="1272"/>
      <c r="D13" s="78" t="s">
        <v>170</v>
      </c>
      <c r="E13" s="186" t="e">
        <f>#REF!</f>
        <v>#REF!</v>
      </c>
      <c r="F13" s="143" t="e">
        <f t="shared" si="0"/>
        <v>#REF!</v>
      </c>
      <c r="G13" s="180" t="e">
        <f t="shared" si="1"/>
        <v>#REF!</v>
      </c>
      <c r="H13" s="186" t="e">
        <f>#REF!</f>
        <v>#REF!</v>
      </c>
      <c r="I13" s="143" t="e">
        <f t="shared" si="2"/>
        <v>#REF!</v>
      </c>
      <c r="J13" s="180" t="e">
        <f t="shared" si="3"/>
        <v>#REF!</v>
      </c>
      <c r="K13" s="143" t="e">
        <f t="shared" si="4"/>
        <v>#REF!</v>
      </c>
      <c r="L13" s="156" t="e">
        <f t="shared" si="5"/>
        <v>#REF!</v>
      </c>
      <c r="M13" s="96" t="e">
        <f t="shared" si="6"/>
        <v>#REF!</v>
      </c>
      <c r="O13" s="1265"/>
      <c r="P13" s="1271" t="s">
        <v>181</v>
      </c>
      <c r="Q13" s="1272"/>
      <c r="R13" s="102">
        <v>35.299999999999997</v>
      </c>
      <c r="S13" s="85" t="s">
        <v>177</v>
      </c>
      <c r="T13" s="84"/>
      <c r="V13" s="98">
        <v>1.84E-2</v>
      </c>
      <c r="W13" s="85" t="s">
        <v>176</v>
      </c>
      <c r="X13" s="84"/>
    </row>
    <row r="14" spans="1:24" ht="18" customHeight="1">
      <c r="A14" s="1265"/>
      <c r="B14" s="1271" t="s">
        <v>180</v>
      </c>
      <c r="C14" s="1272"/>
      <c r="D14" s="78" t="s">
        <v>170</v>
      </c>
      <c r="E14" s="186" t="e">
        <f>#REF!</f>
        <v>#REF!</v>
      </c>
      <c r="F14" s="143" t="e">
        <f t="shared" si="0"/>
        <v>#REF!</v>
      </c>
      <c r="G14" s="180" t="e">
        <f t="shared" si="1"/>
        <v>#REF!</v>
      </c>
      <c r="H14" s="186" t="e">
        <f>#REF!</f>
        <v>#REF!</v>
      </c>
      <c r="I14" s="143" t="e">
        <f t="shared" si="2"/>
        <v>#REF!</v>
      </c>
      <c r="J14" s="180" t="e">
        <f t="shared" si="3"/>
        <v>#REF!</v>
      </c>
      <c r="K14" s="143" t="e">
        <f t="shared" si="4"/>
        <v>#REF!</v>
      </c>
      <c r="L14" s="156" t="e">
        <f t="shared" si="5"/>
        <v>#REF!</v>
      </c>
      <c r="M14" s="96" t="e">
        <f t="shared" si="6"/>
        <v>#REF!</v>
      </c>
      <c r="O14" s="1265"/>
      <c r="P14" s="1271" t="s">
        <v>179</v>
      </c>
      <c r="Q14" s="1272"/>
      <c r="R14" s="102">
        <v>34.6</v>
      </c>
      <c r="S14" s="85" t="s">
        <v>177</v>
      </c>
      <c r="T14" s="84"/>
      <c r="V14" s="98">
        <v>1.83E-2</v>
      </c>
      <c r="W14" s="85" t="s">
        <v>176</v>
      </c>
      <c r="X14" s="84"/>
    </row>
    <row r="15" spans="1:24" ht="18" customHeight="1">
      <c r="A15" s="1265"/>
      <c r="B15" s="1271" t="s">
        <v>178</v>
      </c>
      <c r="C15" s="1272"/>
      <c r="D15" s="78" t="s">
        <v>170</v>
      </c>
      <c r="E15" s="186" t="e">
        <f>#REF!</f>
        <v>#REF!</v>
      </c>
      <c r="F15" s="143" t="e">
        <f t="shared" si="0"/>
        <v>#REF!</v>
      </c>
      <c r="G15" s="180" t="e">
        <f t="shared" si="1"/>
        <v>#REF!</v>
      </c>
      <c r="H15" s="186" t="e">
        <f>#REF!</f>
        <v>#REF!</v>
      </c>
      <c r="I15" s="143" t="e">
        <f t="shared" si="2"/>
        <v>#REF!</v>
      </c>
      <c r="J15" s="180" t="e">
        <f t="shared" si="3"/>
        <v>#REF!</v>
      </c>
      <c r="K15" s="143" t="e">
        <f t="shared" si="4"/>
        <v>#REF!</v>
      </c>
      <c r="L15" s="156" t="e">
        <f t="shared" si="5"/>
        <v>#REF!</v>
      </c>
      <c r="M15" s="96" t="e">
        <f t="shared" si="6"/>
        <v>#REF!</v>
      </c>
      <c r="O15" s="1265"/>
      <c r="P15" s="1271" t="s">
        <v>178</v>
      </c>
      <c r="Q15" s="1272"/>
      <c r="R15" s="102">
        <v>33.6</v>
      </c>
      <c r="S15" s="85" t="s">
        <v>177</v>
      </c>
      <c r="T15" s="84"/>
      <c r="V15" s="98">
        <v>1.8200000000000001E-2</v>
      </c>
      <c r="W15" s="85" t="s">
        <v>176</v>
      </c>
      <c r="X15" s="84"/>
    </row>
    <row r="16" spans="1:24" ht="18" customHeight="1">
      <c r="A16" s="1265"/>
      <c r="B16" s="1262" t="s">
        <v>175</v>
      </c>
      <c r="C16" s="1263"/>
      <c r="D16" s="78" t="s">
        <v>170</v>
      </c>
      <c r="E16" s="186" t="e">
        <f>#REF!</f>
        <v>#REF!</v>
      </c>
      <c r="F16" s="143" t="e">
        <f t="shared" si="0"/>
        <v>#REF!</v>
      </c>
      <c r="G16" s="180" t="e">
        <f t="shared" si="1"/>
        <v>#REF!</v>
      </c>
      <c r="H16" s="186" t="e">
        <f>#REF!</f>
        <v>#REF!</v>
      </c>
      <c r="I16" s="143" t="e">
        <f t="shared" si="2"/>
        <v>#REF!</v>
      </c>
      <c r="J16" s="180" t="e">
        <f t="shared" si="3"/>
        <v>#REF!</v>
      </c>
      <c r="K16" s="143" t="e">
        <f t="shared" si="4"/>
        <v>#REF!</v>
      </c>
      <c r="L16" s="156" t="e">
        <f t="shared" si="5"/>
        <v>#REF!</v>
      </c>
      <c r="M16" s="96" t="e">
        <f t="shared" si="6"/>
        <v>#REF!</v>
      </c>
      <c r="O16" s="1265"/>
      <c r="P16" s="1262" t="s">
        <v>175</v>
      </c>
      <c r="Q16" s="1263"/>
      <c r="R16" s="102">
        <v>36.700000000000003</v>
      </c>
      <c r="S16" s="85" t="s">
        <v>174</v>
      </c>
      <c r="T16" s="84"/>
      <c r="V16" s="98">
        <v>1.8499999999999999E-2</v>
      </c>
      <c r="W16" s="85" t="s">
        <v>173</v>
      </c>
      <c r="X16" s="84"/>
    </row>
    <row r="17" spans="1:24" ht="18" customHeight="1">
      <c r="A17" s="1265"/>
      <c r="B17" s="1262" t="s">
        <v>172</v>
      </c>
      <c r="C17" s="1263"/>
      <c r="D17" s="78" t="s">
        <v>170</v>
      </c>
      <c r="E17" s="186" t="e">
        <f>#REF!</f>
        <v>#REF!</v>
      </c>
      <c r="F17" s="143" t="e">
        <f t="shared" si="0"/>
        <v>#REF!</v>
      </c>
      <c r="G17" s="180" t="e">
        <f t="shared" si="1"/>
        <v>#REF!</v>
      </c>
      <c r="H17" s="186" t="e">
        <f>#REF!</f>
        <v>#REF!</v>
      </c>
      <c r="I17" s="143" t="e">
        <f t="shared" si="2"/>
        <v>#REF!</v>
      </c>
      <c r="J17" s="180" t="e">
        <f t="shared" si="3"/>
        <v>#REF!</v>
      </c>
      <c r="K17" s="143" t="e">
        <f t="shared" si="4"/>
        <v>#REF!</v>
      </c>
      <c r="L17" s="156" t="e">
        <f t="shared" si="5"/>
        <v>#REF!</v>
      </c>
      <c r="M17" s="96" t="e">
        <f t="shared" si="6"/>
        <v>#REF!</v>
      </c>
      <c r="O17" s="1265"/>
      <c r="P17" s="1262" t="s">
        <v>172</v>
      </c>
      <c r="Q17" s="1263"/>
      <c r="R17" s="102">
        <v>37.700000000000003</v>
      </c>
      <c r="S17" s="85" t="s">
        <v>168</v>
      </c>
      <c r="T17" s="84"/>
      <c r="V17" s="98">
        <v>1.8700000000000001E-2</v>
      </c>
      <c r="W17" s="85" t="s">
        <v>142</v>
      </c>
      <c r="X17" s="84"/>
    </row>
    <row r="18" spans="1:24" ht="18" customHeight="1">
      <c r="A18" s="1265"/>
      <c r="B18" s="1262" t="s">
        <v>171</v>
      </c>
      <c r="C18" s="1263"/>
      <c r="D18" s="78" t="s">
        <v>170</v>
      </c>
      <c r="E18" s="186" t="e">
        <f>#REF!</f>
        <v>#REF!</v>
      </c>
      <c r="F18" s="143" t="e">
        <f t="shared" si="0"/>
        <v>#REF!</v>
      </c>
      <c r="G18" s="180" t="e">
        <f t="shared" si="1"/>
        <v>#REF!</v>
      </c>
      <c r="H18" s="186" t="e">
        <f>#REF!</f>
        <v>#REF!</v>
      </c>
      <c r="I18" s="143" t="e">
        <f t="shared" si="2"/>
        <v>#REF!</v>
      </c>
      <c r="J18" s="180" t="e">
        <f t="shared" si="3"/>
        <v>#REF!</v>
      </c>
      <c r="K18" s="143" t="e">
        <f t="shared" si="4"/>
        <v>#REF!</v>
      </c>
      <c r="L18" s="156" t="e">
        <f t="shared" si="5"/>
        <v>#REF!</v>
      </c>
      <c r="M18" s="96" t="e">
        <f t="shared" si="6"/>
        <v>#REF!</v>
      </c>
      <c r="O18" s="1265"/>
      <c r="P18" s="1262" t="s">
        <v>171</v>
      </c>
      <c r="Q18" s="1263"/>
      <c r="R18" s="102">
        <v>39.1</v>
      </c>
      <c r="S18" s="85" t="s">
        <v>168</v>
      </c>
      <c r="T18" s="84"/>
      <c r="V18" s="98">
        <v>1.89E-2</v>
      </c>
      <c r="W18" s="85" t="s">
        <v>142</v>
      </c>
      <c r="X18" s="84"/>
    </row>
    <row r="19" spans="1:24" ht="18" customHeight="1">
      <c r="A19" s="1265"/>
      <c r="B19" s="1262" t="s">
        <v>169</v>
      </c>
      <c r="C19" s="1263"/>
      <c r="D19" s="78" t="s">
        <v>170</v>
      </c>
      <c r="E19" s="186" t="e">
        <f>#REF!</f>
        <v>#REF!</v>
      </c>
      <c r="F19" s="143" t="e">
        <f t="shared" si="0"/>
        <v>#REF!</v>
      </c>
      <c r="G19" s="180" t="e">
        <f t="shared" si="1"/>
        <v>#REF!</v>
      </c>
      <c r="H19" s="186" t="e">
        <f>#REF!</f>
        <v>#REF!</v>
      </c>
      <c r="I19" s="143" t="e">
        <f t="shared" si="2"/>
        <v>#REF!</v>
      </c>
      <c r="J19" s="180" t="e">
        <f t="shared" si="3"/>
        <v>#REF!</v>
      </c>
      <c r="K19" s="143" t="e">
        <f t="shared" si="4"/>
        <v>#REF!</v>
      </c>
      <c r="L19" s="156" t="e">
        <f t="shared" si="5"/>
        <v>#REF!</v>
      </c>
      <c r="M19" s="96" t="e">
        <f t="shared" si="6"/>
        <v>#REF!</v>
      </c>
      <c r="O19" s="1265"/>
      <c r="P19" s="1262" t="s">
        <v>169</v>
      </c>
      <c r="Q19" s="1263"/>
      <c r="R19" s="102">
        <v>41.9</v>
      </c>
      <c r="S19" s="85" t="s">
        <v>168</v>
      </c>
      <c r="T19" s="84"/>
      <c r="V19" s="98">
        <v>1.95E-2</v>
      </c>
      <c r="W19" s="85" t="s">
        <v>142</v>
      </c>
      <c r="X19" s="84"/>
    </row>
    <row r="20" spans="1:24" ht="18" customHeight="1">
      <c r="A20" s="1265"/>
      <c r="B20" s="1262" t="s">
        <v>167</v>
      </c>
      <c r="C20" s="1263"/>
      <c r="D20" s="78" t="s">
        <v>154</v>
      </c>
      <c r="E20" s="186" t="e">
        <f>#REF!</f>
        <v>#REF!</v>
      </c>
      <c r="F20" s="143" t="e">
        <f t="shared" si="0"/>
        <v>#REF!</v>
      </c>
      <c r="G20" s="180" t="e">
        <f t="shared" si="1"/>
        <v>#REF!</v>
      </c>
      <c r="H20" s="186" t="e">
        <f>#REF!</f>
        <v>#REF!</v>
      </c>
      <c r="I20" s="143" t="e">
        <f t="shared" si="2"/>
        <v>#REF!</v>
      </c>
      <c r="J20" s="180" t="e">
        <f t="shared" si="3"/>
        <v>#REF!</v>
      </c>
      <c r="K20" s="143" t="e">
        <f t="shared" si="4"/>
        <v>#REF!</v>
      </c>
      <c r="L20" s="156" t="e">
        <f t="shared" si="5"/>
        <v>#REF!</v>
      </c>
      <c r="M20" s="96" t="e">
        <f t="shared" si="6"/>
        <v>#REF!</v>
      </c>
      <c r="O20" s="1265"/>
      <c r="P20" s="1262" t="s">
        <v>167</v>
      </c>
      <c r="Q20" s="1263"/>
      <c r="R20" s="102">
        <v>40.9</v>
      </c>
      <c r="S20" s="85" t="s">
        <v>152</v>
      </c>
      <c r="T20" s="84"/>
      <c r="V20" s="98">
        <v>2.0799999999999999E-2</v>
      </c>
      <c r="W20" s="85" t="s">
        <v>142</v>
      </c>
      <c r="X20" s="84"/>
    </row>
    <row r="21" spans="1:24" ht="18" customHeight="1">
      <c r="A21" s="1265"/>
      <c r="B21" s="1262" t="s">
        <v>166</v>
      </c>
      <c r="C21" s="1263"/>
      <c r="D21" s="78" t="s">
        <v>154</v>
      </c>
      <c r="E21" s="186" t="e">
        <f>#REF!</f>
        <v>#REF!</v>
      </c>
      <c r="F21" s="143" t="e">
        <f t="shared" si="0"/>
        <v>#REF!</v>
      </c>
      <c r="G21" s="180" t="e">
        <f t="shared" si="1"/>
        <v>#REF!</v>
      </c>
      <c r="H21" s="186" t="e">
        <f>#REF!</f>
        <v>#REF!</v>
      </c>
      <c r="I21" s="143" t="e">
        <f t="shared" si="2"/>
        <v>#REF!</v>
      </c>
      <c r="J21" s="180" t="e">
        <f t="shared" si="3"/>
        <v>#REF!</v>
      </c>
      <c r="K21" s="143" t="e">
        <f t="shared" si="4"/>
        <v>#REF!</v>
      </c>
      <c r="L21" s="156" t="e">
        <f t="shared" si="5"/>
        <v>#REF!</v>
      </c>
      <c r="M21" s="96" t="e">
        <f t="shared" si="6"/>
        <v>#REF!</v>
      </c>
      <c r="O21" s="1265"/>
      <c r="P21" s="1262" t="s">
        <v>166</v>
      </c>
      <c r="Q21" s="1263"/>
      <c r="R21" s="102">
        <v>29.9</v>
      </c>
      <c r="S21" s="85" t="s">
        <v>152</v>
      </c>
      <c r="T21" s="84"/>
      <c r="V21" s="98">
        <v>2.5399999999999999E-2</v>
      </c>
      <c r="W21" s="85" t="s">
        <v>142</v>
      </c>
      <c r="X21" s="84"/>
    </row>
    <row r="22" spans="1:24" ht="18" customHeight="1">
      <c r="A22" s="1265"/>
      <c r="B22" s="1277" t="s">
        <v>165</v>
      </c>
      <c r="C22" s="71" t="s">
        <v>164</v>
      </c>
      <c r="D22" s="70" t="s">
        <v>154</v>
      </c>
      <c r="E22" s="187" t="e">
        <f>#REF!</f>
        <v>#REF!</v>
      </c>
      <c r="F22" s="144" t="e">
        <f t="shared" si="0"/>
        <v>#REF!</v>
      </c>
      <c r="G22" s="184" t="e">
        <f t="shared" si="1"/>
        <v>#REF!</v>
      </c>
      <c r="H22" s="187" t="e">
        <f>#REF!</f>
        <v>#REF!</v>
      </c>
      <c r="I22" s="144" t="e">
        <f t="shared" si="2"/>
        <v>#REF!</v>
      </c>
      <c r="J22" s="184" t="e">
        <f t="shared" si="3"/>
        <v>#REF!</v>
      </c>
      <c r="K22" s="144" t="e">
        <f t="shared" si="4"/>
        <v>#REF!</v>
      </c>
      <c r="L22" s="157" t="e">
        <f t="shared" si="5"/>
        <v>#REF!</v>
      </c>
      <c r="M22" s="117" t="e">
        <f t="shared" si="6"/>
        <v>#REF!</v>
      </c>
      <c r="N22" s="23" t="s">
        <v>147</v>
      </c>
      <c r="O22" s="1265"/>
      <c r="P22" s="1277" t="s">
        <v>165</v>
      </c>
      <c r="Q22" s="71" t="s">
        <v>164</v>
      </c>
      <c r="R22" s="93">
        <v>50.8</v>
      </c>
      <c r="S22" s="91" t="s">
        <v>152</v>
      </c>
      <c r="T22" s="116"/>
      <c r="V22" s="92">
        <v>1.61E-2</v>
      </c>
      <c r="W22" s="91" t="s">
        <v>142</v>
      </c>
      <c r="X22" s="116"/>
    </row>
    <row r="23" spans="1:24" ht="18" customHeight="1">
      <c r="A23" s="1265"/>
      <c r="B23" s="1279"/>
      <c r="C23" s="34" t="s">
        <v>163</v>
      </c>
      <c r="D23" s="33" t="s">
        <v>148</v>
      </c>
      <c r="E23" s="188" t="e">
        <f>#REF!</f>
        <v>#REF!</v>
      </c>
      <c r="F23" s="145" t="e">
        <f t="shared" si="0"/>
        <v>#REF!</v>
      </c>
      <c r="G23" s="182" t="e">
        <f t="shared" si="1"/>
        <v>#REF!</v>
      </c>
      <c r="H23" s="188" t="e">
        <f>#REF!</f>
        <v>#REF!</v>
      </c>
      <c r="I23" s="145" t="e">
        <f t="shared" si="2"/>
        <v>#REF!</v>
      </c>
      <c r="J23" s="182" t="e">
        <f t="shared" si="3"/>
        <v>#REF!</v>
      </c>
      <c r="K23" s="145" t="e">
        <f t="shared" si="4"/>
        <v>#REF!</v>
      </c>
      <c r="L23" s="158" t="e">
        <f t="shared" si="5"/>
        <v>#REF!</v>
      </c>
      <c r="M23" s="107" t="e">
        <f t="shared" si="6"/>
        <v>#REF!</v>
      </c>
      <c r="O23" s="1265"/>
      <c r="P23" s="1279"/>
      <c r="Q23" s="34" t="s">
        <v>163</v>
      </c>
      <c r="R23" s="106">
        <v>44.9</v>
      </c>
      <c r="S23" s="104" t="s">
        <v>144</v>
      </c>
      <c r="T23" s="103"/>
      <c r="V23" s="105">
        <v>1.4200000000000001E-2</v>
      </c>
      <c r="W23" s="104" t="s">
        <v>142</v>
      </c>
      <c r="X23" s="103"/>
    </row>
    <row r="24" spans="1:24" ht="18" customHeight="1">
      <c r="A24" s="1265"/>
      <c r="B24" s="1281" t="s">
        <v>162</v>
      </c>
      <c r="C24" s="71" t="s">
        <v>161</v>
      </c>
      <c r="D24" s="70" t="s">
        <v>154</v>
      </c>
      <c r="E24" s="187" t="e">
        <f>#REF!</f>
        <v>#REF!</v>
      </c>
      <c r="F24" s="144" t="e">
        <f t="shared" si="0"/>
        <v>#REF!</v>
      </c>
      <c r="G24" s="184" t="e">
        <f t="shared" si="1"/>
        <v>#REF!</v>
      </c>
      <c r="H24" s="187" t="e">
        <f>#REF!</f>
        <v>#REF!</v>
      </c>
      <c r="I24" s="144" t="e">
        <f t="shared" si="2"/>
        <v>#REF!</v>
      </c>
      <c r="J24" s="184" t="e">
        <f t="shared" si="3"/>
        <v>#REF!</v>
      </c>
      <c r="K24" s="144" t="e">
        <f t="shared" si="4"/>
        <v>#REF!</v>
      </c>
      <c r="L24" s="157" t="e">
        <f t="shared" si="5"/>
        <v>#REF!</v>
      </c>
      <c r="M24" s="117" t="e">
        <f t="shared" si="6"/>
        <v>#REF!</v>
      </c>
      <c r="O24" s="1265"/>
      <c r="P24" s="1281" t="s">
        <v>162</v>
      </c>
      <c r="Q24" s="71" t="s">
        <v>161</v>
      </c>
      <c r="R24" s="93">
        <v>54.6</v>
      </c>
      <c r="S24" s="91" t="s">
        <v>152</v>
      </c>
      <c r="T24" s="116"/>
      <c r="V24" s="92">
        <v>1.35E-2</v>
      </c>
      <c r="W24" s="91" t="s">
        <v>142</v>
      </c>
      <c r="X24" s="116"/>
    </row>
    <row r="25" spans="1:24" ht="18" customHeight="1">
      <c r="A25" s="1265"/>
      <c r="B25" s="1279"/>
      <c r="C25" s="34" t="s">
        <v>160</v>
      </c>
      <c r="D25" s="33" t="s">
        <v>148</v>
      </c>
      <c r="E25" s="188" t="e">
        <f>#REF!</f>
        <v>#REF!</v>
      </c>
      <c r="F25" s="145" t="e">
        <f t="shared" si="0"/>
        <v>#REF!</v>
      </c>
      <c r="G25" s="182" t="e">
        <f t="shared" si="1"/>
        <v>#REF!</v>
      </c>
      <c r="H25" s="188" t="e">
        <f>#REF!</f>
        <v>#REF!</v>
      </c>
      <c r="I25" s="145" t="e">
        <f t="shared" si="2"/>
        <v>#REF!</v>
      </c>
      <c r="J25" s="182" t="e">
        <f t="shared" si="3"/>
        <v>#REF!</v>
      </c>
      <c r="K25" s="145" t="e">
        <f t="shared" si="4"/>
        <v>#REF!</v>
      </c>
      <c r="L25" s="158" t="e">
        <f t="shared" si="5"/>
        <v>#REF!</v>
      </c>
      <c r="M25" s="107" t="e">
        <f t="shared" si="6"/>
        <v>#REF!</v>
      </c>
      <c r="O25" s="1265"/>
      <c r="P25" s="1279"/>
      <c r="Q25" s="34" t="s">
        <v>160</v>
      </c>
      <c r="R25" s="106">
        <v>43.5</v>
      </c>
      <c r="S25" s="104" t="s">
        <v>144</v>
      </c>
      <c r="T25" s="103"/>
      <c r="V25" s="105">
        <v>1.3899999999999999E-2</v>
      </c>
      <c r="W25" s="104" t="s">
        <v>142</v>
      </c>
      <c r="X25" s="103"/>
    </row>
    <row r="26" spans="1:24" ht="18" customHeight="1">
      <c r="A26" s="1265"/>
      <c r="B26" s="2159" t="s">
        <v>159</v>
      </c>
      <c r="C26" s="71" t="s">
        <v>158</v>
      </c>
      <c r="D26" s="70" t="s">
        <v>154</v>
      </c>
      <c r="E26" s="187" t="e">
        <f>#REF!</f>
        <v>#REF!</v>
      </c>
      <c r="F26" s="144" t="e">
        <f t="shared" si="0"/>
        <v>#REF!</v>
      </c>
      <c r="G26" s="184" t="e">
        <f t="shared" si="1"/>
        <v>#REF!</v>
      </c>
      <c r="H26" s="187" t="e">
        <f>#REF!</f>
        <v>#REF!</v>
      </c>
      <c r="I26" s="144" t="e">
        <f t="shared" si="2"/>
        <v>#REF!</v>
      </c>
      <c r="J26" s="184" t="e">
        <f t="shared" si="3"/>
        <v>#REF!</v>
      </c>
      <c r="K26" s="144" t="e">
        <f t="shared" si="4"/>
        <v>#REF!</v>
      </c>
      <c r="L26" s="157" t="e">
        <f t="shared" si="5"/>
        <v>#REF!</v>
      </c>
      <c r="M26" s="117" t="e">
        <f t="shared" si="6"/>
        <v>#REF!</v>
      </c>
      <c r="O26" s="1265"/>
      <c r="P26" s="2159" t="s">
        <v>159</v>
      </c>
      <c r="Q26" s="71" t="s">
        <v>158</v>
      </c>
      <c r="R26" s="93">
        <v>29</v>
      </c>
      <c r="S26" s="91" t="s">
        <v>152</v>
      </c>
      <c r="T26" s="116"/>
      <c r="V26" s="92">
        <v>2.4500000000000001E-2</v>
      </c>
      <c r="W26" s="91" t="s">
        <v>142</v>
      </c>
      <c r="X26" s="116"/>
    </row>
    <row r="27" spans="1:24" ht="18" customHeight="1">
      <c r="A27" s="1265"/>
      <c r="B27" s="2160"/>
      <c r="C27" s="113" t="s">
        <v>157</v>
      </c>
      <c r="D27" s="115" t="s">
        <v>154</v>
      </c>
      <c r="E27" s="175" t="e">
        <f>#REF!</f>
        <v>#REF!</v>
      </c>
      <c r="F27" s="146" t="e">
        <f t="shared" si="0"/>
        <v>#REF!</v>
      </c>
      <c r="G27" s="183" t="e">
        <f t="shared" si="1"/>
        <v>#REF!</v>
      </c>
      <c r="H27" s="175" t="e">
        <f>#REF!</f>
        <v>#REF!</v>
      </c>
      <c r="I27" s="146" t="e">
        <f t="shared" si="2"/>
        <v>#REF!</v>
      </c>
      <c r="J27" s="183" t="e">
        <f t="shared" si="3"/>
        <v>#REF!</v>
      </c>
      <c r="K27" s="146" t="e">
        <f t="shared" si="4"/>
        <v>#REF!</v>
      </c>
      <c r="L27" s="159" t="e">
        <f t="shared" si="5"/>
        <v>#REF!</v>
      </c>
      <c r="M27" s="114" t="e">
        <f t="shared" si="6"/>
        <v>#REF!</v>
      </c>
      <c r="O27" s="1265"/>
      <c r="P27" s="2160"/>
      <c r="Q27" s="113" t="s">
        <v>157</v>
      </c>
      <c r="R27" s="112">
        <v>25.7</v>
      </c>
      <c r="S27" s="110" t="s">
        <v>152</v>
      </c>
      <c r="T27" s="109"/>
      <c r="V27" s="111">
        <v>2.47E-2</v>
      </c>
      <c r="W27" s="110" t="s">
        <v>142</v>
      </c>
      <c r="X27" s="109"/>
    </row>
    <row r="28" spans="1:24" ht="18" customHeight="1">
      <c r="A28" s="1265"/>
      <c r="B28" s="2151"/>
      <c r="C28" s="34" t="s">
        <v>156</v>
      </c>
      <c r="D28" s="33" t="s">
        <v>154</v>
      </c>
      <c r="E28" s="188" t="e">
        <f>#REF!</f>
        <v>#REF!</v>
      </c>
      <c r="F28" s="145" t="e">
        <f t="shared" si="0"/>
        <v>#REF!</v>
      </c>
      <c r="G28" s="182" t="e">
        <f t="shared" si="1"/>
        <v>#REF!</v>
      </c>
      <c r="H28" s="188" t="e">
        <f>#REF!</f>
        <v>#REF!</v>
      </c>
      <c r="I28" s="145" t="e">
        <f t="shared" si="2"/>
        <v>#REF!</v>
      </c>
      <c r="J28" s="182" t="e">
        <f t="shared" si="3"/>
        <v>#REF!</v>
      </c>
      <c r="K28" s="145" t="e">
        <f t="shared" si="4"/>
        <v>#REF!</v>
      </c>
      <c r="L28" s="158" t="e">
        <f t="shared" si="5"/>
        <v>#REF!</v>
      </c>
      <c r="M28" s="107" t="e">
        <f t="shared" si="6"/>
        <v>#REF!</v>
      </c>
      <c r="O28" s="1265"/>
      <c r="P28" s="2151"/>
      <c r="Q28" s="34" t="s">
        <v>156</v>
      </c>
      <c r="R28" s="106">
        <v>26.9</v>
      </c>
      <c r="S28" s="104" t="s">
        <v>152</v>
      </c>
      <c r="T28" s="103"/>
      <c r="V28" s="105">
        <v>2.5499999999999998E-2</v>
      </c>
      <c r="W28" s="104" t="s">
        <v>142</v>
      </c>
      <c r="X28" s="103"/>
    </row>
    <row r="29" spans="1:24" ht="18" customHeight="1">
      <c r="A29" s="1265"/>
      <c r="B29" s="1262" t="s">
        <v>155</v>
      </c>
      <c r="C29" s="1263"/>
      <c r="D29" s="78" t="s">
        <v>154</v>
      </c>
      <c r="E29" s="186" t="e">
        <f>#REF!</f>
        <v>#REF!</v>
      </c>
      <c r="F29" s="143" t="e">
        <f t="shared" si="0"/>
        <v>#REF!</v>
      </c>
      <c r="G29" s="180" t="e">
        <f t="shared" si="1"/>
        <v>#REF!</v>
      </c>
      <c r="H29" s="186" t="e">
        <f>#REF!</f>
        <v>#REF!</v>
      </c>
      <c r="I29" s="143" t="e">
        <f t="shared" si="2"/>
        <v>#REF!</v>
      </c>
      <c r="J29" s="180" t="e">
        <f t="shared" si="3"/>
        <v>#REF!</v>
      </c>
      <c r="K29" s="143" t="e">
        <f t="shared" si="4"/>
        <v>#REF!</v>
      </c>
      <c r="L29" s="156" t="e">
        <f t="shared" si="5"/>
        <v>#REF!</v>
      </c>
      <c r="M29" s="96" t="e">
        <f t="shared" si="6"/>
        <v>#REF!</v>
      </c>
      <c r="O29" s="1265"/>
      <c r="P29" s="1262" t="s">
        <v>155</v>
      </c>
      <c r="Q29" s="1263"/>
      <c r="R29" s="102">
        <v>29.4</v>
      </c>
      <c r="S29" s="85" t="s">
        <v>152</v>
      </c>
      <c r="T29" s="84"/>
      <c r="V29" s="98">
        <v>2.9399999999999999E-2</v>
      </c>
      <c r="W29" s="85" t="s">
        <v>142</v>
      </c>
      <c r="X29" s="84"/>
    </row>
    <row r="30" spans="1:24" ht="18" customHeight="1">
      <c r="A30" s="1265"/>
      <c r="B30" s="1262" t="s">
        <v>153</v>
      </c>
      <c r="C30" s="1263"/>
      <c r="D30" s="78" t="s">
        <v>154</v>
      </c>
      <c r="E30" s="186" t="e">
        <f>#REF!</f>
        <v>#REF!</v>
      </c>
      <c r="F30" s="143" t="e">
        <f t="shared" si="0"/>
        <v>#REF!</v>
      </c>
      <c r="G30" s="180" t="e">
        <f t="shared" si="1"/>
        <v>#REF!</v>
      </c>
      <c r="H30" s="186" t="e">
        <f>#REF!</f>
        <v>#REF!</v>
      </c>
      <c r="I30" s="143" t="e">
        <f t="shared" si="2"/>
        <v>#REF!</v>
      </c>
      <c r="J30" s="180" t="e">
        <f t="shared" si="3"/>
        <v>#REF!</v>
      </c>
      <c r="K30" s="143" t="e">
        <f t="shared" si="4"/>
        <v>#REF!</v>
      </c>
      <c r="L30" s="156" t="e">
        <f t="shared" si="5"/>
        <v>#REF!</v>
      </c>
      <c r="M30" s="96" t="e">
        <f t="shared" si="6"/>
        <v>#REF!</v>
      </c>
      <c r="O30" s="1265"/>
      <c r="P30" s="1262" t="s">
        <v>153</v>
      </c>
      <c r="Q30" s="1263"/>
      <c r="R30" s="102">
        <v>37.299999999999997</v>
      </c>
      <c r="S30" s="85" t="s">
        <v>152</v>
      </c>
      <c r="T30" s="84"/>
      <c r="V30" s="98">
        <v>2.0899999999999998E-2</v>
      </c>
      <c r="W30" s="85" t="s">
        <v>142</v>
      </c>
      <c r="X30" s="84"/>
    </row>
    <row r="31" spans="1:24" ht="18" customHeight="1">
      <c r="A31" s="1265"/>
      <c r="B31" s="1262" t="s">
        <v>151</v>
      </c>
      <c r="C31" s="1263"/>
      <c r="D31" s="33" t="s">
        <v>148</v>
      </c>
      <c r="E31" s="186" t="e">
        <f>#REF!</f>
        <v>#REF!</v>
      </c>
      <c r="F31" s="143" t="e">
        <f t="shared" si="0"/>
        <v>#REF!</v>
      </c>
      <c r="G31" s="180" t="e">
        <f t="shared" si="1"/>
        <v>#REF!</v>
      </c>
      <c r="H31" s="186" t="e">
        <f>#REF!</f>
        <v>#REF!</v>
      </c>
      <c r="I31" s="143" t="e">
        <f t="shared" si="2"/>
        <v>#REF!</v>
      </c>
      <c r="J31" s="180" t="e">
        <f t="shared" si="3"/>
        <v>#REF!</v>
      </c>
      <c r="K31" s="143" t="e">
        <f t="shared" si="4"/>
        <v>#REF!</v>
      </c>
      <c r="L31" s="156" t="e">
        <f t="shared" si="5"/>
        <v>#REF!</v>
      </c>
      <c r="M31" s="96" t="e">
        <f t="shared" si="6"/>
        <v>#REF!</v>
      </c>
      <c r="O31" s="1265"/>
      <c r="P31" s="1262" t="s">
        <v>151</v>
      </c>
      <c r="Q31" s="1263"/>
      <c r="R31" s="102">
        <v>21.1</v>
      </c>
      <c r="S31" s="85" t="s">
        <v>144</v>
      </c>
      <c r="T31" s="84"/>
      <c r="V31" s="98">
        <v>1.0999999999999999E-2</v>
      </c>
      <c r="W31" s="85" t="s">
        <v>142</v>
      </c>
      <c r="X31" s="84"/>
    </row>
    <row r="32" spans="1:24" ht="18" customHeight="1">
      <c r="A32" s="1265"/>
      <c r="B32" s="1262" t="s">
        <v>150</v>
      </c>
      <c r="C32" s="1263"/>
      <c r="D32" s="33" t="s">
        <v>148</v>
      </c>
      <c r="E32" s="186" t="e">
        <f>#REF!</f>
        <v>#REF!</v>
      </c>
      <c r="F32" s="143" t="e">
        <f t="shared" si="0"/>
        <v>#REF!</v>
      </c>
      <c r="G32" s="180" t="e">
        <f t="shared" si="1"/>
        <v>#REF!</v>
      </c>
      <c r="H32" s="186" t="e">
        <f>#REF!</f>
        <v>#REF!</v>
      </c>
      <c r="I32" s="143" t="e">
        <f t="shared" si="2"/>
        <v>#REF!</v>
      </c>
      <c r="J32" s="180" t="e">
        <f t="shared" si="3"/>
        <v>#REF!</v>
      </c>
      <c r="K32" s="143" t="e">
        <f t="shared" si="4"/>
        <v>#REF!</v>
      </c>
      <c r="L32" s="156" t="e">
        <f t="shared" si="5"/>
        <v>#REF!</v>
      </c>
      <c r="M32" s="96" t="e">
        <f t="shared" si="6"/>
        <v>#REF!</v>
      </c>
      <c r="O32" s="1265"/>
      <c r="P32" s="1262" t="s">
        <v>150</v>
      </c>
      <c r="Q32" s="1263"/>
      <c r="R32" s="87">
        <v>3.41</v>
      </c>
      <c r="S32" s="85" t="s">
        <v>144</v>
      </c>
      <c r="T32" s="84"/>
      <c r="V32" s="98">
        <v>2.63E-2</v>
      </c>
      <c r="W32" s="85" t="s">
        <v>142</v>
      </c>
      <c r="X32" s="84"/>
    </row>
    <row r="33" spans="1:24" ht="18" customHeight="1">
      <c r="A33" s="1265"/>
      <c r="B33" s="2161" t="s">
        <v>149</v>
      </c>
      <c r="C33" s="2162"/>
      <c r="D33" s="101" t="s">
        <v>148</v>
      </c>
      <c r="E33" s="186" t="e">
        <f>#REF!</f>
        <v>#REF!</v>
      </c>
      <c r="F33" s="147" t="e">
        <f t="shared" si="0"/>
        <v>#REF!</v>
      </c>
      <c r="G33" s="181" t="e">
        <f t="shared" si="1"/>
        <v>#REF!</v>
      </c>
      <c r="H33" s="186" t="e">
        <f>#REF!</f>
        <v>#REF!</v>
      </c>
      <c r="I33" s="147" t="e">
        <f t="shared" si="2"/>
        <v>#REF!</v>
      </c>
      <c r="J33" s="181" t="e">
        <f t="shared" si="3"/>
        <v>#REF!</v>
      </c>
      <c r="K33" s="147" t="e">
        <f t="shared" si="4"/>
        <v>#REF!</v>
      </c>
      <c r="L33" s="160" t="e">
        <f t="shared" si="5"/>
        <v>#REF!</v>
      </c>
      <c r="M33" s="99" t="e">
        <f t="shared" si="6"/>
        <v>#REF!</v>
      </c>
      <c r="O33" s="1265"/>
      <c r="P33" s="2161" t="s">
        <v>149</v>
      </c>
      <c r="Q33" s="2162"/>
      <c r="R33" s="87">
        <v>8.41</v>
      </c>
      <c r="S33" s="85" t="s">
        <v>144</v>
      </c>
      <c r="T33" s="84"/>
      <c r="V33" s="98">
        <v>3.8399999999999997E-2</v>
      </c>
      <c r="W33" s="85" t="s">
        <v>142</v>
      </c>
      <c r="X33" s="84"/>
    </row>
    <row r="34" spans="1:24" ht="18" customHeight="1">
      <c r="A34" s="1265"/>
      <c r="B34" s="94" t="s">
        <v>146</v>
      </c>
      <c r="C34" s="94" t="s">
        <v>145</v>
      </c>
      <c r="D34" s="78" t="s">
        <v>148</v>
      </c>
      <c r="E34" s="186" t="e">
        <f>#REF!</f>
        <v>#REF!</v>
      </c>
      <c r="F34" s="143" t="e">
        <f t="shared" si="0"/>
        <v>#REF!</v>
      </c>
      <c r="G34" s="180" t="e">
        <f t="shared" si="1"/>
        <v>#REF!</v>
      </c>
      <c r="H34" s="186" t="e">
        <f>#REF!</f>
        <v>#REF!</v>
      </c>
      <c r="I34" s="143" t="e">
        <f t="shared" si="2"/>
        <v>#REF!</v>
      </c>
      <c r="J34" s="180" t="e">
        <f t="shared" si="3"/>
        <v>#REF!</v>
      </c>
      <c r="K34" s="143" t="e">
        <f t="shared" si="4"/>
        <v>#REF!</v>
      </c>
      <c r="L34" s="156" t="e">
        <f t="shared" si="5"/>
        <v>#REF!</v>
      </c>
      <c r="M34" s="96" t="e">
        <f t="shared" si="6"/>
        <v>#REF!</v>
      </c>
      <c r="N34" s="23" t="s">
        <v>147</v>
      </c>
      <c r="O34" s="1265"/>
      <c r="P34" s="95" t="s">
        <v>146</v>
      </c>
      <c r="Q34" s="94" t="s">
        <v>145</v>
      </c>
      <c r="R34" s="93">
        <v>45</v>
      </c>
      <c r="S34" s="91" t="s">
        <v>144</v>
      </c>
      <c r="T34" s="90" t="s">
        <v>143</v>
      </c>
      <c r="V34" s="92">
        <v>1.3599999999999999E-2</v>
      </c>
      <c r="W34" s="91" t="s">
        <v>142</v>
      </c>
      <c r="X34" s="90" t="s">
        <v>141</v>
      </c>
    </row>
    <row r="35" spans="1:24" ht="18" customHeight="1">
      <c r="A35" s="1265"/>
      <c r="B35" s="1292" t="s">
        <v>140</v>
      </c>
      <c r="C35" s="1293"/>
      <c r="D35" s="89" t="s">
        <v>133</v>
      </c>
      <c r="E35" s="186" t="e">
        <f>#REF!</f>
        <v>#REF!</v>
      </c>
      <c r="F35" s="148" t="e">
        <f t="shared" si="0"/>
        <v>#REF!</v>
      </c>
      <c r="G35" s="179" t="e">
        <f>E35*$V35</f>
        <v>#REF!</v>
      </c>
      <c r="H35" s="186" t="e">
        <f>#REF!</f>
        <v>#REF!</v>
      </c>
      <c r="I35" s="148" t="e">
        <f t="shared" si="2"/>
        <v>#REF!</v>
      </c>
      <c r="J35" s="179" t="e">
        <f>H35*$V35</f>
        <v>#REF!</v>
      </c>
      <c r="K35" s="148" t="e">
        <f t="shared" si="4"/>
        <v>#REF!</v>
      </c>
      <c r="L35" s="161" t="e">
        <f t="shared" si="5"/>
        <v>#REF!</v>
      </c>
      <c r="M35" s="83" t="e">
        <f>K35*$V35</f>
        <v>#REF!</v>
      </c>
      <c r="O35" s="1265"/>
      <c r="P35" s="1292" t="s">
        <v>140</v>
      </c>
      <c r="Q35" s="1293"/>
      <c r="R35" s="87">
        <v>1.02</v>
      </c>
      <c r="S35" s="85" t="s">
        <v>136</v>
      </c>
      <c r="T35" s="84"/>
      <c r="V35" s="86">
        <v>0.06</v>
      </c>
      <c r="W35" s="85" t="s">
        <v>135</v>
      </c>
      <c r="X35" s="84"/>
    </row>
    <row r="36" spans="1:24" ht="18" customHeight="1">
      <c r="A36" s="1265"/>
      <c r="B36" s="1262" t="s">
        <v>139</v>
      </c>
      <c r="C36" s="1263"/>
      <c r="D36" s="78" t="s">
        <v>133</v>
      </c>
      <c r="E36" s="186" t="e">
        <f>#REF!</f>
        <v>#REF!</v>
      </c>
      <c r="F36" s="149" t="e">
        <f t="shared" si="0"/>
        <v>#REF!</v>
      </c>
      <c r="G36" s="179" t="e">
        <f>E36*$V36</f>
        <v>#REF!</v>
      </c>
      <c r="H36" s="186" t="e">
        <f>#REF!</f>
        <v>#REF!</v>
      </c>
      <c r="I36" s="149" t="e">
        <f t="shared" si="2"/>
        <v>#REF!</v>
      </c>
      <c r="J36" s="179" t="e">
        <f>H36*$V36</f>
        <v>#REF!</v>
      </c>
      <c r="K36" s="149" t="e">
        <f t="shared" si="4"/>
        <v>#REF!</v>
      </c>
      <c r="L36" s="162" t="e">
        <f t="shared" si="5"/>
        <v>#REF!</v>
      </c>
      <c r="M36" s="83" t="e">
        <f>K36*$V36</f>
        <v>#REF!</v>
      </c>
      <c r="O36" s="1265"/>
      <c r="P36" s="1262" t="s">
        <v>139</v>
      </c>
      <c r="Q36" s="1263"/>
      <c r="R36" s="87">
        <v>1.36</v>
      </c>
      <c r="S36" s="85" t="s">
        <v>136</v>
      </c>
      <c r="T36" s="84"/>
      <c r="V36" s="86">
        <v>5.7000000000000002E-2</v>
      </c>
      <c r="W36" s="85" t="s">
        <v>135</v>
      </c>
      <c r="X36" s="84"/>
    </row>
    <row r="37" spans="1:24" ht="18" customHeight="1">
      <c r="A37" s="1265"/>
      <c r="B37" s="1262" t="s">
        <v>138</v>
      </c>
      <c r="C37" s="1263"/>
      <c r="D37" s="78" t="s">
        <v>133</v>
      </c>
      <c r="E37" s="186" t="e">
        <f>#REF!</f>
        <v>#REF!</v>
      </c>
      <c r="F37" s="149" t="e">
        <f t="shared" si="0"/>
        <v>#REF!</v>
      </c>
      <c r="G37" s="179" t="e">
        <f>E37*$V37</f>
        <v>#REF!</v>
      </c>
      <c r="H37" s="186" t="e">
        <f>#REF!</f>
        <v>#REF!</v>
      </c>
      <c r="I37" s="149" t="e">
        <f t="shared" si="2"/>
        <v>#REF!</v>
      </c>
      <c r="J37" s="179" t="e">
        <f>H37*$V37</f>
        <v>#REF!</v>
      </c>
      <c r="K37" s="149" t="e">
        <f t="shared" si="4"/>
        <v>#REF!</v>
      </c>
      <c r="L37" s="162" t="e">
        <f t="shared" si="5"/>
        <v>#REF!</v>
      </c>
      <c r="M37" s="83" t="e">
        <f>K37*$V37</f>
        <v>#REF!</v>
      </c>
      <c r="O37" s="1265"/>
      <c r="P37" s="1262" t="s">
        <v>138</v>
      </c>
      <c r="Q37" s="1263"/>
      <c r="R37" s="87">
        <v>1.36</v>
      </c>
      <c r="S37" s="85" t="s">
        <v>136</v>
      </c>
      <c r="T37" s="84"/>
      <c r="V37" s="86">
        <v>5.7000000000000002E-2</v>
      </c>
      <c r="W37" s="85" t="s">
        <v>135</v>
      </c>
      <c r="X37" s="84"/>
    </row>
    <row r="38" spans="1:24" ht="18" customHeight="1" thickBot="1">
      <c r="A38" s="1265"/>
      <c r="B38" s="1262" t="s">
        <v>137</v>
      </c>
      <c r="C38" s="1263"/>
      <c r="D38" s="78" t="s">
        <v>133</v>
      </c>
      <c r="E38" s="186" t="e">
        <f>#REF!</f>
        <v>#REF!</v>
      </c>
      <c r="F38" s="149" t="e">
        <f t="shared" si="0"/>
        <v>#REF!</v>
      </c>
      <c r="G38" s="179" t="e">
        <f>E38*$V38</f>
        <v>#REF!</v>
      </c>
      <c r="H38" s="186" t="e">
        <f>#REF!</f>
        <v>#REF!</v>
      </c>
      <c r="I38" s="149" t="e">
        <f t="shared" si="2"/>
        <v>#REF!</v>
      </c>
      <c r="J38" s="179" t="e">
        <f>H38*$V38</f>
        <v>#REF!</v>
      </c>
      <c r="K38" s="149" t="e">
        <f t="shared" si="4"/>
        <v>#REF!</v>
      </c>
      <c r="L38" s="162" t="e">
        <f t="shared" si="5"/>
        <v>#REF!</v>
      </c>
      <c r="M38" s="83" t="e">
        <f>K38*$V38</f>
        <v>#REF!</v>
      </c>
      <c r="O38" s="1266"/>
      <c r="P38" s="1313" t="s">
        <v>137</v>
      </c>
      <c r="Q38" s="1314"/>
      <c r="R38" s="82">
        <v>1.36</v>
      </c>
      <c r="S38" s="80" t="s">
        <v>136</v>
      </c>
      <c r="T38" s="79"/>
      <c r="V38" s="81">
        <v>5.7000000000000002E-2</v>
      </c>
      <c r="W38" s="80" t="s">
        <v>135</v>
      </c>
      <c r="X38" s="79"/>
    </row>
    <row r="39" spans="1:24" ht="18" customHeight="1" thickBot="1">
      <c r="A39" s="2163"/>
      <c r="B39" s="2164" t="s">
        <v>134</v>
      </c>
      <c r="C39" s="2164"/>
      <c r="D39" s="78" t="s">
        <v>133</v>
      </c>
      <c r="E39" s="235"/>
      <c r="F39" s="150" t="e">
        <f>SUM(F12:F38)</f>
        <v>#REF!</v>
      </c>
      <c r="G39" s="178" t="e">
        <f>SUM(G12:G38)</f>
        <v>#REF!</v>
      </c>
      <c r="H39" s="235"/>
      <c r="I39" s="150" t="e">
        <f>SUM(I12:I38)</f>
        <v>#REF!</v>
      </c>
      <c r="J39" s="178" t="e">
        <f>SUM(J12:J38)</f>
        <v>#REF!</v>
      </c>
      <c r="K39" s="235"/>
      <c r="L39" s="163" t="e">
        <f>SUM(L12:L38)</f>
        <v>#REF!</v>
      </c>
      <c r="M39" s="75" t="e">
        <f>SUM(M12:M38)</f>
        <v>#REF!</v>
      </c>
      <c r="O39" s="51"/>
      <c r="P39" s="74"/>
      <c r="Q39" s="74"/>
      <c r="R39" s="73"/>
      <c r="V39" s="73"/>
      <c r="X39" s="72"/>
    </row>
    <row r="40" spans="1:24" ht="18" customHeight="1">
      <c r="A40" s="2152" t="s">
        <v>131</v>
      </c>
      <c r="B40" s="1281" t="s">
        <v>132</v>
      </c>
      <c r="C40" s="71" t="s">
        <v>129</v>
      </c>
      <c r="D40" s="70" t="s">
        <v>114</v>
      </c>
      <c r="E40" s="187" t="e">
        <f>#REF!</f>
        <v>#REF!</v>
      </c>
      <c r="F40" s="151" t="e">
        <f>ROUND(E40*$R40,2)</f>
        <v>#REF!</v>
      </c>
      <c r="G40" s="177" t="e">
        <f>E40*$V40</f>
        <v>#REF!</v>
      </c>
      <c r="H40" s="187" t="e">
        <f>#REF!</f>
        <v>#REF!</v>
      </c>
      <c r="I40" s="151" t="e">
        <f>ROUND(H40*$R40,2)</f>
        <v>#REF!</v>
      </c>
      <c r="J40" s="177" t="e">
        <f>H40*$V40</f>
        <v>#REF!</v>
      </c>
      <c r="K40" s="151" t="e">
        <f>E40-H40</f>
        <v>#REF!</v>
      </c>
      <c r="L40" s="164" t="e">
        <f>ROUND(K40*$R40,2)</f>
        <v>#REF!</v>
      </c>
      <c r="M40" s="68" t="e">
        <f>K40*$V40</f>
        <v>#REF!</v>
      </c>
      <c r="O40" s="2136" t="s">
        <v>131</v>
      </c>
      <c r="P40" s="2180" t="s">
        <v>130</v>
      </c>
      <c r="Q40" s="67" t="s">
        <v>129</v>
      </c>
      <c r="R40" s="66">
        <v>9.9700000000000006</v>
      </c>
      <c r="S40" s="63" t="s">
        <v>126</v>
      </c>
      <c r="T40" s="65"/>
      <c r="V40" s="64">
        <v>0.34</v>
      </c>
      <c r="W40" s="63" t="s">
        <v>128</v>
      </c>
      <c r="X40" s="62" t="s">
        <v>124</v>
      </c>
    </row>
    <row r="41" spans="1:24" ht="18" customHeight="1" thickBot="1">
      <c r="A41" s="2138"/>
      <c r="B41" s="1279"/>
      <c r="C41" s="34" t="s">
        <v>127</v>
      </c>
      <c r="D41" s="33" t="s">
        <v>114</v>
      </c>
      <c r="E41" s="188" t="e">
        <f>#REF!</f>
        <v>#REF!</v>
      </c>
      <c r="F41" s="152" t="e">
        <f>ROUND(E41*$R41,2)</f>
        <v>#REF!</v>
      </c>
      <c r="G41" s="176" t="e">
        <f>E41*$V41</f>
        <v>#REF!</v>
      </c>
      <c r="H41" s="188" t="e">
        <f>#REF!</f>
        <v>#REF!</v>
      </c>
      <c r="I41" s="152" t="e">
        <f>ROUND(H41*$R41,2)</f>
        <v>#REF!</v>
      </c>
      <c r="J41" s="176" t="e">
        <f>H41*$V41</f>
        <v>#REF!</v>
      </c>
      <c r="K41" s="152" t="e">
        <f>E41-H41</f>
        <v>#REF!</v>
      </c>
      <c r="L41" s="165" t="e">
        <f>ROUND(K41*$R41,2)</f>
        <v>#REF!</v>
      </c>
      <c r="M41" s="61" t="e">
        <f>K41*$V41</f>
        <v>#REF!</v>
      </c>
      <c r="O41" s="2137"/>
      <c r="P41" s="2181"/>
      <c r="Q41" s="60" t="s">
        <v>127</v>
      </c>
      <c r="R41" s="59">
        <v>9.2799999999999994</v>
      </c>
      <c r="S41" s="56" t="s">
        <v>126</v>
      </c>
      <c r="T41" s="58"/>
      <c r="V41" s="57">
        <v>0.34</v>
      </c>
      <c r="W41" s="56" t="s">
        <v>125</v>
      </c>
      <c r="X41" s="55" t="s">
        <v>124</v>
      </c>
    </row>
    <row r="42" spans="1:24" ht="18" customHeight="1" thickBot="1">
      <c r="A42" s="54"/>
      <c r="B42" s="2142" t="s">
        <v>123</v>
      </c>
      <c r="C42" s="2142"/>
      <c r="D42" s="53" t="s">
        <v>114</v>
      </c>
      <c r="E42" s="153" t="e">
        <f t="shared" ref="E42:J42" si="7">SUM(E40:E41)</f>
        <v>#REF!</v>
      </c>
      <c r="F42" s="153" t="e">
        <f t="shared" si="7"/>
        <v>#REF!</v>
      </c>
      <c r="G42" s="153" t="e">
        <f t="shared" si="7"/>
        <v>#REF!</v>
      </c>
      <c r="H42" s="153" t="e">
        <f t="shared" si="7"/>
        <v>#REF!</v>
      </c>
      <c r="I42" s="153" t="e">
        <f t="shared" si="7"/>
        <v>#REF!</v>
      </c>
      <c r="J42" s="153" t="e">
        <f t="shared" si="7"/>
        <v>#REF!</v>
      </c>
      <c r="K42" s="153" t="e">
        <f>E42-H42</f>
        <v>#REF!</v>
      </c>
      <c r="L42" s="166" t="e">
        <f>SUM(L40:L41)</f>
        <v>#REF!</v>
      </c>
      <c r="M42" s="52" t="e">
        <f>SUM(M40:M41)</f>
        <v>#REF!</v>
      </c>
      <c r="O42" s="51"/>
      <c r="P42" s="2179"/>
      <c r="Q42" s="2179"/>
    </row>
    <row r="43" spans="1:24" ht="23.25" customHeight="1" thickTop="1" thickBot="1">
      <c r="A43" s="2143" t="s">
        <v>122</v>
      </c>
      <c r="B43" s="2144"/>
      <c r="C43" s="2144"/>
      <c r="D43" s="2144"/>
      <c r="E43" s="2144"/>
      <c r="F43" s="154" t="e">
        <f>F39+F42</f>
        <v>#REF!</v>
      </c>
      <c r="G43" s="50" t="e">
        <f>G39+G42</f>
        <v>#REF!</v>
      </c>
      <c r="H43" s="49"/>
      <c r="I43" s="154" t="e">
        <f>I39+I42</f>
        <v>#REF!</v>
      </c>
      <c r="J43" s="50" t="e">
        <f>J39+J42</f>
        <v>#REF!</v>
      </c>
      <c r="K43" s="49"/>
      <c r="L43" s="167" t="e">
        <f>L39+L42</f>
        <v>#REF!</v>
      </c>
      <c r="M43" s="48" t="e">
        <f>M39+M42</f>
        <v>#REF!</v>
      </c>
    </row>
    <row r="44" spans="1:24" ht="23.25" customHeight="1" thickBot="1">
      <c r="A44" s="40"/>
      <c r="B44" s="40"/>
      <c r="C44" s="40"/>
      <c r="D44" s="40"/>
      <c r="E44" s="40"/>
      <c r="F44" s="47"/>
      <c r="G44" s="47"/>
      <c r="H44" s="47"/>
      <c r="I44" s="47"/>
      <c r="J44" s="47"/>
      <c r="K44" s="47"/>
      <c r="L44" s="47"/>
      <c r="M44" s="44"/>
    </row>
    <row r="45" spans="1:24" ht="23.25" customHeight="1">
      <c r="A45" s="2140" t="s">
        <v>121</v>
      </c>
      <c r="B45" s="2141"/>
      <c r="C45" s="2141"/>
      <c r="D45" s="2141"/>
      <c r="E45" s="2141"/>
      <c r="F45" s="170" t="e">
        <f>ROUND(F43*0.0258,2)</f>
        <v>#REF!</v>
      </c>
      <c r="G45" s="46"/>
      <c r="H45" s="45"/>
      <c r="I45" s="170" t="e">
        <f>ROUND(I43*0.0258,2)</f>
        <v>#REF!</v>
      </c>
      <c r="J45" s="46"/>
      <c r="K45" s="45"/>
      <c r="L45" s="169" t="e">
        <f>ROUND(L43*0.0258,2)</f>
        <v>#REF!</v>
      </c>
      <c r="M45" s="44"/>
    </row>
    <row r="46" spans="1:24" ht="23.25" customHeight="1" thickBot="1">
      <c r="A46" s="2146" t="s">
        <v>120</v>
      </c>
      <c r="B46" s="2147"/>
      <c r="C46" s="2147"/>
      <c r="D46" s="2147"/>
      <c r="E46" s="2147"/>
      <c r="F46" s="171" t="e">
        <f>ROUND(G43,2)</f>
        <v>#REF!</v>
      </c>
      <c r="G46" s="43"/>
      <c r="H46" s="42"/>
      <c r="I46" s="171" t="e">
        <f>ROUND(J43,2)</f>
        <v>#REF!</v>
      </c>
      <c r="J46" s="43"/>
      <c r="K46" s="42"/>
      <c r="L46" s="168" t="e">
        <f>ROUND(M43,2)</f>
        <v>#REF!</v>
      </c>
      <c r="M46" s="41"/>
    </row>
    <row r="47" spans="1:24" ht="23.25" customHeight="1" thickBot="1">
      <c r="A47" s="40"/>
      <c r="B47" s="39"/>
      <c r="C47" s="39"/>
      <c r="D47" s="39"/>
      <c r="E47" s="39"/>
      <c r="F47" s="38"/>
      <c r="G47" s="38"/>
      <c r="H47" s="38"/>
      <c r="I47" s="38"/>
      <c r="J47" s="38"/>
      <c r="K47" s="38"/>
      <c r="L47" s="38"/>
      <c r="M47" s="38"/>
    </row>
    <row r="48" spans="1:24" ht="18" customHeight="1">
      <c r="A48" s="2136" t="s">
        <v>119</v>
      </c>
      <c r="B48" s="2150" t="s">
        <v>118</v>
      </c>
      <c r="C48" s="37" t="s">
        <v>117</v>
      </c>
      <c r="D48" s="36" t="s">
        <v>114</v>
      </c>
      <c r="E48" s="174" t="e">
        <f>#REF!</f>
        <v>#REF!</v>
      </c>
      <c r="F48" s="35"/>
      <c r="G48" s="31"/>
    </row>
    <row r="49" spans="1:15" ht="18" customHeight="1">
      <c r="A49" s="2138"/>
      <c r="B49" s="2151"/>
      <c r="C49" s="34" t="s">
        <v>116</v>
      </c>
      <c r="D49" s="33" t="s">
        <v>114</v>
      </c>
      <c r="E49" s="188" t="e">
        <f>#REF!</f>
        <v>#REF!</v>
      </c>
      <c r="F49" s="32"/>
      <c r="G49" s="31"/>
    </row>
    <row r="50" spans="1:15" ht="18" customHeight="1" thickBot="1">
      <c r="A50" s="130"/>
      <c r="B50" s="2145" t="s">
        <v>115</v>
      </c>
      <c r="C50" s="2145"/>
      <c r="D50" s="30" t="s">
        <v>114</v>
      </c>
      <c r="E50" s="172" t="e">
        <f>SUM(E48:E49)</f>
        <v>#REF!</v>
      </c>
      <c r="F50" s="29">
        <f>SUM(F48:F49)</f>
        <v>0</v>
      </c>
      <c r="G50" s="28"/>
    </row>
    <row r="51" spans="1:15" ht="11.1" customHeight="1">
      <c r="A51" s="2139" t="s">
        <v>378</v>
      </c>
      <c r="B51" s="2139"/>
      <c r="C51" s="2139"/>
      <c r="D51" s="2139"/>
      <c r="E51" s="2139"/>
      <c r="F51" s="2139"/>
      <c r="G51" s="2139"/>
      <c r="H51" s="2139"/>
      <c r="I51" s="2139"/>
      <c r="J51" s="2139"/>
      <c r="K51" s="2139"/>
      <c r="L51" s="2139"/>
      <c r="M51" s="27"/>
      <c r="O51" s="23" t="s">
        <v>112</v>
      </c>
    </row>
    <row r="52" spans="1:15" ht="11.1" customHeight="1">
      <c r="A52" s="2139"/>
      <c r="B52" s="2139"/>
      <c r="C52" s="2139"/>
      <c r="D52" s="2139"/>
      <c r="E52" s="2139"/>
      <c r="F52" s="2139"/>
      <c r="G52" s="2139"/>
      <c r="H52" s="2139"/>
      <c r="I52" s="2139"/>
      <c r="J52" s="2139"/>
      <c r="K52" s="2139"/>
      <c r="L52" s="2139"/>
      <c r="M52" s="27"/>
    </row>
    <row r="53" spans="1:15" ht="11.1" customHeight="1">
      <c r="A53" s="2139"/>
      <c r="B53" s="2139"/>
      <c r="C53" s="2139"/>
      <c r="D53" s="2139"/>
      <c r="E53" s="2139"/>
      <c r="F53" s="2139"/>
      <c r="G53" s="2139"/>
      <c r="H53" s="2139"/>
      <c r="I53" s="2139"/>
      <c r="J53" s="2139"/>
      <c r="K53" s="2139"/>
      <c r="L53" s="2139"/>
      <c r="M53" s="27"/>
    </row>
    <row r="54" spans="1:15" ht="11.1" customHeight="1">
      <c r="A54" s="2139"/>
      <c r="B54" s="2139"/>
      <c r="C54" s="2139"/>
      <c r="D54" s="2139"/>
      <c r="E54" s="2139"/>
      <c r="F54" s="2139"/>
      <c r="G54" s="2139"/>
      <c r="H54" s="2139"/>
      <c r="I54" s="2139"/>
      <c r="J54" s="2139"/>
      <c r="K54" s="2139"/>
      <c r="L54" s="2139"/>
      <c r="M54" s="27"/>
    </row>
    <row r="55" spans="1:15" ht="11.1" customHeight="1">
      <c r="A55" s="26" t="s">
        <v>111</v>
      </c>
      <c r="B55" s="25"/>
      <c r="C55" s="25"/>
      <c r="D55" s="25"/>
      <c r="E55" s="25"/>
      <c r="F55" s="24"/>
      <c r="G55" s="24"/>
      <c r="H55" s="24"/>
      <c r="I55" s="24"/>
      <c r="J55" s="24"/>
      <c r="K55" s="25"/>
      <c r="L55" s="25"/>
      <c r="M55" s="24"/>
      <c r="O55" s="23" t="s">
        <v>110</v>
      </c>
    </row>
    <row r="56" spans="1:15" ht="5.25" customHeight="1"/>
  </sheetData>
  <sheetProtection selectLockedCells="1"/>
  <mergeCells count="86">
    <mergeCell ref="P29:Q29"/>
    <mergeCell ref="O12:O38"/>
    <mergeCell ref="P35:Q35"/>
    <mergeCell ref="P30:Q30"/>
    <mergeCell ref="P31:Q31"/>
    <mergeCell ref="P32:Q32"/>
    <mergeCell ref="P42:Q42"/>
    <mergeCell ref="P33:Q33"/>
    <mergeCell ref="P38:Q38"/>
    <mergeCell ref="P40:P41"/>
    <mergeCell ref="P37:Q37"/>
    <mergeCell ref="P36:Q36"/>
    <mergeCell ref="A4:C4"/>
    <mergeCell ref="A6:C6"/>
    <mergeCell ref="E9:F9"/>
    <mergeCell ref="A9:C11"/>
    <mergeCell ref="D4:H4"/>
    <mergeCell ref="A5:C5"/>
    <mergeCell ref="D5:H5"/>
    <mergeCell ref="D6:H6"/>
    <mergeCell ref="D9:D11"/>
    <mergeCell ref="H10:H11"/>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s>
  <phoneticPr fontId="9"/>
  <conditionalFormatting sqref="E12:E38 H12:H38 E40:E41 H40:H41 E48:E49">
    <cfRule type="expression" dxfId="18"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2199" t="s">
        <v>64</v>
      </c>
      <c r="B2" s="2199"/>
      <c r="C2" s="2199"/>
      <c r="D2" s="2199"/>
      <c r="E2" s="2199"/>
      <c r="F2" s="2199"/>
      <c r="G2" s="2199"/>
      <c r="H2" s="2199"/>
      <c r="I2" s="2199"/>
      <c r="J2" s="2199"/>
      <c r="K2" s="2199"/>
      <c r="L2" s="2199"/>
      <c r="M2" s="2199"/>
      <c r="N2" s="2199"/>
      <c r="O2" s="2199"/>
      <c r="P2" s="2199"/>
      <c r="Q2" s="2199"/>
      <c r="R2" s="2199"/>
      <c r="S2" s="2199"/>
      <c r="T2" s="2199"/>
      <c r="U2" s="2199"/>
      <c r="V2" s="2199"/>
      <c r="W2" s="2199"/>
      <c r="X2" s="2199"/>
      <c r="Y2" s="2199"/>
      <c r="Z2" s="2199"/>
      <c r="AA2" s="2199"/>
      <c r="AB2" s="2199"/>
      <c r="AC2" s="2199"/>
      <c r="AD2" s="2199"/>
      <c r="AE2" s="2199"/>
      <c r="AF2" s="2199"/>
      <c r="AG2" s="2199"/>
    </row>
    <row r="3" spans="1:33" ht="18.75" customHeight="1">
      <c r="A3" s="2199"/>
      <c r="B3" s="2199"/>
      <c r="C3" s="2199"/>
      <c r="D3" s="2199"/>
      <c r="E3" s="2199"/>
      <c r="F3" s="2199"/>
      <c r="G3" s="2199"/>
      <c r="H3" s="2199"/>
      <c r="I3" s="2199"/>
      <c r="J3" s="2199"/>
      <c r="K3" s="2199"/>
      <c r="L3" s="2199"/>
      <c r="M3" s="2199"/>
      <c r="N3" s="2199"/>
      <c r="O3" s="2199"/>
      <c r="P3" s="2199"/>
      <c r="Q3" s="2199"/>
      <c r="R3" s="2199"/>
      <c r="S3" s="2199"/>
      <c r="T3" s="2199"/>
      <c r="U3" s="2199"/>
      <c r="V3" s="2199"/>
      <c r="W3" s="2199"/>
      <c r="X3" s="2199"/>
      <c r="Y3" s="2199"/>
      <c r="Z3" s="2199"/>
      <c r="AA3" s="2199"/>
      <c r="AB3" s="2199"/>
      <c r="AC3" s="2199"/>
      <c r="AD3" s="2199"/>
      <c r="AE3" s="2199"/>
      <c r="AF3" s="2199"/>
      <c r="AG3" s="2199"/>
    </row>
    <row r="4" spans="1:33" ht="18.75" customHeight="1"/>
    <row r="5" spans="1:33" ht="18.75" customHeight="1">
      <c r="B5" s="1" t="s">
        <v>73</v>
      </c>
    </row>
    <row r="6" spans="1:33" ht="18.75" customHeight="1">
      <c r="B6" s="2200" t="e">
        <f>#REF!</f>
        <v>#REF!</v>
      </c>
      <c r="C6" s="2200"/>
      <c r="D6" s="2200"/>
      <c r="E6" s="2200"/>
      <c r="F6" s="2200"/>
      <c r="G6" s="2200"/>
      <c r="H6" s="2200"/>
      <c r="I6" s="2200"/>
      <c r="J6" s="2200"/>
      <c r="K6" s="2200"/>
      <c r="L6" s="2200"/>
      <c r="M6" s="2200"/>
      <c r="N6" s="2200"/>
      <c r="O6" s="2200"/>
      <c r="P6" s="2200"/>
      <c r="Q6" s="2200"/>
      <c r="R6" s="2200"/>
      <c r="T6" s="12"/>
    </row>
    <row r="7" spans="1:33" ht="18.75" customHeight="1">
      <c r="AG7" s="16" t="s">
        <v>75</v>
      </c>
    </row>
    <row r="8" spans="1:33" ht="18.75" customHeight="1">
      <c r="A8" s="1786" t="s">
        <v>69</v>
      </c>
      <c r="B8" s="1786"/>
      <c r="C8" s="1786"/>
      <c r="D8" s="1786"/>
      <c r="E8" s="1786"/>
      <c r="F8" s="1786"/>
      <c r="G8" s="2201" t="s">
        <v>66</v>
      </c>
      <c r="H8" s="2201"/>
      <c r="I8" s="2201"/>
      <c r="J8" s="2201"/>
      <c r="K8" s="2201"/>
      <c r="L8" s="2201"/>
      <c r="M8" s="2201"/>
      <c r="N8" s="2201"/>
      <c r="O8" s="2202" t="s">
        <v>68</v>
      </c>
      <c r="P8" s="1814"/>
      <c r="Q8" s="1814"/>
      <c r="R8" s="1814"/>
      <c r="S8" s="1814"/>
      <c r="T8" s="1814"/>
      <c r="U8" s="1814"/>
      <c r="V8" s="1814"/>
      <c r="W8" s="1814"/>
      <c r="X8" s="1814"/>
      <c r="Y8" s="1814"/>
      <c r="Z8" s="1814"/>
      <c r="AA8" s="1815"/>
      <c r="AB8" s="1786" t="s">
        <v>65</v>
      </c>
      <c r="AC8" s="1786"/>
      <c r="AD8" s="1786"/>
      <c r="AE8" s="1786"/>
      <c r="AF8" s="1786"/>
      <c r="AG8" s="1786"/>
    </row>
    <row r="9" spans="1:33" ht="18.75" customHeight="1">
      <c r="A9" s="1786"/>
      <c r="B9" s="1786"/>
      <c r="C9" s="1786"/>
      <c r="D9" s="1786"/>
      <c r="E9" s="1786"/>
      <c r="F9" s="1786"/>
      <c r="G9" s="2201"/>
      <c r="H9" s="2201"/>
      <c r="I9" s="2201"/>
      <c r="J9" s="2201"/>
      <c r="K9" s="2201"/>
      <c r="L9" s="2201"/>
      <c r="M9" s="2201"/>
      <c r="N9" s="2201"/>
      <c r="O9" s="2203"/>
      <c r="P9" s="1819"/>
      <c r="Q9" s="1819"/>
      <c r="R9" s="1819"/>
      <c r="S9" s="1819"/>
      <c r="T9" s="1819"/>
      <c r="U9" s="1819"/>
      <c r="V9" s="1819"/>
      <c r="W9" s="1819"/>
      <c r="X9" s="1819"/>
      <c r="Y9" s="1819"/>
      <c r="Z9" s="1819"/>
      <c r="AA9" s="1820"/>
      <c r="AB9" s="1786"/>
      <c r="AC9" s="1786"/>
      <c r="AD9" s="1786"/>
      <c r="AE9" s="1786"/>
      <c r="AF9" s="1786"/>
      <c r="AG9" s="1786"/>
    </row>
    <row r="10" spans="1:33" ht="18.75" customHeight="1">
      <c r="A10" s="2182"/>
      <c r="B10" s="2182"/>
      <c r="C10" s="2182"/>
      <c r="D10" s="2182"/>
      <c r="E10" s="2182"/>
      <c r="F10" s="2182"/>
      <c r="G10" s="2183" t="s">
        <v>204</v>
      </c>
      <c r="H10" s="2183"/>
      <c r="I10" s="2183"/>
      <c r="J10" s="2183"/>
      <c r="K10" s="2183"/>
      <c r="L10" s="2183"/>
      <c r="M10" s="2183"/>
      <c r="N10" s="2183"/>
      <c r="O10" s="2184"/>
      <c r="P10" s="2185"/>
      <c r="Q10" s="2185"/>
      <c r="R10" s="2185"/>
      <c r="S10" s="2185"/>
      <c r="T10" s="2185"/>
      <c r="U10" s="2185"/>
      <c r="V10" s="2185"/>
      <c r="W10" s="2185"/>
      <c r="X10" s="2185"/>
      <c r="Y10" s="2185"/>
      <c r="Z10" s="2185"/>
      <c r="AA10" s="2186"/>
      <c r="AB10" s="2190" t="s">
        <v>106</v>
      </c>
      <c r="AC10" s="2190"/>
      <c r="AD10" s="2190"/>
      <c r="AE10" s="2190"/>
      <c r="AF10" s="2190"/>
      <c r="AG10" s="2190"/>
    </row>
    <row r="11" spans="1:33" ht="18.75" customHeight="1">
      <c r="A11" s="2182"/>
      <c r="B11" s="2182"/>
      <c r="C11" s="2182"/>
      <c r="D11" s="2182"/>
      <c r="E11" s="2182"/>
      <c r="F11" s="2182"/>
      <c r="G11" s="2191"/>
      <c r="H11" s="2191"/>
      <c r="I11" s="2191"/>
      <c r="J11" s="2191"/>
      <c r="K11" s="2191"/>
      <c r="L11" s="2191"/>
      <c r="M11" s="2191"/>
      <c r="N11" s="2191"/>
      <c r="O11" s="2187"/>
      <c r="P11" s="2188"/>
      <c r="Q11" s="2188"/>
      <c r="R11" s="2188"/>
      <c r="S11" s="2188"/>
      <c r="T11" s="2188"/>
      <c r="U11" s="2188"/>
      <c r="V11" s="2188"/>
      <c r="W11" s="2188"/>
      <c r="X11" s="2188"/>
      <c r="Y11" s="2188"/>
      <c r="Z11" s="2188"/>
      <c r="AA11" s="2189"/>
      <c r="AB11" s="2192" t="s">
        <v>67</v>
      </c>
      <c r="AC11" s="2192"/>
      <c r="AD11" s="2192"/>
      <c r="AE11" s="2192"/>
      <c r="AF11" s="2192"/>
      <c r="AG11" s="2192"/>
    </row>
    <row r="12" spans="1:33" ht="18.75" customHeight="1">
      <c r="A12" s="2182"/>
      <c r="B12" s="2182"/>
      <c r="C12" s="2182"/>
      <c r="D12" s="2182"/>
      <c r="E12" s="2182"/>
      <c r="F12" s="2182"/>
      <c r="G12" s="2183" t="s">
        <v>204</v>
      </c>
      <c r="H12" s="2183"/>
      <c r="I12" s="2183"/>
      <c r="J12" s="2183"/>
      <c r="K12" s="2183"/>
      <c r="L12" s="2183"/>
      <c r="M12" s="2183"/>
      <c r="N12" s="2183"/>
      <c r="O12" s="2184"/>
      <c r="P12" s="2185"/>
      <c r="Q12" s="2185"/>
      <c r="R12" s="2185"/>
      <c r="S12" s="2185"/>
      <c r="T12" s="2185"/>
      <c r="U12" s="2185"/>
      <c r="V12" s="2185"/>
      <c r="W12" s="2185"/>
      <c r="X12" s="2185"/>
      <c r="Y12" s="2185"/>
      <c r="Z12" s="2185"/>
      <c r="AA12" s="2186"/>
      <c r="AB12" s="2190" t="s">
        <v>106</v>
      </c>
      <c r="AC12" s="2190"/>
      <c r="AD12" s="2190"/>
      <c r="AE12" s="2190"/>
      <c r="AF12" s="2190"/>
      <c r="AG12" s="2190"/>
    </row>
    <row r="13" spans="1:33" ht="18.75" customHeight="1">
      <c r="A13" s="2182"/>
      <c r="B13" s="2182"/>
      <c r="C13" s="2182"/>
      <c r="D13" s="2182"/>
      <c r="E13" s="2182"/>
      <c r="F13" s="2182"/>
      <c r="G13" s="2191"/>
      <c r="H13" s="2191"/>
      <c r="I13" s="2191"/>
      <c r="J13" s="2191"/>
      <c r="K13" s="2191"/>
      <c r="L13" s="2191"/>
      <c r="M13" s="2191"/>
      <c r="N13" s="2191"/>
      <c r="O13" s="2187"/>
      <c r="P13" s="2188"/>
      <c r="Q13" s="2188"/>
      <c r="R13" s="2188"/>
      <c r="S13" s="2188"/>
      <c r="T13" s="2188"/>
      <c r="U13" s="2188"/>
      <c r="V13" s="2188"/>
      <c r="W13" s="2188"/>
      <c r="X13" s="2188"/>
      <c r="Y13" s="2188"/>
      <c r="Z13" s="2188"/>
      <c r="AA13" s="2189"/>
      <c r="AB13" s="2192" t="s">
        <v>67</v>
      </c>
      <c r="AC13" s="2192"/>
      <c r="AD13" s="2192"/>
      <c r="AE13" s="2192"/>
      <c r="AF13" s="2192"/>
      <c r="AG13" s="2192"/>
    </row>
    <row r="14" spans="1:33" ht="18.75" customHeight="1">
      <c r="A14" s="2182"/>
      <c r="B14" s="2182"/>
      <c r="C14" s="2182"/>
      <c r="D14" s="2182"/>
      <c r="E14" s="2182"/>
      <c r="F14" s="2182"/>
      <c r="G14" s="2183" t="s">
        <v>204</v>
      </c>
      <c r="H14" s="2183"/>
      <c r="I14" s="2183"/>
      <c r="J14" s="2183"/>
      <c r="K14" s="2183"/>
      <c r="L14" s="2183"/>
      <c r="M14" s="2183"/>
      <c r="N14" s="2183"/>
      <c r="O14" s="2184"/>
      <c r="P14" s="2185"/>
      <c r="Q14" s="2185"/>
      <c r="R14" s="2185"/>
      <c r="S14" s="2185"/>
      <c r="T14" s="2185"/>
      <c r="U14" s="2185"/>
      <c r="V14" s="2185"/>
      <c r="W14" s="2185"/>
      <c r="X14" s="2185"/>
      <c r="Y14" s="2185"/>
      <c r="Z14" s="2185"/>
      <c r="AA14" s="2186"/>
      <c r="AB14" s="2190" t="s">
        <v>106</v>
      </c>
      <c r="AC14" s="2190"/>
      <c r="AD14" s="2190"/>
      <c r="AE14" s="2190"/>
      <c r="AF14" s="2190"/>
      <c r="AG14" s="2190"/>
    </row>
    <row r="15" spans="1:33" ht="18.75" customHeight="1">
      <c r="A15" s="2182"/>
      <c r="B15" s="2182"/>
      <c r="C15" s="2182"/>
      <c r="D15" s="2182"/>
      <c r="E15" s="2182"/>
      <c r="F15" s="2182"/>
      <c r="G15" s="2191"/>
      <c r="H15" s="2191"/>
      <c r="I15" s="2191"/>
      <c r="J15" s="2191"/>
      <c r="K15" s="2191"/>
      <c r="L15" s="2191"/>
      <c r="M15" s="2191"/>
      <c r="N15" s="2191"/>
      <c r="O15" s="2187"/>
      <c r="P15" s="2188"/>
      <c r="Q15" s="2188"/>
      <c r="R15" s="2188"/>
      <c r="S15" s="2188"/>
      <c r="T15" s="2188"/>
      <c r="U15" s="2188"/>
      <c r="V15" s="2188"/>
      <c r="W15" s="2188"/>
      <c r="X15" s="2188"/>
      <c r="Y15" s="2188"/>
      <c r="Z15" s="2188"/>
      <c r="AA15" s="2189"/>
      <c r="AB15" s="2192" t="s">
        <v>67</v>
      </c>
      <c r="AC15" s="2192"/>
      <c r="AD15" s="2192"/>
      <c r="AE15" s="2192"/>
      <c r="AF15" s="2192"/>
      <c r="AG15" s="2192"/>
    </row>
    <row r="16" spans="1:33" ht="18.75" customHeight="1">
      <c r="A16" s="2182"/>
      <c r="B16" s="2182"/>
      <c r="C16" s="2182"/>
      <c r="D16" s="2182"/>
      <c r="E16" s="2182"/>
      <c r="F16" s="2182"/>
      <c r="G16" s="2183" t="s">
        <v>204</v>
      </c>
      <c r="H16" s="2183"/>
      <c r="I16" s="2183"/>
      <c r="J16" s="2183"/>
      <c r="K16" s="2183"/>
      <c r="L16" s="2183"/>
      <c r="M16" s="2183"/>
      <c r="N16" s="2183"/>
      <c r="O16" s="2184"/>
      <c r="P16" s="2185"/>
      <c r="Q16" s="2185"/>
      <c r="R16" s="2185"/>
      <c r="S16" s="2185"/>
      <c r="T16" s="2185"/>
      <c r="U16" s="2185"/>
      <c r="V16" s="2185"/>
      <c r="W16" s="2185"/>
      <c r="X16" s="2185"/>
      <c r="Y16" s="2185"/>
      <c r="Z16" s="2185"/>
      <c r="AA16" s="2186"/>
      <c r="AB16" s="2190" t="s">
        <v>106</v>
      </c>
      <c r="AC16" s="2190"/>
      <c r="AD16" s="2190"/>
      <c r="AE16" s="2190"/>
      <c r="AF16" s="2190"/>
      <c r="AG16" s="2190"/>
    </row>
    <row r="17" spans="1:33" ht="18.75" customHeight="1">
      <c r="A17" s="2182"/>
      <c r="B17" s="2182"/>
      <c r="C17" s="2182"/>
      <c r="D17" s="2182"/>
      <c r="E17" s="2182"/>
      <c r="F17" s="2182"/>
      <c r="G17" s="2191"/>
      <c r="H17" s="2191"/>
      <c r="I17" s="2191"/>
      <c r="J17" s="2191"/>
      <c r="K17" s="2191"/>
      <c r="L17" s="2191"/>
      <c r="M17" s="2191"/>
      <c r="N17" s="2191"/>
      <c r="O17" s="2187"/>
      <c r="P17" s="2188"/>
      <c r="Q17" s="2188"/>
      <c r="R17" s="2188"/>
      <c r="S17" s="2188"/>
      <c r="T17" s="2188"/>
      <c r="U17" s="2188"/>
      <c r="V17" s="2188"/>
      <c r="W17" s="2188"/>
      <c r="X17" s="2188"/>
      <c r="Y17" s="2188"/>
      <c r="Z17" s="2188"/>
      <c r="AA17" s="2189"/>
      <c r="AB17" s="2192" t="s">
        <v>67</v>
      </c>
      <c r="AC17" s="2192"/>
      <c r="AD17" s="2192"/>
      <c r="AE17" s="2192"/>
      <c r="AF17" s="2192"/>
      <c r="AG17" s="2192"/>
    </row>
    <row r="18" spans="1:33" ht="18.75" customHeight="1">
      <c r="A18" s="2182"/>
      <c r="B18" s="2182"/>
      <c r="C18" s="2182"/>
      <c r="D18" s="2182"/>
      <c r="E18" s="2182"/>
      <c r="F18" s="2182"/>
      <c r="G18" s="2183" t="s">
        <v>204</v>
      </c>
      <c r="H18" s="2183"/>
      <c r="I18" s="2183"/>
      <c r="J18" s="2183"/>
      <c r="K18" s="2183"/>
      <c r="L18" s="2183"/>
      <c r="M18" s="2183"/>
      <c r="N18" s="2183"/>
      <c r="O18" s="2184"/>
      <c r="P18" s="2185"/>
      <c r="Q18" s="2185"/>
      <c r="R18" s="2185"/>
      <c r="S18" s="2185"/>
      <c r="T18" s="2185"/>
      <c r="U18" s="2185"/>
      <c r="V18" s="2185"/>
      <c r="W18" s="2185"/>
      <c r="X18" s="2185"/>
      <c r="Y18" s="2185"/>
      <c r="Z18" s="2185"/>
      <c r="AA18" s="2186"/>
      <c r="AB18" s="2190" t="s">
        <v>106</v>
      </c>
      <c r="AC18" s="2190"/>
      <c r="AD18" s="2190"/>
      <c r="AE18" s="2190"/>
      <c r="AF18" s="2190"/>
      <c r="AG18" s="2190"/>
    </row>
    <row r="19" spans="1:33" ht="18.75" customHeight="1">
      <c r="A19" s="2182"/>
      <c r="B19" s="2182"/>
      <c r="C19" s="2182"/>
      <c r="D19" s="2182"/>
      <c r="E19" s="2182"/>
      <c r="F19" s="2182"/>
      <c r="G19" s="2191"/>
      <c r="H19" s="2191"/>
      <c r="I19" s="2191"/>
      <c r="J19" s="2191"/>
      <c r="K19" s="2191"/>
      <c r="L19" s="2191"/>
      <c r="M19" s="2191"/>
      <c r="N19" s="2191"/>
      <c r="O19" s="2187"/>
      <c r="P19" s="2188"/>
      <c r="Q19" s="2188"/>
      <c r="R19" s="2188"/>
      <c r="S19" s="2188"/>
      <c r="T19" s="2188"/>
      <c r="U19" s="2188"/>
      <c r="V19" s="2188"/>
      <c r="W19" s="2188"/>
      <c r="X19" s="2188"/>
      <c r="Y19" s="2188"/>
      <c r="Z19" s="2188"/>
      <c r="AA19" s="2189"/>
      <c r="AB19" s="2192" t="s">
        <v>67</v>
      </c>
      <c r="AC19" s="2192"/>
      <c r="AD19" s="2192"/>
      <c r="AE19" s="2192"/>
      <c r="AF19" s="2192"/>
      <c r="AG19" s="2192"/>
    </row>
    <row r="20" spans="1:33" ht="18.75" customHeight="1">
      <c r="A20" s="2182"/>
      <c r="B20" s="2182"/>
      <c r="C20" s="2182"/>
      <c r="D20" s="2182"/>
      <c r="E20" s="2182"/>
      <c r="F20" s="2182"/>
      <c r="G20" s="2183" t="s">
        <v>204</v>
      </c>
      <c r="H20" s="2183"/>
      <c r="I20" s="2183"/>
      <c r="J20" s="2183"/>
      <c r="K20" s="2183"/>
      <c r="L20" s="2183"/>
      <c r="M20" s="2183"/>
      <c r="N20" s="2183"/>
      <c r="O20" s="2184"/>
      <c r="P20" s="2185"/>
      <c r="Q20" s="2185"/>
      <c r="R20" s="2185"/>
      <c r="S20" s="2185"/>
      <c r="T20" s="2185"/>
      <c r="U20" s="2185"/>
      <c r="V20" s="2185"/>
      <c r="W20" s="2185"/>
      <c r="X20" s="2185"/>
      <c r="Y20" s="2185"/>
      <c r="Z20" s="2185"/>
      <c r="AA20" s="2186"/>
      <c r="AB20" s="2190" t="s">
        <v>106</v>
      </c>
      <c r="AC20" s="2190"/>
      <c r="AD20" s="2190"/>
      <c r="AE20" s="2190"/>
      <c r="AF20" s="2190"/>
      <c r="AG20" s="2190"/>
    </row>
    <row r="21" spans="1:33" ht="18.75" customHeight="1">
      <c r="A21" s="2182"/>
      <c r="B21" s="2182"/>
      <c r="C21" s="2182"/>
      <c r="D21" s="2182"/>
      <c r="E21" s="2182"/>
      <c r="F21" s="2182"/>
      <c r="G21" s="2191"/>
      <c r="H21" s="2191"/>
      <c r="I21" s="2191"/>
      <c r="J21" s="2191"/>
      <c r="K21" s="2191"/>
      <c r="L21" s="2191"/>
      <c r="M21" s="2191"/>
      <c r="N21" s="2191"/>
      <c r="O21" s="2187"/>
      <c r="P21" s="2188"/>
      <c r="Q21" s="2188"/>
      <c r="R21" s="2188"/>
      <c r="S21" s="2188"/>
      <c r="T21" s="2188"/>
      <c r="U21" s="2188"/>
      <c r="V21" s="2188"/>
      <c r="W21" s="2188"/>
      <c r="X21" s="2188"/>
      <c r="Y21" s="2188"/>
      <c r="Z21" s="2188"/>
      <c r="AA21" s="2189"/>
      <c r="AB21" s="2192" t="s">
        <v>67</v>
      </c>
      <c r="AC21" s="2192"/>
      <c r="AD21" s="2192"/>
      <c r="AE21" s="2192"/>
      <c r="AF21" s="2192"/>
      <c r="AG21" s="2192"/>
    </row>
    <row r="22" spans="1:33" ht="18.75" customHeight="1">
      <c r="A22" s="2182"/>
      <c r="B22" s="2182"/>
      <c r="C22" s="2182"/>
      <c r="D22" s="2182"/>
      <c r="E22" s="2182"/>
      <c r="F22" s="2182"/>
      <c r="G22" s="2183" t="s">
        <v>204</v>
      </c>
      <c r="H22" s="2183"/>
      <c r="I22" s="2183"/>
      <c r="J22" s="2183"/>
      <c r="K22" s="2183"/>
      <c r="L22" s="2183"/>
      <c r="M22" s="2183"/>
      <c r="N22" s="2183"/>
      <c r="O22" s="2184"/>
      <c r="P22" s="2185"/>
      <c r="Q22" s="2185"/>
      <c r="R22" s="2185"/>
      <c r="S22" s="2185"/>
      <c r="T22" s="2185"/>
      <c r="U22" s="2185"/>
      <c r="V22" s="2185"/>
      <c r="W22" s="2185"/>
      <c r="X22" s="2185"/>
      <c r="Y22" s="2185"/>
      <c r="Z22" s="2185"/>
      <c r="AA22" s="2186"/>
      <c r="AB22" s="2190" t="s">
        <v>106</v>
      </c>
      <c r="AC22" s="2190"/>
      <c r="AD22" s="2190"/>
      <c r="AE22" s="2190"/>
      <c r="AF22" s="2190"/>
      <c r="AG22" s="2190"/>
    </row>
    <row r="23" spans="1:33" ht="18.75" customHeight="1">
      <c r="A23" s="2182"/>
      <c r="B23" s="2182"/>
      <c r="C23" s="2182"/>
      <c r="D23" s="2182"/>
      <c r="E23" s="2182"/>
      <c r="F23" s="2182"/>
      <c r="G23" s="2191"/>
      <c r="H23" s="2191"/>
      <c r="I23" s="2191"/>
      <c r="J23" s="2191"/>
      <c r="K23" s="2191"/>
      <c r="L23" s="2191"/>
      <c r="M23" s="2191"/>
      <c r="N23" s="2191"/>
      <c r="O23" s="2187"/>
      <c r="P23" s="2188"/>
      <c r="Q23" s="2188"/>
      <c r="R23" s="2188"/>
      <c r="S23" s="2188"/>
      <c r="T23" s="2188"/>
      <c r="U23" s="2188"/>
      <c r="V23" s="2188"/>
      <c r="W23" s="2188"/>
      <c r="X23" s="2188"/>
      <c r="Y23" s="2188"/>
      <c r="Z23" s="2188"/>
      <c r="AA23" s="2189"/>
      <c r="AB23" s="2192" t="s">
        <v>67</v>
      </c>
      <c r="AC23" s="2192"/>
      <c r="AD23" s="2192"/>
      <c r="AE23" s="2192"/>
      <c r="AF23" s="2192"/>
      <c r="AG23" s="2192"/>
    </row>
    <row r="24" spans="1:33" ht="18.75" customHeight="1">
      <c r="A24" s="2182"/>
      <c r="B24" s="2182"/>
      <c r="C24" s="2182"/>
      <c r="D24" s="2182"/>
      <c r="E24" s="2182"/>
      <c r="F24" s="2182"/>
      <c r="G24" s="2183" t="s">
        <v>204</v>
      </c>
      <c r="H24" s="2183"/>
      <c r="I24" s="2183"/>
      <c r="J24" s="2183"/>
      <c r="K24" s="2183"/>
      <c r="L24" s="2183"/>
      <c r="M24" s="2183"/>
      <c r="N24" s="2183"/>
      <c r="O24" s="2184"/>
      <c r="P24" s="2185"/>
      <c r="Q24" s="2185"/>
      <c r="R24" s="2185"/>
      <c r="S24" s="2185"/>
      <c r="T24" s="2185"/>
      <c r="U24" s="2185"/>
      <c r="V24" s="2185"/>
      <c r="W24" s="2185"/>
      <c r="X24" s="2185"/>
      <c r="Y24" s="2185"/>
      <c r="Z24" s="2185"/>
      <c r="AA24" s="2186"/>
      <c r="AB24" s="2190" t="s">
        <v>106</v>
      </c>
      <c r="AC24" s="2190"/>
      <c r="AD24" s="2190"/>
      <c r="AE24" s="2190"/>
      <c r="AF24" s="2190"/>
      <c r="AG24" s="2190"/>
    </row>
    <row r="25" spans="1:33" ht="18.75" customHeight="1">
      <c r="A25" s="2182"/>
      <c r="B25" s="2182"/>
      <c r="C25" s="2182"/>
      <c r="D25" s="2182"/>
      <c r="E25" s="2182"/>
      <c r="F25" s="2182"/>
      <c r="G25" s="2191"/>
      <c r="H25" s="2191"/>
      <c r="I25" s="2191"/>
      <c r="J25" s="2191"/>
      <c r="K25" s="2191"/>
      <c r="L25" s="2191"/>
      <c r="M25" s="2191"/>
      <c r="N25" s="2191"/>
      <c r="O25" s="2187"/>
      <c r="P25" s="2188"/>
      <c r="Q25" s="2188"/>
      <c r="R25" s="2188"/>
      <c r="S25" s="2188"/>
      <c r="T25" s="2188"/>
      <c r="U25" s="2188"/>
      <c r="V25" s="2188"/>
      <c r="W25" s="2188"/>
      <c r="X25" s="2188"/>
      <c r="Y25" s="2188"/>
      <c r="Z25" s="2188"/>
      <c r="AA25" s="2189"/>
      <c r="AB25" s="2192" t="s">
        <v>67</v>
      </c>
      <c r="AC25" s="2192"/>
      <c r="AD25" s="2192"/>
      <c r="AE25" s="2192"/>
      <c r="AF25" s="2192"/>
      <c r="AG25" s="2192"/>
    </row>
    <row r="26" spans="1:33" ht="18.75" customHeight="1">
      <c r="A26" s="2182"/>
      <c r="B26" s="2182"/>
      <c r="C26" s="2182"/>
      <c r="D26" s="2182"/>
      <c r="E26" s="2182"/>
      <c r="F26" s="2182"/>
      <c r="G26" s="2183" t="s">
        <v>204</v>
      </c>
      <c r="H26" s="2183"/>
      <c r="I26" s="2183"/>
      <c r="J26" s="2183"/>
      <c r="K26" s="2183"/>
      <c r="L26" s="2183"/>
      <c r="M26" s="2183"/>
      <c r="N26" s="2183"/>
      <c r="O26" s="2184"/>
      <c r="P26" s="2185"/>
      <c r="Q26" s="2185"/>
      <c r="R26" s="2185"/>
      <c r="S26" s="2185"/>
      <c r="T26" s="2185"/>
      <c r="U26" s="2185"/>
      <c r="V26" s="2185"/>
      <c r="W26" s="2185"/>
      <c r="X26" s="2185"/>
      <c r="Y26" s="2185"/>
      <c r="Z26" s="2185"/>
      <c r="AA26" s="2186"/>
      <c r="AB26" s="2190" t="s">
        <v>106</v>
      </c>
      <c r="AC26" s="2190"/>
      <c r="AD26" s="2190"/>
      <c r="AE26" s="2190"/>
      <c r="AF26" s="2190"/>
      <c r="AG26" s="2190"/>
    </row>
    <row r="27" spans="1:33" ht="18.75" customHeight="1">
      <c r="A27" s="2182"/>
      <c r="B27" s="2182"/>
      <c r="C27" s="2182"/>
      <c r="D27" s="2182"/>
      <c r="E27" s="2182"/>
      <c r="F27" s="2182"/>
      <c r="G27" s="2191"/>
      <c r="H27" s="2191"/>
      <c r="I27" s="2191"/>
      <c r="J27" s="2191"/>
      <c r="K27" s="2191"/>
      <c r="L27" s="2191"/>
      <c r="M27" s="2191"/>
      <c r="N27" s="2191"/>
      <c r="O27" s="2187"/>
      <c r="P27" s="2188"/>
      <c r="Q27" s="2188"/>
      <c r="R27" s="2188"/>
      <c r="S27" s="2188"/>
      <c r="T27" s="2188"/>
      <c r="U27" s="2188"/>
      <c r="V27" s="2188"/>
      <c r="W27" s="2188"/>
      <c r="X27" s="2188"/>
      <c r="Y27" s="2188"/>
      <c r="Z27" s="2188"/>
      <c r="AA27" s="2189"/>
      <c r="AB27" s="2192" t="s">
        <v>67</v>
      </c>
      <c r="AC27" s="2192"/>
      <c r="AD27" s="2192"/>
      <c r="AE27" s="2192"/>
      <c r="AF27" s="2192"/>
      <c r="AG27" s="2192"/>
    </row>
    <row r="28" spans="1:33" ht="18.75" customHeight="1">
      <c r="A28" s="2182"/>
      <c r="B28" s="2182"/>
      <c r="C28" s="2182"/>
      <c r="D28" s="2182"/>
      <c r="E28" s="2182"/>
      <c r="F28" s="2182"/>
      <c r="G28" s="2183" t="s">
        <v>204</v>
      </c>
      <c r="H28" s="2183"/>
      <c r="I28" s="2183"/>
      <c r="J28" s="2183"/>
      <c r="K28" s="2183"/>
      <c r="L28" s="2183"/>
      <c r="M28" s="2183"/>
      <c r="N28" s="2183"/>
      <c r="O28" s="2184"/>
      <c r="P28" s="2185"/>
      <c r="Q28" s="2185"/>
      <c r="R28" s="2185"/>
      <c r="S28" s="2185"/>
      <c r="T28" s="2185"/>
      <c r="U28" s="2185"/>
      <c r="V28" s="2185"/>
      <c r="W28" s="2185"/>
      <c r="X28" s="2185"/>
      <c r="Y28" s="2185"/>
      <c r="Z28" s="2185"/>
      <c r="AA28" s="2186"/>
      <c r="AB28" s="2190" t="s">
        <v>106</v>
      </c>
      <c r="AC28" s="2190"/>
      <c r="AD28" s="2190"/>
      <c r="AE28" s="2190"/>
      <c r="AF28" s="2190"/>
      <c r="AG28" s="2190"/>
    </row>
    <row r="29" spans="1:33" ht="18.75" customHeight="1">
      <c r="A29" s="2182"/>
      <c r="B29" s="2182"/>
      <c r="C29" s="2182"/>
      <c r="D29" s="2182"/>
      <c r="E29" s="2182"/>
      <c r="F29" s="2182"/>
      <c r="G29" s="2191"/>
      <c r="H29" s="2191"/>
      <c r="I29" s="2191"/>
      <c r="J29" s="2191"/>
      <c r="K29" s="2191"/>
      <c r="L29" s="2191"/>
      <c r="M29" s="2191"/>
      <c r="N29" s="2191"/>
      <c r="O29" s="2187"/>
      <c r="P29" s="2188"/>
      <c r="Q29" s="2188"/>
      <c r="R29" s="2188"/>
      <c r="S29" s="2188"/>
      <c r="T29" s="2188"/>
      <c r="U29" s="2188"/>
      <c r="V29" s="2188"/>
      <c r="W29" s="2188"/>
      <c r="X29" s="2188"/>
      <c r="Y29" s="2188"/>
      <c r="Z29" s="2188"/>
      <c r="AA29" s="2189"/>
      <c r="AB29" s="2192" t="s">
        <v>67</v>
      </c>
      <c r="AC29" s="2192"/>
      <c r="AD29" s="2192"/>
      <c r="AE29" s="2192"/>
      <c r="AF29" s="2192"/>
      <c r="AG29" s="2192"/>
    </row>
    <row r="30" spans="1:33" ht="18.75" customHeight="1">
      <c r="A30" s="2182"/>
      <c r="B30" s="2182"/>
      <c r="C30" s="2182"/>
      <c r="D30" s="2182"/>
      <c r="E30" s="2182"/>
      <c r="F30" s="2182"/>
      <c r="G30" s="2183" t="s">
        <v>204</v>
      </c>
      <c r="H30" s="2183"/>
      <c r="I30" s="2183"/>
      <c r="J30" s="2183"/>
      <c r="K30" s="2183"/>
      <c r="L30" s="2183"/>
      <c r="M30" s="2183"/>
      <c r="N30" s="2183"/>
      <c r="O30" s="2184"/>
      <c r="P30" s="2185"/>
      <c r="Q30" s="2185"/>
      <c r="R30" s="2185"/>
      <c r="S30" s="2185"/>
      <c r="T30" s="2185"/>
      <c r="U30" s="2185"/>
      <c r="V30" s="2185"/>
      <c r="W30" s="2185"/>
      <c r="X30" s="2185"/>
      <c r="Y30" s="2185"/>
      <c r="Z30" s="2185"/>
      <c r="AA30" s="2186"/>
      <c r="AB30" s="2190" t="s">
        <v>106</v>
      </c>
      <c r="AC30" s="2190"/>
      <c r="AD30" s="2190"/>
      <c r="AE30" s="2190"/>
      <c r="AF30" s="2190"/>
      <c r="AG30" s="2190"/>
    </row>
    <row r="31" spans="1:33" ht="18.75" customHeight="1">
      <c r="A31" s="2182"/>
      <c r="B31" s="2182"/>
      <c r="C31" s="2182"/>
      <c r="D31" s="2182"/>
      <c r="E31" s="2182"/>
      <c r="F31" s="2182"/>
      <c r="G31" s="2191"/>
      <c r="H31" s="2191"/>
      <c r="I31" s="2191"/>
      <c r="J31" s="2191"/>
      <c r="K31" s="2191"/>
      <c r="L31" s="2191"/>
      <c r="M31" s="2191"/>
      <c r="N31" s="2191"/>
      <c r="O31" s="2187"/>
      <c r="P31" s="2188"/>
      <c r="Q31" s="2188"/>
      <c r="R31" s="2188"/>
      <c r="S31" s="2188"/>
      <c r="T31" s="2188"/>
      <c r="U31" s="2188"/>
      <c r="V31" s="2188"/>
      <c r="W31" s="2188"/>
      <c r="X31" s="2188"/>
      <c r="Y31" s="2188"/>
      <c r="Z31" s="2188"/>
      <c r="AA31" s="2189"/>
      <c r="AB31" s="2192" t="s">
        <v>67</v>
      </c>
      <c r="AC31" s="2192"/>
      <c r="AD31" s="2192"/>
      <c r="AE31" s="2192"/>
      <c r="AF31" s="2192"/>
      <c r="AG31" s="2192"/>
    </row>
    <row r="32" spans="1:33" ht="18.75" customHeight="1">
      <c r="A32" s="2184"/>
      <c r="B32" s="2185"/>
      <c r="C32" s="2185"/>
      <c r="D32" s="2185"/>
      <c r="E32" s="2185"/>
      <c r="F32" s="2186"/>
      <c r="G32" s="2183" t="s">
        <v>204</v>
      </c>
      <c r="H32" s="2183"/>
      <c r="I32" s="2183"/>
      <c r="J32" s="2183"/>
      <c r="K32" s="2183"/>
      <c r="L32" s="2183"/>
      <c r="M32" s="2183"/>
      <c r="N32" s="2183"/>
      <c r="O32" s="2184"/>
      <c r="P32" s="2185"/>
      <c r="Q32" s="2185"/>
      <c r="R32" s="2185"/>
      <c r="S32" s="2185"/>
      <c r="T32" s="2185"/>
      <c r="U32" s="2185"/>
      <c r="V32" s="2185"/>
      <c r="W32" s="2185"/>
      <c r="X32" s="2185"/>
      <c r="Y32" s="2185"/>
      <c r="Z32" s="2185"/>
      <c r="AA32" s="2186"/>
      <c r="AB32" s="2193" t="s">
        <v>106</v>
      </c>
      <c r="AC32" s="2194"/>
      <c r="AD32" s="2194"/>
      <c r="AE32" s="2194"/>
      <c r="AF32" s="2194"/>
      <c r="AG32" s="2195"/>
    </row>
    <row r="33" spans="1:33" ht="18.75" customHeight="1">
      <c r="A33" s="2187"/>
      <c r="B33" s="2188"/>
      <c r="C33" s="2188"/>
      <c r="D33" s="2188"/>
      <c r="E33" s="2188"/>
      <c r="F33" s="2189"/>
      <c r="G33" s="2187"/>
      <c r="H33" s="2188"/>
      <c r="I33" s="2188"/>
      <c r="J33" s="2188"/>
      <c r="K33" s="2188"/>
      <c r="L33" s="2188"/>
      <c r="M33" s="2188"/>
      <c r="N33" s="2189"/>
      <c r="O33" s="2187"/>
      <c r="P33" s="2188"/>
      <c r="Q33" s="2188"/>
      <c r="R33" s="2188"/>
      <c r="S33" s="2188"/>
      <c r="T33" s="2188"/>
      <c r="U33" s="2188"/>
      <c r="V33" s="2188"/>
      <c r="W33" s="2188"/>
      <c r="X33" s="2188"/>
      <c r="Y33" s="2188"/>
      <c r="Z33" s="2188"/>
      <c r="AA33" s="2189"/>
      <c r="AB33" s="2196" t="s">
        <v>67</v>
      </c>
      <c r="AC33" s="2197"/>
      <c r="AD33" s="2197"/>
      <c r="AE33" s="2197"/>
      <c r="AF33" s="2197"/>
      <c r="AG33" s="2198"/>
    </row>
    <row r="34" spans="1:33" ht="18.75" customHeight="1">
      <c r="A34" s="2184"/>
      <c r="B34" s="2185"/>
      <c r="C34" s="2185"/>
      <c r="D34" s="2185"/>
      <c r="E34" s="2185"/>
      <c r="F34" s="2186"/>
      <c r="G34" s="2183" t="s">
        <v>204</v>
      </c>
      <c r="H34" s="2183"/>
      <c r="I34" s="2183"/>
      <c r="J34" s="2183"/>
      <c r="K34" s="2183"/>
      <c r="L34" s="2183"/>
      <c r="M34" s="2183"/>
      <c r="N34" s="2183"/>
      <c r="O34" s="2184"/>
      <c r="P34" s="2185"/>
      <c r="Q34" s="2185"/>
      <c r="R34" s="2185"/>
      <c r="S34" s="2185"/>
      <c r="T34" s="2185"/>
      <c r="U34" s="2185"/>
      <c r="V34" s="2185"/>
      <c r="W34" s="2185"/>
      <c r="X34" s="2185"/>
      <c r="Y34" s="2185"/>
      <c r="Z34" s="2185"/>
      <c r="AA34" s="2186"/>
      <c r="AB34" s="2193" t="s">
        <v>106</v>
      </c>
      <c r="AC34" s="2194"/>
      <c r="AD34" s="2194"/>
      <c r="AE34" s="2194"/>
      <c r="AF34" s="2194"/>
      <c r="AG34" s="2195"/>
    </row>
    <row r="35" spans="1:33" ht="18.75" customHeight="1">
      <c r="A35" s="2187"/>
      <c r="B35" s="2188"/>
      <c r="C35" s="2188"/>
      <c r="D35" s="2188"/>
      <c r="E35" s="2188"/>
      <c r="F35" s="2189"/>
      <c r="G35" s="2187"/>
      <c r="H35" s="2188"/>
      <c r="I35" s="2188"/>
      <c r="J35" s="2188"/>
      <c r="K35" s="2188"/>
      <c r="L35" s="2188"/>
      <c r="M35" s="2188"/>
      <c r="N35" s="2189"/>
      <c r="O35" s="2187"/>
      <c r="P35" s="2188"/>
      <c r="Q35" s="2188"/>
      <c r="R35" s="2188"/>
      <c r="S35" s="2188"/>
      <c r="T35" s="2188"/>
      <c r="U35" s="2188"/>
      <c r="V35" s="2188"/>
      <c r="W35" s="2188"/>
      <c r="X35" s="2188"/>
      <c r="Y35" s="2188"/>
      <c r="Z35" s="2188"/>
      <c r="AA35" s="2189"/>
      <c r="AB35" s="2196" t="s">
        <v>67</v>
      </c>
      <c r="AC35" s="2197"/>
      <c r="AD35" s="2197"/>
      <c r="AE35" s="2197"/>
      <c r="AF35" s="2197"/>
      <c r="AG35" s="2198"/>
    </row>
    <row r="36" spans="1:33" ht="18.75" customHeight="1">
      <c r="A36" s="2184"/>
      <c r="B36" s="2185"/>
      <c r="C36" s="2185"/>
      <c r="D36" s="2185"/>
      <c r="E36" s="2185"/>
      <c r="F36" s="2186"/>
      <c r="G36" s="2183" t="s">
        <v>204</v>
      </c>
      <c r="H36" s="2183"/>
      <c r="I36" s="2183"/>
      <c r="J36" s="2183"/>
      <c r="K36" s="2183"/>
      <c r="L36" s="2183"/>
      <c r="M36" s="2183"/>
      <c r="N36" s="2183"/>
      <c r="O36" s="2184"/>
      <c r="P36" s="2185"/>
      <c r="Q36" s="2185"/>
      <c r="R36" s="2185"/>
      <c r="S36" s="2185"/>
      <c r="T36" s="2185"/>
      <c r="U36" s="2185"/>
      <c r="V36" s="2185"/>
      <c r="W36" s="2185"/>
      <c r="X36" s="2185"/>
      <c r="Y36" s="2185"/>
      <c r="Z36" s="2185"/>
      <c r="AA36" s="2186"/>
      <c r="AB36" s="2193" t="s">
        <v>106</v>
      </c>
      <c r="AC36" s="2194"/>
      <c r="AD36" s="2194"/>
      <c r="AE36" s="2194"/>
      <c r="AF36" s="2194"/>
      <c r="AG36" s="2195"/>
    </row>
    <row r="37" spans="1:33" ht="18.75" customHeight="1">
      <c r="A37" s="2187"/>
      <c r="B37" s="2188"/>
      <c r="C37" s="2188"/>
      <c r="D37" s="2188"/>
      <c r="E37" s="2188"/>
      <c r="F37" s="2189"/>
      <c r="G37" s="2187"/>
      <c r="H37" s="2188"/>
      <c r="I37" s="2188"/>
      <c r="J37" s="2188"/>
      <c r="K37" s="2188"/>
      <c r="L37" s="2188"/>
      <c r="M37" s="2188"/>
      <c r="N37" s="2189"/>
      <c r="O37" s="2187"/>
      <c r="P37" s="2188"/>
      <c r="Q37" s="2188"/>
      <c r="R37" s="2188"/>
      <c r="S37" s="2188"/>
      <c r="T37" s="2188"/>
      <c r="U37" s="2188"/>
      <c r="V37" s="2188"/>
      <c r="W37" s="2188"/>
      <c r="X37" s="2188"/>
      <c r="Y37" s="2188"/>
      <c r="Z37" s="2188"/>
      <c r="AA37" s="2189"/>
      <c r="AB37" s="2196" t="s">
        <v>67</v>
      </c>
      <c r="AC37" s="2197"/>
      <c r="AD37" s="2197"/>
      <c r="AE37" s="2197"/>
      <c r="AF37" s="2197"/>
      <c r="AG37" s="2198"/>
    </row>
    <row r="38" spans="1:33" ht="18.75" customHeight="1">
      <c r="A38" s="2182"/>
      <c r="B38" s="2182"/>
      <c r="C38" s="2182"/>
      <c r="D38" s="2182"/>
      <c r="E38" s="2182"/>
      <c r="F38" s="2182"/>
      <c r="G38" s="2183" t="s">
        <v>204</v>
      </c>
      <c r="H38" s="2183"/>
      <c r="I38" s="2183"/>
      <c r="J38" s="2183"/>
      <c r="K38" s="2183"/>
      <c r="L38" s="2183"/>
      <c r="M38" s="2183"/>
      <c r="N38" s="2183"/>
      <c r="O38" s="2184"/>
      <c r="P38" s="2185"/>
      <c r="Q38" s="2185"/>
      <c r="R38" s="2185"/>
      <c r="S38" s="2185"/>
      <c r="T38" s="2185"/>
      <c r="U38" s="2185"/>
      <c r="V38" s="2185"/>
      <c r="W38" s="2185"/>
      <c r="X38" s="2185"/>
      <c r="Y38" s="2185"/>
      <c r="Z38" s="2185"/>
      <c r="AA38" s="2186"/>
      <c r="AB38" s="2190" t="s">
        <v>106</v>
      </c>
      <c r="AC38" s="2190"/>
      <c r="AD38" s="2190"/>
      <c r="AE38" s="2190"/>
      <c r="AF38" s="2190"/>
      <c r="AG38" s="2190"/>
    </row>
    <row r="39" spans="1:33" ht="18.75" customHeight="1">
      <c r="A39" s="2182"/>
      <c r="B39" s="2182"/>
      <c r="C39" s="2182"/>
      <c r="D39" s="2182"/>
      <c r="E39" s="2182"/>
      <c r="F39" s="2182"/>
      <c r="G39" s="2191"/>
      <c r="H39" s="2191"/>
      <c r="I39" s="2191"/>
      <c r="J39" s="2191"/>
      <c r="K39" s="2191"/>
      <c r="L39" s="2191"/>
      <c r="M39" s="2191"/>
      <c r="N39" s="2191"/>
      <c r="O39" s="2187"/>
      <c r="P39" s="2188"/>
      <c r="Q39" s="2188"/>
      <c r="R39" s="2188"/>
      <c r="S39" s="2188"/>
      <c r="T39" s="2188"/>
      <c r="U39" s="2188"/>
      <c r="V39" s="2188"/>
      <c r="W39" s="2188"/>
      <c r="X39" s="2188"/>
      <c r="Y39" s="2188"/>
      <c r="Z39" s="2188"/>
      <c r="AA39" s="2189"/>
      <c r="AB39" s="2192" t="s">
        <v>67</v>
      </c>
      <c r="AC39" s="2192"/>
      <c r="AD39" s="2192"/>
      <c r="AE39" s="2192"/>
      <c r="AF39" s="2192"/>
      <c r="AG39" s="2192"/>
    </row>
    <row r="40" spans="1:33" ht="7.5" customHeight="1">
      <c r="A40" s="12"/>
      <c r="B40" s="12"/>
      <c r="C40" s="12"/>
      <c r="D40" s="12"/>
      <c r="E40" s="12"/>
      <c r="F40" s="12"/>
      <c r="G40" s="12"/>
      <c r="H40" s="12"/>
      <c r="I40" s="12"/>
      <c r="J40" s="15"/>
      <c r="K40" s="15"/>
      <c r="L40" s="12"/>
      <c r="M40" s="12"/>
      <c r="N40" s="12"/>
      <c r="O40" s="12"/>
      <c r="P40" s="12"/>
      <c r="Q40" s="12"/>
      <c r="R40" s="12"/>
      <c r="S40" s="12"/>
      <c r="T40" s="12"/>
      <c r="U40" s="12"/>
      <c r="V40" s="12"/>
      <c r="W40" s="12"/>
      <c r="X40" s="12"/>
      <c r="Y40" s="12"/>
      <c r="Z40" s="12"/>
      <c r="AA40" s="12"/>
      <c r="AB40" s="12"/>
      <c r="AC40" s="12"/>
      <c r="AD40" s="12"/>
      <c r="AE40" s="12"/>
      <c r="AF40" s="12"/>
      <c r="AG40" s="12"/>
    </row>
    <row r="41" spans="1:33" ht="15" customHeight="1">
      <c r="A41" s="12"/>
      <c r="B41" s="2096" t="s">
        <v>376</v>
      </c>
      <c r="C41" s="2096"/>
      <c r="D41" s="2096"/>
      <c r="E41" s="2096"/>
      <c r="F41" s="2096"/>
      <c r="G41" s="2096"/>
      <c r="H41" s="2096"/>
      <c r="I41" s="2096"/>
      <c r="J41" s="2096"/>
      <c r="K41" s="2096"/>
      <c r="L41" s="2096"/>
      <c r="M41" s="2096"/>
      <c r="N41" s="2096"/>
      <c r="O41" s="2096"/>
      <c r="P41" s="2096"/>
      <c r="Q41" s="2096"/>
      <c r="R41" s="2096"/>
      <c r="S41" s="2096"/>
      <c r="T41" s="2096"/>
      <c r="U41" s="2096"/>
      <c r="V41" s="2096"/>
      <c r="W41" s="2096"/>
      <c r="X41" s="2096"/>
      <c r="Y41" s="2096"/>
      <c r="Z41" s="2096"/>
      <c r="AA41" s="2096"/>
      <c r="AB41" s="2096"/>
      <c r="AC41" s="2096"/>
      <c r="AD41" s="2096"/>
      <c r="AE41" s="2096"/>
      <c r="AF41" s="2096"/>
      <c r="AG41" s="12"/>
    </row>
    <row r="42" spans="1:33" ht="15" customHeight="1">
      <c r="A42" s="12"/>
      <c r="B42" s="2096"/>
      <c r="C42" s="2096"/>
      <c r="D42" s="2096"/>
      <c r="E42" s="2096"/>
      <c r="F42" s="2096"/>
      <c r="G42" s="2096"/>
      <c r="H42" s="2096"/>
      <c r="I42" s="2096"/>
      <c r="J42" s="2096"/>
      <c r="K42" s="2096"/>
      <c r="L42" s="2096"/>
      <c r="M42" s="2096"/>
      <c r="N42" s="2096"/>
      <c r="O42" s="2096"/>
      <c r="P42" s="2096"/>
      <c r="Q42" s="2096"/>
      <c r="R42" s="2096"/>
      <c r="S42" s="2096"/>
      <c r="T42" s="2096"/>
      <c r="U42" s="2096"/>
      <c r="V42" s="2096"/>
      <c r="W42" s="2096"/>
      <c r="X42" s="2096"/>
      <c r="Y42" s="2096"/>
      <c r="Z42" s="2096"/>
      <c r="AA42" s="2096"/>
      <c r="AB42" s="2096"/>
      <c r="AC42" s="2096"/>
      <c r="AD42" s="2096"/>
      <c r="AE42" s="2096"/>
      <c r="AF42" s="2096"/>
      <c r="AG42" s="12"/>
    </row>
    <row r="43" spans="1:33" ht="15" customHeight="1">
      <c r="A43" s="12"/>
      <c r="B43" s="2096"/>
      <c r="C43" s="2096"/>
      <c r="D43" s="2096"/>
      <c r="E43" s="2096"/>
      <c r="F43" s="2096"/>
      <c r="G43" s="2096"/>
      <c r="H43" s="2096"/>
      <c r="I43" s="2096"/>
      <c r="J43" s="2096"/>
      <c r="K43" s="2096"/>
      <c r="L43" s="2096"/>
      <c r="M43" s="2096"/>
      <c r="N43" s="2096"/>
      <c r="O43" s="2096"/>
      <c r="P43" s="2096"/>
      <c r="Q43" s="2096"/>
      <c r="R43" s="2096"/>
      <c r="S43" s="2096"/>
      <c r="T43" s="2096"/>
      <c r="U43" s="2096"/>
      <c r="V43" s="2096"/>
      <c r="W43" s="2096"/>
      <c r="X43" s="2096"/>
      <c r="Y43" s="2096"/>
      <c r="Z43" s="2096"/>
      <c r="AA43" s="2096"/>
      <c r="AB43" s="2096"/>
      <c r="AC43" s="2096"/>
      <c r="AD43" s="2096"/>
      <c r="AE43" s="2096"/>
      <c r="AF43" s="2096"/>
      <c r="AG43" s="12"/>
    </row>
    <row r="44" spans="1:33" ht="15" customHeight="1">
      <c r="A44" s="12"/>
      <c r="B44" s="2096"/>
      <c r="C44" s="2096"/>
      <c r="D44" s="2096"/>
      <c r="E44" s="2096"/>
      <c r="F44" s="2096"/>
      <c r="G44" s="2096"/>
      <c r="H44" s="2096"/>
      <c r="I44" s="2096"/>
      <c r="J44" s="2096"/>
      <c r="K44" s="2096"/>
      <c r="L44" s="2096"/>
      <c r="M44" s="2096"/>
      <c r="N44" s="2096"/>
      <c r="O44" s="2096"/>
      <c r="P44" s="2096"/>
      <c r="Q44" s="2096"/>
      <c r="R44" s="2096"/>
      <c r="S44" s="2096"/>
      <c r="T44" s="2096"/>
      <c r="U44" s="2096"/>
      <c r="V44" s="2096"/>
      <c r="W44" s="2096"/>
      <c r="X44" s="2096"/>
      <c r="Y44" s="2096"/>
      <c r="Z44" s="2096"/>
      <c r="AA44" s="2096"/>
      <c r="AB44" s="2096"/>
      <c r="AC44" s="2096"/>
      <c r="AD44" s="2096"/>
      <c r="AE44" s="2096"/>
      <c r="AF44" s="2096"/>
      <c r="AG44" s="12"/>
    </row>
  </sheetData>
  <sheetProtection selectLockedCells="1"/>
  <mergeCells count="97">
    <mergeCell ref="A2:AG3"/>
    <mergeCell ref="B6:R6"/>
    <mergeCell ref="A8:F9"/>
    <mergeCell ref="G8:N9"/>
    <mergeCell ref="O8:AA9"/>
    <mergeCell ref="AB8:AG9"/>
    <mergeCell ref="A10:F11"/>
    <mergeCell ref="G10:N10"/>
    <mergeCell ref="O10:AA11"/>
    <mergeCell ref="AB10:AG10"/>
    <mergeCell ref="G11:N11"/>
    <mergeCell ref="AB11:AG11"/>
    <mergeCell ref="A12:F13"/>
    <mergeCell ref="G12:N12"/>
    <mergeCell ref="O12:AA13"/>
    <mergeCell ref="AB12:AG12"/>
    <mergeCell ref="G13:N13"/>
    <mergeCell ref="AB13:AG13"/>
    <mergeCell ref="A14:F15"/>
    <mergeCell ref="G14:N14"/>
    <mergeCell ref="O14:AA15"/>
    <mergeCell ref="AB14:AG14"/>
    <mergeCell ref="G15:N15"/>
    <mergeCell ref="AB15:AG15"/>
    <mergeCell ref="A16:F17"/>
    <mergeCell ref="G16:N16"/>
    <mergeCell ref="O16:AA17"/>
    <mergeCell ref="AB16:AG16"/>
    <mergeCell ref="G17:N17"/>
    <mergeCell ref="AB17:AG17"/>
    <mergeCell ref="A18:F19"/>
    <mergeCell ref="G18:N18"/>
    <mergeCell ref="O18:AA19"/>
    <mergeCell ref="AB18:AG18"/>
    <mergeCell ref="G19:N19"/>
    <mergeCell ref="AB19:AG19"/>
    <mergeCell ref="A20:F21"/>
    <mergeCell ref="G20:N20"/>
    <mergeCell ref="O20:AA21"/>
    <mergeCell ref="AB20:AG20"/>
    <mergeCell ref="G21:N21"/>
    <mergeCell ref="AB21:AG21"/>
    <mergeCell ref="A22:F23"/>
    <mergeCell ref="G22:N22"/>
    <mergeCell ref="O22:AA23"/>
    <mergeCell ref="AB22:AG22"/>
    <mergeCell ref="G23:N23"/>
    <mergeCell ref="AB23:AG23"/>
    <mergeCell ref="A24:F25"/>
    <mergeCell ref="G24:N24"/>
    <mergeCell ref="O24:AA25"/>
    <mergeCell ref="AB24:AG24"/>
    <mergeCell ref="G25:N25"/>
    <mergeCell ref="AB25:AG25"/>
    <mergeCell ref="A26:F27"/>
    <mergeCell ref="G26:N26"/>
    <mergeCell ref="O26:AA27"/>
    <mergeCell ref="AB26:AG26"/>
    <mergeCell ref="G27:N27"/>
    <mergeCell ref="AB27:AG27"/>
    <mergeCell ref="A28:F29"/>
    <mergeCell ref="G28:N28"/>
    <mergeCell ref="O28:AA29"/>
    <mergeCell ref="AB28:AG28"/>
    <mergeCell ref="G29:N29"/>
    <mergeCell ref="AB29:AG29"/>
    <mergeCell ref="A30:F31"/>
    <mergeCell ref="G30:N30"/>
    <mergeCell ref="O30:AA31"/>
    <mergeCell ref="AB30:AG30"/>
    <mergeCell ref="G31:N31"/>
    <mergeCell ref="AB31:AG31"/>
    <mergeCell ref="A32:F33"/>
    <mergeCell ref="G32:N32"/>
    <mergeCell ref="O32:AA33"/>
    <mergeCell ref="AB32:AG32"/>
    <mergeCell ref="G33:N33"/>
    <mergeCell ref="AB33:AG33"/>
    <mergeCell ref="A34:F35"/>
    <mergeCell ref="G34:N34"/>
    <mergeCell ref="O34:AA35"/>
    <mergeCell ref="AB34:AG34"/>
    <mergeCell ref="G35:N35"/>
    <mergeCell ref="AB35:AG35"/>
    <mergeCell ref="A36:F37"/>
    <mergeCell ref="G36:N36"/>
    <mergeCell ref="O36:AA37"/>
    <mergeCell ref="AB36:AG36"/>
    <mergeCell ref="G37:N37"/>
    <mergeCell ref="AB37:AG37"/>
    <mergeCell ref="B41:AF44"/>
    <mergeCell ref="A38:F39"/>
    <mergeCell ref="G38:N38"/>
    <mergeCell ref="O38:AA39"/>
    <mergeCell ref="AB38:AG38"/>
    <mergeCell ref="G39:N39"/>
    <mergeCell ref="AB39:AG39"/>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49"/>
  <sheetViews>
    <sheetView showZeros="0" view="pageBreakPreview" zoomScaleNormal="100" zoomScaleSheetLayoutView="100" workbookViewId="0"/>
  </sheetViews>
  <sheetFormatPr defaultColWidth="3.125" defaultRowHeight="15" customHeight="1"/>
  <cols>
    <col min="1" max="9" width="3.125" style="1" customWidth="1"/>
    <col min="10" max="11" width="3.125" style="2" customWidth="1"/>
    <col min="12" max="16384" width="3.125" style="1"/>
  </cols>
  <sheetData>
    <row r="1" spans="1:50" ht="18.75" customHeight="1">
      <c r="A1" s="20" t="s">
        <v>958</v>
      </c>
      <c r="B1" s="20"/>
      <c r="C1" s="20"/>
      <c r="D1" s="20"/>
      <c r="E1" s="20"/>
      <c r="F1" s="20"/>
      <c r="G1" s="20"/>
      <c r="H1" s="20"/>
      <c r="I1" s="20"/>
      <c r="J1" s="21"/>
      <c r="K1" s="21"/>
      <c r="L1" s="20"/>
      <c r="M1" s="20"/>
      <c r="N1" s="20"/>
      <c r="O1" s="20"/>
      <c r="P1" s="20"/>
      <c r="Q1" s="20"/>
      <c r="R1" s="20"/>
      <c r="S1" s="20"/>
      <c r="T1" s="20"/>
      <c r="U1" s="20"/>
      <c r="V1" s="20"/>
      <c r="W1" s="20"/>
      <c r="X1" s="20"/>
      <c r="Y1" s="20"/>
      <c r="Z1" s="20"/>
      <c r="AA1" s="20"/>
      <c r="AB1" s="20"/>
      <c r="AC1" s="20"/>
      <c r="AD1" s="20"/>
      <c r="AE1" s="20"/>
      <c r="AF1" s="20"/>
      <c r="AG1" s="20"/>
      <c r="AH1" s="20"/>
    </row>
    <row r="2" spans="1:50" ht="18.75" customHeight="1">
      <c r="A2" s="20"/>
      <c r="B2" s="20"/>
      <c r="C2" s="20"/>
      <c r="D2" s="20"/>
      <c r="E2" s="20"/>
      <c r="F2" s="20"/>
      <c r="G2" s="20"/>
      <c r="H2" s="20"/>
      <c r="I2" s="20"/>
      <c r="J2" s="21"/>
      <c r="K2" s="21"/>
      <c r="L2" s="20"/>
      <c r="M2" s="20"/>
      <c r="N2" s="20"/>
      <c r="O2" s="20"/>
      <c r="P2" s="20"/>
      <c r="Q2" s="20"/>
      <c r="R2" s="20"/>
      <c r="S2" s="20"/>
      <c r="T2" s="20"/>
      <c r="U2" s="20"/>
      <c r="V2" s="20"/>
      <c r="W2" s="20"/>
      <c r="X2" s="20"/>
      <c r="Y2" s="20"/>
      <c r="Z2" s="20"/>
      <c r="AA2" s="20"/>
      <c r="AB2" s="20"/>
      <c r="AC2" s="20"/>
      <c r="AD2" s="20"/>
      <c r="AE2" s="20"/>
      <c r="AF2" s="20"/>
      <c r="AG2" s="20"/>
      <c r="AH2" s="20"/>
    </row>
    <row r="3" spans="1:50" ht="18.75" customHeight="1">
      <c r="A3" s="1166" t="s">
        <v>876</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row>
    <row r="4" spans="1:50" ht="18.75" customHeight="1">
      <c r="A4" s="20"/>
      <c r="B4" s="20"/>
      <c r="C4" s="20"/>
      <c r="D4" s="20"/>
      <c r="E4" s="20"/>
      <c r="F4" s="20"/>
      <c r="G4" s="20"/>
      <c r="H4" s="20"/>
      <c r="I4" s="20"/>
      <c r="J4" s="21"/>
      <c r="K4" s="21"/>
      <c r="L4" s="20"/>
      <c r="M4" s="20"/>
      <c r="N4" s="20"/>
      <c r="O4" s="20"/>
      <c r="P4" s="20"/>
      <c r="Q4" s="20"/>
      <c r="R4" s="20"/>
      <c r="S4" s="20"/>
      <c r="T4" s="20"/>
      <c r="U4" s="20"/>
      <c r="V4" s="20"/>
      <c r="W4" s="20"/>
      <c r="X4" s="20"/>
      <c r="Y4" s="20"/>
      <c r="Z4" s="20"/>
      <c r="AA4" s="20"/>
      <c r="AB4" s="20"/>
      <c r="AC4" s="20"/>
      <c r="AD4" s="20"/>
      <c r="AE4" s="20"/>
      <c r="AF4" s="20"/>
      <c r="AG4" s="20"/>
      <c r="AH4" s="20"/>
    </row>
    <row r="5" spans="1:50" ht="18.75" customHeight="1">
      <c r="A5" s="20"/>
      <c r="B5" s="20"/>
      <c r="C5" s="20"/>
      <c r="D5" s="20"/>
      <c r="E5" s="20"/>
      <c r="F5" s="20"/>
      <c r="G5" s="20"/>
      <c r="H5" s="20"/>
      <c r="I5" s="20"/>
      <c r="J5" s="21"/>
      <c r="K5" s="21"/>
      <c r="L5" s="20"/>
      <c r="M5" s="20"/>
      <c r="N5" s="20"/>
      <c r="O5" s="20"/>
      <c r="P5" s="20"/>
      <c r="Q5" s="20"/>
      <c r="R5" s="20"/>
      <c r="S5" s="20"/>
      <c r="T5" s="1166" t="s">
        <v>749</v>
      </c>
      <c r="U5" s="2239"/>
      <c r="V5" s="2239"/>
      <c r="W5" s="1045"/>
      <c r="X5" s="1045"/>
      <c r="Y5" s="1045"/>
      <c r="Z5" s="1045"/>
      <c r="AA5" s="1045"/>
      <c r="AB5" s="1045"/>
      <c r="AC5" s="1045"/>
      <c r="AD5" s="1045"/>
      <c r="AE5" s="1045"/>
      <c r="AF5" s="1045"/>
      <c r="AG5" s="1045"/>
      <c r="AH5" s="1045"/>
      <c r="AJ5" s="431" t="s">
        <v>441</v>
      </c>
      <c r="AK5" s="430" t="s">
        <v>511</v>
      </c>
      <c r="AL5" s="412"/>
      <c r="AQ5" s="480" t="s">
        <v>704</v>
      </c>
      <c r="AR5" s="412"/>
      <c r="AS5" s="412"/>
      <c r="AT5" s="412"/>
      <c r="AU5" s="412"/>
      <c r="AV5" s="412"/>
      <c r="AW5" s="430"/>
      <c r="AX5" s="430"/>
    </row>
    <row r="6" spans="1:50" ht="18.75" customHeight="1">
      <c r="A6" s="20"/>
      <c r="B6" s="20"/>
      <c r="C6" s="20"/>
      <c r="D6" s="20"/>
      <c r="E6" s="20"/>
      <c r="F6" s="20"/>
      <c r="G6" s="20"/>
      <c r="H6" s="20"/>
      <c r="I6" s="20"/>
      <c r="J6" s="21"/>
      <c r="K6" s="21"/>
      <c r="L6" s="20"/>
      <c r="M6" s="20"/>
      <c r="N6" s="20"/>
      <c r="O6" s="20"/>
      <c r="P6" s="20"/>
      <c r="Q6" s="20"/>
      <c r="R6" s="20"/>
      <c r="S6" s="20"/>
      <c r="T6" s="1166" t="s">
        <v>750</v>
      </c>
      <c r="U6" s="2239"/>
      <c r="V6" s="2239"/>
      <c r="W6" s="785"/>
      <c r="X6" s="785"/>
      <c r="Y6" s="785"/>
      <c r="Z6" s="785"/>
      <c r="AA6" s="785"/>
      <c r="AB6" s="785"/>
      <c r="AC6" s="785"/>
      <c r="AD6" s="785"/>
      <c r="AE6" s="785"/>
      <c r="AF6" s="785"/>
      <c r="AG6" s="785"/>
      <c r="AH6" s="785"/>
    </row>
    <row r="7" spans="1:50" ht="18.75" customHeight="1">
      <c r="A7" s="20"/>
      <c r="B7" s="20" t="s">
        <v>51</v>
      </c>
      <c r="C7" s="20"/>
      <c r="D7" s="20"/>
      <c r="E7" s="20"/>
      <c r="F7" s="20"/>
      <c r="G7" s="20"/>
      <c r="H7" s="20"/>
      <c r="I7" s="20"/>
      <c r="J7" s="21"/>
      <c r="K7" s="21"/>
      <c r="L7" s="20"/>
      <c r="M7" s="20"/>
      <c r="N7" s="20"/>
      <c r="O7" s="20"/>
      <c r="P7" s="20"/>
      <c r="Q7" s="20"/>
      <c r="R7" s="20"/>
      <c r="S7" s="20"/>
      <c r="T7" s="20"/>
      <c r="U7" s="20"/>
      <c r="V7" s="20"/>
      <c r="W7" s="20"/>
      <c r="X7" s="20"/>
      <c r="Y7" s="20"/>
      <c r="Z7" s="20"/>
      <c r="AA7" s="20"/>
      <c r="AB7" s="20"/>
      <c r="AC7" s="20"/>
      <c r="AD7" s="20"/>
      <c r="AE7" s="20"/>
      <c r="AF7" s="20"/>
      <c r="AG7" s="20"/>
      <c r="AH7" s="20"/>
    </row>
    <row r="8" spans="1:50" ht="18.75" customHeight="1">
      <c r="A8" s="20"/>
      <c r="B8" s="20" t="s">
        <v>779</v>
      </c>
      <c r="C8" s="20"/>
      <c r="D8" s="20"/>
      <c r="E8" s="20"/>
      <c r="F8" s="20"/>
      <c r="G8" s="20"/>
      <c r="H8" s="20"/>
      <c r="I8" s="20"/>
      <c r="J8" s="21"/>
      <c r="K8" s="21"/>
      <c r="L8" s="20"/>
      <c r="M8" s="20"/>
      <c r="N8" s="20"/>
      <c r="O8" s="20"/>
      <c r="P8" s="20"/>
      <c r="Q8" s="20"/>
      <c r="R8" s="20"/>
      <c r="S8" s="20"/>
      <c r="T8" s="20"/>
      <c r="U8" s="20"/>
      <c r="V8" s="20"/>
      <c r="W8" s="20"/>
      <c r="X8" s="20"/>
      <c r="Y8" s="20"/>
      <c r="Z8" s="20"/>
      <c r="AA8" s="20"/>
      <c r="AB8" s="20"/>
      <c r="AC8" s="20"/>
      <c r="AD8" s="20"/>
      <c r="AE8" s="20"/>
      <c r="AF8" s="20"/>
      <c r="AG8" s="20"/>
      <c r="AH8" s="20"/>
    </row>
    <row r="9" spans="1:50" ht="18.75" customHeight="1">
      <c r="A9" s="20"/>
      <c r="B9" s="914" t="s">
        <v>777</v>
      </c>
      <c r="C9" s="914"/>
      <c r="D9" s="914"/>
      <c r="E9" s="20"/>
      <c r="F9" s="914" t="s">
        <v>778</v>
      </c>
      <c r="G9" s="914"/>
      <c r="H9" s="914"/>
      <c r="I9" s="914"/>
      <c r="J9" s="22"/>
      <c r="K9" s="21"/>
      <c r="L9" s="20"/>
      <c r="M9" s="20"/>
      <c r="N9" s="20"/>
      <c r="O9" s="20"/>
      <c r="P9" s="20"/>
      <c r="Q9" s="20"/>
      <c r="R9" s="20"/>
      <c r="S9" s="20"/>
      <c r="T9" s="20"/>
      <c r="U9" s="20"/>
      <c r="V9" s="20" t="s">
        <v>209</v>
      </c>
      <c r="W9" s="2236">
        <f>'1 交付申請'!W7</f>
        <v>0</v>
      </c>
      <c r="X9" s="2236"/>
      <c r="Y9" s="2236"/>
      <c r="Z9" s="2236"/>
      <c r="AA9" s="703"/>
      <c r="AB9" s="20"/>
      <c r="AC9" s="20"/>
      <c r="AD9" s="20"/>
      <c r="AE9" s="20"/>
      <c r="AF9" s="20"/>
      <c r="AG9" s="20"/>
      <c r="AH9" s="20"/>
    </row>
    <row r="10" spans="1:50" ht="18.75" customHeight="1">
      <c r="A10" s="20"/>
      <c r="B10" s="20"/>
      <c r="C10" s="20"/>
      <c r="D10" s="20"/>
      <c r="E10" s="20"/>
      <c r="F10" s="20"/>
      <c r="G10" s="20"/>
      <c r="H10" s="20"/>
      <c r="I10" s="20"/>
      <c r="J10" s="21"/>
      <c r="K10" s="21"/>
      <c r="L10" s="20"/>
      <c r="M10" s="20"/>
      <c r="N10" s="20"/>
      <c r="O10" s="20"/>
      <c r="P10" s="20"/>
      <c r="Q10" s="20"/>
      <c r="R10" s="20"/>
      <c r="S10" s="20"/>
      <c r="T10" s="20"/>
      <c r="U10" s="915"/>
      <c r="V10" s="2237">
        <f>'1 交付申請'!V8</f>
        <v>0</v>
      </c>
      <c r="W10" s="2237"/>
      <c r="X10" s="2237"/>
      <c r="Y10" s="2237"/>
      <c r="Z10" s="2237"/>
      <c r="AA10" s="2237"/>
      <c r="AB10" s="2237"/>
      <c r="AC10" s="2237"/>
      <c r="AD10" s="2237"/>
      <c r="AE10" s="2237"/>
      <c r="AF10" s="2237"/>
      <c r="AG10" s="2237"/>
      <c r="AH10" s="2237"/>
    </row>
    <row r="11" spans="1:50" ht="18.75" customHeight="1">
      <c r="A11" s="20"/>
      <c r="B11" s="20"/>
      <c r="C11" s="20"/>
      <c r="D11" s="20"/>
      <c r="E11" s="20"/>
      <c r="F11" s="20"/>
      <c r="G11" s="20"/>
      <c r="H11" s="20"/>
      <c r="I11" s="20"/>
      <c r="J11" s="21"/>
      <c r="K11" s="21"/>
      <c r="L11" s="20"/>
      <c r="M11" s="20"/>
      <c r="N11" s="20"/>
      <c r="O11" s="20"/>
      <c r="P11" s="915" t="s">
        <v>3</v>
      </c>
      <c r="Q11" s="915"/>
      <c r="R11" s="915"/>
      <c r="S11" s="915" t="s">
        <v>4</v>
      </c>
      <c r="T11" s="915"/>
      <c r="U11" s="915"/>
      <c r="V11" s="2237"/>
      <c r="W11" s="2237"/>
      <c r="X11" s="2237"/>
      <c r="Y11" s="2237"/>
      <c r="Z11" s="2237"/>
      <c r="AA11" s="2237"/>
      <c r="AB11" s="2237"/>
      <c r="AC11" s="2237"/>
      <c r="AD11" s="2237"/>
      <c r="AE11" s="2237"/>
      <c r="AF11" s="2237"/>
      <c r="AG11" s="2237"/>
      <c r="AH11" s="2237"/>
    </row>
    <row r="12" spans="1:50" ht="18.75" customHeight="1">
      <c r="A12" s="20"/>
      <c r="B12" s="20"/>
      <c r="C12" s="20"/>
      <c r="D12" s="20"/>
      <c r="E12" s="20"/>
      <c r="F12" s="20"/>
      <c r="G12" s="20"/>
      <c r="H12" s="20"/>
      <c r="I12" s="20"/>
      <c r="J12" s="21"/>
      <c r="K12" s="21"/>
      <c r="L12" s="20"/>
      <c r="M12" s="20"/>
      <c r="N12" s="20"/>
      <c r="O12" s="20"/>
      <c r="P12" s="915"/>
      <c r="Q12" s="915"/>
      <c r="R12" s="915"/>
      <c r="S12" s="20"/>
      <c r="T12" s="916" t="s">
        <v>548</v>
      </c>
      <c r="U12" s="915"/>
      <c r="V12" s="2233">
        <f>'1 交付申請'!V10</f>
        <v>0</v>
      </c>
      <c r="W12" s="2233"/>
      <c r="X12" s="2233"/>
      <c r="Y12" s="2233"/>
      <c r="Z12" s="2233"/>
      <c r="AA12" s="2233"/>
      <c r="AB12" s="2233"/>
      <c r="AC12" s="2233"/>
      <c r="AD12" s="2233"/>
      <c r="AE12" s="2233"/>
      <c r="AF12" s="2233"/>
      <c r="AG12" s="2233"/>
      <c r="AH12" s="2233"/>
    </row>
    <row r="13" spans="1:50" ht="18.75" customHeight="1">
      <c r="A13" s="20"/>
      <c r="B13" s="20"/>
      <c r="C13" s="20"/>
      <c r="D13" s="20"/>
      <c r="E13" s="20"/>
      <c r="F13" s="20"/>
      <c r="G13" s="20"/>
      <c r="H13" s="20"/>
      <c r="I13" s="20"/>
      <c r="J13" s="21"/>
      <c r="K13" s="21"/>
      <c r="L13" s="20"/>
      <c r="M13" s="20"/>
      <c r="N13" s="20"/>
      <c r="O13" s="20"/>
      <c r="P13" s="20"/>
      <c r="Q13" s="915"/>
      <c r="R13" s="915"/>
      <c r="S13" s="915"/>
      <c r="T13" s="916" t="s">
        <v>549</v>
      </c>
      <c r="U13" s="915"/>
      <c r="V13" s="2233">
        <f>'1 交付申請'!V11</f>
        <v>0</v>
      </c>
      <c r="W13" s="2233"/>
      <c r="X13" s="2233"/>
      <c r="Y13" s="2233"/>
      <c r="Z13" s="2233"/>
      <c r="AA13" s="2233"/>
      <c r="AB13" s="2233"/>
      <c r="AC13" s="2233"/>
      <c r="AD13" s="2233"/>
      <c r="AE13" s="2233"/>
      <c r="AF13" s="2233"/>
    </row>
    <row r="14" spans="1:50" ht="18.75" customHeight="1">
      <c r="A14" s="20"/>
      <c r="B14" s="20"/>
      <c r="C14" s="20"/>
      <c r="D14" s="20"/>
      <c r="E14" s="20"/>
      <c r="F14" s="20"/>
      <c r="G14" s="20"/>
      <c r="H14" s="20"/>
      <c r="I14" s="20"/>
      <c r="J14" s="21"/>
      <c r="K14" s="21"/>
      <c r="L14" s="20"/>
      <c r="M14" s="20"/>
      <c r="N14" s="20"/>
      <c r="O14" s="20"/>
      <c r="P14" s="20"/>
      <c r="Q14" s="20"/>
      <c r="R14" s="20"/>
      <c r="S14" s="20"/>
      <c r="T14" s="697" t="s">
        <v>550</v>
      </c>
      <c r="U14" s="915"/>
      <c r="V14" s="2233">
        <f>'1 交付申請'!V12</f>
        <v>0</v>
      </c>
      <c r="W14" s="2233"/>
      <c r="X14" s="2233"/>
      <c r="Y14" s="2233"/>
      <c r="Z14" s="2233"/>
      <c r="AA14" s="2233"/>
      <c r="AB14" s="2233"/>
      <c r="AC14" s="2233"/>
      <c r="AD14" s="2233"/>
      <c r="AE14" s="2233"/>
      <c r="AF14" s="2233"/>
      <c r="AG14" s="140"/>
    </row>
    <row r="15" spans="1:50" ht="18.75" customHeight="1">
      <c r="A15" s="20"/>
      <c r="B15" s="20"/>
      <c r="C15" s="20"/>
      <c r="D15" s="20"/>
      <c r="E15" s="20"/>
      <c r="F15" s="20"/>
      <c r="G15" s="20"/>
      <c r="H15" s="20"/>
      <c r="I15" s="20"/>
      <c r="J15" s="21"/>
      <c r="K15" s="21"/>
      <c r="L15" s="20"/>
      <c r="M15" s="20"/>
      <c r="N15" s="20"/>
      <c r="O15" s="20"/>
      <c r="P15" s="20"/>
      <c r="Q15" s="20"/>
      <c r="R15" s="20"/>
      <c r="S15" s="20"/>
      <c r="T15" s="20"/>
      <c r="U15" s="20"/>
      <c r="V15" s="20"/>
      <c r="W15" s="20"/>
      <c r="X15" s="20"/>
      <c r="Y15" s="20"/>
      <c r="Z15" s="20"/>
      <c r="AA15" s="20"/>
      <c r="AB15" s="20"/>
      <c r="AC15" s="20"/>
      <c r="AD15" s="20"/>
      <c r="AE15" s="20"/>
      <c r="AF15" s="20"/>
      <c r="AG15" s="20"/>
      <c r="AH15" s="20"/>
    </row>
    <row r="16" spans="1:50" ht="18.75" customHeight="1">
      <c r="A16" s="2234" t="s">
        <v>1102</v>
      </c>
      <c r="B16" s="2234"/>
      <c r="C16" s="2234"/>
      <c r="D16" s="2234"/>
      <c r="E16" s="2234"/>
      <c r="F16" s="2234"/>
      <c r="G16" s="2234"/>
      <c r="H16" s="2234"/>
      <c r="I16" s="2234"/>
      <c r="J16" s="2234"/>
      <c r="K16" s="2234"/>
      <c r="L16" s="2234"/>
      <c r="M16" s="2234"/>
      <c r="N16" s="2234"/>
      <c r="O16" s="2234"/>
      <c r="P16" s="2234"/>
      <c r="Q16" s="2234"/>
      <c r="R16" s="2234"/>
      <c r="S16" s="2234"/>
      <c r="T16" s="2234"/>
      <c r="U16" s="2234"/>
      <c r="V16" s="2234"/>
      <c r="W16" s="2234"/>
      <c r="X16" s="2234"/>
      <c r="Y16" s="2234"/>
      <c r="Z16" s="2234"/>
      <c r="AA16" s="2234"/>
      <c r="AB16" s="2234"/>
      <c r="AC16" s="2234"/>
      <c r="AD16" s="2234"/>
      <c r="AE16" s="2234"/>
      <c r="AF16" s="2234"/>
      <c r="AG16" s="2234"/>
      <c r="AH16" s="2234"/>
    </row>
    <row r="17" spans="1:34" ht="18.75" customHeight="1">
      <c r="A17" s="2234"/>
      <c r="B17" s="2234"/>
      <c r="C17" s="2234"/>
      <c r="D17" s="2234"/>
      <c r="E17" s="2234"/>
      <c r="F17" s="2234"/>
      <c r="G17" s="2234"/>
      <c r="H17" s="2234"/>
      <c r="I17" s="2234"/>
      <c r="J17" s="2234"/>
      <c r="K17" s="2234"/>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row>
    <row r="18" spans="1:34" ht="18.75" customHeight="1">
      <c r="A18" s="2234"/>
      <c r="B18" s="2234"/>
      <c r="C18" s="2234"/>
      <c r="D18" s="2234"/>
      <c r="E18" s="2234"/>
      <c r="F18" s="2234"/>
      <c r="G18" s="2234"/>
      <c r="H18" s="2234"/>
      <c r="I18" s="2234"/>
      <c r="J18" s="2234"/>
      <c r="K18" s="2234"/>
      <c r="L18" s="2234"/>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row>
    <row r="19" spans="1:34" ht="18.75" customHeight="1">
      <c r="A19" s="2234"/>
      <c r="B19" s="2234"/>
      <c r="C19" s="2234"/>
      <c r="D19" s="2234"/>
      <c r="E19" s="2234"/>
      <c r="F19" s="2234"/>
      <c r="G19" s="2234"/>
      <c r="H19" s="2234"/>
      <c r="I19" s="2234"/>
      <c r="J19" s="2234"/>
      <c r="K19" s="2234"/>
      <c r="L19" s="2234"/>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row>
    <row r="20" spans="1:34" ht="18.75" customHeight="1">
      <c r="A20" s="2234"/>
      <c r="B20" s="2234"/>
      <c r="C20" s="2234"/>
      <c r="D20" s="2234"/>
      <c r="E20" s="2234"/>
      <c r="F20" s="2234"/>
      <c r="G20" s="2234"/>
      <c r="H20" s="2234"/>
      <c r="I20" s="2234"/>
      <c r="J20" s="2234"/>
      <c r="K20" s="2234"/>
      <c r="L20" s="223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row>
    <row r="21" spans="1:34" ht="18.75" customHeight="1">
      <c r="A21" s="2235" t="s">
        <v>0</v>
      </c>
      <c r="B21" s="2235"/>
      <c r="C21" s="2235"/>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row>
    <row r="22" spans="1:34" ht="18.75" customHeight="1">
      <c r="A22" s="437" t="s">
        <v>742</v>
      </c>
      <c r="B22" s="438"/>
      <c r="C22" s="438"/>
      <c r="D22" s="438"/>
      <c r="E22" s="438"/>
      <c r="F22" s="438"/>
      <c r="G22" s="438"/>
      <c r="H22" s="438"/>
      <c r="I22" s="438"/>
      <c r="J22" s="917"/>
      <c r="K22" s="917"/>
      <c r="L22" s="438"/>
      <c r="M22" s="438"/>
      <c r="N22" s="438"/>
      <c r="O22" s="438"/>
      <c r="P22" s="438"/>
      <c r="Q22" s="438"/>
      <c r="R22" s="438"/>
      <c r="S22" s="438"/>
      <c r="T22" s="438"/>
      <c r="U22" s="438"/>
      <c r="V22" s="438"/>
      <c r="W22" s="438"/>
      <c r="X22" s="438"/>
      <c r="Y22" s="438"/>
      <c r="Z22" s="438"/>
      <c r="AA22" s="438"/>
      <c r="AB22" s="438"/>
      <c r="AC22" s="438"/>
      <c r="AD22" s="438"/>
      <c r="AE22" s="438"/>
      <c r="AF22" s="438"/>
      <c r="AG22" s="440"/>
      <c r="AH22" s="20"/>
    </row>
    <row r="23" spans="1:34" ht="18.75" customHeight="1">
      <c r="A23" s="918"/>
      <c r="B23" s="586" t="s">
        <v>684</v>
      </c>
      <c r="C23" s="586"/>
      <c r="D23" s="586"/>
      <c r="E23" s="586"/>
      <c r="F23" s="586"/>
      <c r="G23" s="586"/>
      <c r="H23" s="586"/>
      <c r="I23" s="586"/>
      <c r="J23" s="919"/>
      <c r="K23" s="919"/>
      <c r="L23" s="586"/>
      <c r="M23" s="586"/>
      <c r="N23" s="586"/>
      <c r="O23" s="586"/>
      <c r="P23" s="586"/>
      <c r="Q23" s="920"/>
      <c r="R23" s="2238"/>
      <c r="S23" s="2238"/>
      <c r="T23" s="2238"/>
      <c r="U23" s="2238"/>
      <c r="V23" s="2238"/>
      <c r="W23" s="2238"/>
      <c r="X23" s="920"/>
      <c r="Y23" s="586"/>
      <c r="Z23" s="586"/>
      <c r="AA23" s="586"/>
      <c r="AB23" s="586"/>
      <c r="AC23" s="586"/>
      <c r="AD23" s="586"/>
      <c r="AE23" s="586"/>
      <c r="AF23" s="586"/>
      <c r="AG23" s="700"/>
      <c r="AH23" s="20"/>
    </row>
    <row r="24" spans="1:34" ht="18" customHeight="1">
      <c r="A24" s="454"/>
      <c r="B24" s="2230" t="s">
        <v>685</v>
      </c>
      <c r="C24" s="2230"/>
      <c r="D24" s="2231" t="s">
        <v>825</v>
      </c>
      <c r="E24" s="2231"/>
      <c r="F24" s="2231"/>
      <c r="G24" s="2231"/>
      <c r="H24" s="2231"/>
      <c r="I24" s="2231"/>
      <c r="J24" s="2231"/>
      <c r="K24" s="2231"/>
      <c r="L24" s="2231"/>
      <c r="M24" s="2231"/>
      <c r="N24" s="2231"/>
      <c r="O24" s="2231"/>
      <c r="P24" s="2231"/>
      <c r="Q24" s="2231"/>
      <c r="R24" s="2231"/>
      <c r="S24" s="2231"/>
      <c r="T24" s="2231"/>
      <c r="U24" s="2231"/>
      <c r="V24" s="2231"/>
      <c r="W24" s="2231"/>
      <c r="X24" s="2231"/>
      <c r="Y24" s="2231"/>
      <c r="Z24" s="2231"/>
      <c r="AA24" s="2231"/>
      <c r="AB24" s="2231"/>
      <c r="AC24" s="2231"/>
      <c r="AD24" s="2231"/>
      <c r="AE24" s="2231"/>
      <c r="AF24" s="2231"/>
      <c r="AG24" s="2232"/>
      <c r="AH24" s="20"/>
    </row>
    <row r="25" spans="1:34" ht="18" customHeight="1">
      <c r="A25" s="454"/>
      <c r="B25" s="2230" t="s">
        <v>686</v>
      </c>
      <c r="C25" s="2230"/>
      <c r="D25" s="2231" t="s">
        <v>826</v>
      </c>
      <c r="E25" s="2231"/>
      <c r="F25" s="2231"/>
      <c r="G25" s="2231"/>
      <c r="H25" s="2231"/>
      <c r="I25" s="2231"/>
      <c r="J25" s="2231"/>
      <c r="K25" s="2231"/>
      <c r="L25" s="2231"/>
      <c r="M25" s="2231"/>
      <c r="N25" s="2231"/>
      <c r="O25" s="2231"/>
      <c r="P25" s="2231"/>
      <c r="Q25" s="2231"/>
      <c r="R25" s="2231"/>
      <c r="S25" s="2231"/>
      <c r="T25" s="2231"/>
      <c r="U25" s="2231"/>
      <c r="V25" s="2231"/>
      <c r="W25" s="2231"/>
      <c r="X25" s="2231"/>
      <c r="Y25" s="2231"/>
      <c r="Z25" s="2231"/>
      <c r="AA25" s="2231"/>
      <c r="AB25" s="2231"/>
      <c r="AC25" s="2231"/>
      <c r="AD25" s="2231"/>
      <c r="AE25" s="2231"/>
      <c r="AF25" s="2231"/>
      <c r="AG25" s="2232"/>
      <c r="AH25" s="20"/>
    </row>
    <row r="26" spans="1:34" ht="33" customHeight="1">
      <c r="A26" s="454"/>
      <c r="B26" s="2204" t="s">
        <v>687</v>
      </c>
      <c r="C26" s="2204"/>
      <c r="D26" s="2231" t="s">
        <v>828</v>
      </c>
      <c r="E26" s="2231"/>
      <c r="F26" s="2231"/>
      <c r="G26" s="2231"/>
      <c r="H26" s="2231"/>
      <c r="I26" s="2231"/>
      <c r="J26" s="2231"/>
      <c r="K26" s="2231"/>
      <c r="L26" s="2231"/>
      <c r="M26" s="2231"/>
      <c r="N26" s="2231"/>
      <c r="O26" s="2231"/>
      <c r="P26" s="2231"/>
      <c r="Q26" s="2231"/>
      <c r="R26" s="2231"/>
      <c r="S26" s="2231"/>
      <c r="T26" s="2231"/>
      <c r="U26" s="2231"/>
      <c r="V26" s="2231"/>
      <c r="W26" s="2231"/>
      <c r="X26" s="2231"/>
      <c r="Y26" s="2231"/>
      <c r="Z26" s="2231"/>
      <c r="AA26" s="2231"/>
      <c r="AB26" s="2231"/>
      <c r="AC26" s="2231"/>
      <c r="AD26" s="2231"/>
      <c r="AE26" s="2231"/>
      <c r="AF26" s="2231"/>
      <c r="AG26" s="2232"/>
      <c r="AH26" s="20"/>
    </row>
    <row r="27" spans="1:34" ht="18" customHeight="1">
      <c r="A27" s="454"/>
      <c r="B27" s="2204" t="s">
        <v>688</v>
      </c>
      <c r="C27" s="2204"/>
      <c r="D27" s="2231" t="s">
        <v>689</v>
      </c>
      <c r="E27" s="2231"/>
      <c r="F27" s="2231"/>
      <c r="G27" s="2231"/>
      <c r="H27" s="2231"/>
      <c r="I27" s="2231"/>
      <c r="J27" s="2231"/>
      <c r="K27" s="2231"/>
      <c r="L27" s="2231"/>
      <c r="M27" s="2231"/>
      <c r="N27" s="2231"/>
      <c r="O27" s="2231"/>
      <c r="P27" s="2231"/>
      <c r="Q27" s="2231"/>
      <c r="R27" s="2231"/>
      <c r="S27" s="2231"/>
      <c r="T27" s="2231"/>
      <c r="U27" s="2231"/>
      <c r="V27" s="2231"/>
      <c r="W27" s="2231"/>
      <c r="X27" s="2231"/>
      <c r="Y27" s="2231"/>
      <c r="Z27" s="2231"/>
      <c r="AA27" s="2231"/>
      <c r="AB27" s="2231"/>
      <c r="AC27" s="2231"/>
      <c r="AD27" s="2231"/>
      <c r="AE27" s="2231"/>
      <c r="AF27" s="2231"/>
      <c r="AG27" s="2232"/>
      <c r="AH27" s="20"/>
    </row>
    <row r="28" spans="1:34" ht="18" customHeight="1">
      <c r="A28" s="454"/>
      <c r="B28" s="2204" t="s">
        <v>690</v>
      </c>
      <c r="C28" s="2204"/>
      <c r="D28" s="2231" t="s">
        <v>691</v>
      </c>
      <c r="E28" s="2231"/>
      <c r="F28" s="2231"/>
      <c r="G28" s="2231"/>
      <c r="H28" s="2231"/>
      <c r="I28" s="2231"/>
      <c r="J28" s="2231"/>
      <c r="K28" s="2231"/>
      <c r="L28" s="2231"/>
      <c r="M28" s="2231"/>
      <c r="N28" s="2231"/>
      <c r="O28" s="2231"/>
      <c r="P28" s="2231"/>
      <c r="Q28" s="2231"/>
      <c r="R28" s="2231"/>
      <c r="S28" s="2231"/>
      <c r="T28" s="2231"/>
      <c r="U28" s="2231"/>
      <c r="V28" s="2231"/>
      <c r="W28" s="2231"/>
      <c r="X28" s="2231"/>
      <c r="Y28" s="2231"/>
      <c r="Z28" s="2231"/>
      <c r="AA28" s="2231"/>
      <c r="AB28" s="2231"/>
      <c r="AC28" s="2231"/>
      <c r="AD28" s="2231"/>
      <c r="AE28" s="2231"/>
      <c r="AF28" s="2231"/>
      <c r="AG28" s="2232"/>
      <c r="AH28" s="20"/>
    </row>
    <row r="29" spans="1:34" ht="18" customHeight="1">
      <c r="A29" s="454"/>
      <c r="B29" s="2204" t="s">
        <v>692</v>
      </c>
      <c r="C29" s="2204"/>
      <c r="D29" s="20" t="s">
        <v>827</v>
      </c>
      <c r="E29" s="20"/>
      <c r="F29" s="20"/>
      <c r="G29" s="20"/>
      <c r="H29" s="20"/>
      <c r="I29" s="20"/>
      <c r="J29" s="380"/>
      <c r="K29" s="380"/>
      <c r="L29" s="20"/>
      <c r="M29" s="20"/>
      <c r="N29" s="20"/>
      <c r="O29" s="20"/>
      <c r="P29" s="20"/>
      <c r="Q29" s="20"/>
      <c r="R29" s="20"/>
      <c r="S29" s="20"/>
      <c r="T29" s="20"/>
      <c r="U29" s="20"/>
      <c r="V29" s="20"/>
      <c r="W29" s="20"/>
      <c r="X29" s="20"/>
      <c r="Y29" s="20"/>
      <c r="Z29" s="20"/>
      <c r="AA29" s="20"/>
      <c r="AB29" s="20"/>
      <c r="AC29" s="20"/>
      <c r="AD29" s="20"/>
      <c r="AE29" s="20"/>
      <c r="AF29" s="20"/>
      <c r="AG29" s="715"/>
      <c r="AH29" s="20"/>
    </row>
    <row r="30" spans="1:34" ht="18" customHeight="1">
      <c r="A30" s="454"/>
      <c r="B30" s="2204" t="s">
        <v>693</v>
      </c>
      <c r="C30" s="2204"/>
      <c r="D30" s="20" t="s">
        <v>694</v>
      </c>
      <c r="E30" s="20"/>
      <c r="F30" s="20"/>
      <c r="G30" s="20"/>
      <c r="H30" s="20"/>
      <c r="I30" s="20"/>
      <c r="J30" s="380"/>
      <c r="K30" s="380"/>
      <c r="L30" s="20"/>
      <c r="M30" s="20"/>
      <c r="N30" s="20"/>
      <c r="O30" s="20"/>
      <c r="P30" s="20"/>
      <c r="Q30" s="20"/>
      <c r="R30" s="20"/>
      <c r="S30" s="20"/>
      <c r="T30" s="20"/>
      <c r="U30" s="20"/>
      <c r="V30" s="20"/>
      <c r="W30" s="20"/>
      <c r="X30" s="20"/>
      <c r="Y30" s="20"/>
      <c r="Z30" s="20"/>
      <c r="AA30" s="20"/>
      <c r="AB30" s="20"/>
      <c r="AC30" s="20"/>
      <c r="AD30" s="20"/>
      <c r="AE30" s="20"/>
      <c r="AF30" s="20"/>
      <c r="AG30" s="715"/>
      <c r="AH30" s="20"/>
    </row>
    <row r="31" spans="1:34" ht="18" customHeight="1">
      <c r="A31" s="454"/>
      <c r="B31" s="2204" t="s">
        <v>695</v>
      </c>
      <c r="C31" s="2204"/>
      <c r="D31" s="20" t="s">
        <v>829</v>
      </c>
      <c r="E31" s="20"/>
      <c r="F31" s="20"/>
      <c r="G31" s="20"/>
      <c r="H31" s="20"/>
      <c r="I31" s="20"/>
      <c r="J31" s="380"/>
      <c r="K31" s="380"/>
      <c r="L31" s="20"/>
      <c r="M31" s="20"/>
      <c r="N31" s="20"/>
      <c r="O31" s="20"/>
      <c r="P31" s="20"/>
      <c r="Q31" s="20"/>
      <c r="R31" s="20"/>
      <c r="S31" s="20"/>
      <c r="T31" s="20"/>
      <c r="U31" s="20"/>
      <c r="V31" s="20"/>
      <c r="W31" s="20"/>
      <c r="X31" s="20"/>
      <c r="Y31" s="20"/>
      <c r="Z31" s="20"/>
      <c r="AA31" s="20"/>
      <c r="AB31" s="20"/>
      <c r="AC31" s="20"/>
      <c r="AD31" s="20"/>
      <c r="AE31" s="20"/>
      <c r="AF31" s="20"/>
      <c r="AG31" s="715"/>
      <c r="AH31" s="20"/>
    </row>
    <row r="32" spans="1:34" ht="18" customHeight="1">
      <c r="A32" s="454"/>
      <c r="B32" s="20"/>
      <c r="C32" s="20"/>
      <c r="D32" s="20"/>
      <c r="E32" s="20"/>
      <c r="F32" s="20"/>
      <c r="G32" s="20"/>
      <c r="H32" s="20"/>
      <c r="I32" s="20"/>
      <c r="J32" s="380"/>
      <c r="K32" s="380"/>
      <c r="L32" s="20"/>
      <c r="M32" s="20"/>
      <c r="N32" s="20"/>
      <c r="O32" s="20"/>
      <c r="P32" s="20"/>
      <c r="Q32" s="20"/>
      <c r="R32" s="20"/>
      <c r="S32" s="20"/>
      <c r="T32" s="20"/>
      <c r="U32" s="20"/>
      <c r="V32" s="20"/>
      <c r="W32" s="20"/>
      <c r="X32" s="20" t="s">
        <v>823</v>
      </c>
      <c r="Y32" s="20"/>
      <c r="Z32" s="20"/>
      <c r="AA32" s="20"/>
      <c r="AB32" s="20"/>
      <c r="AC32" s="20"/>
      <c r="AD32" s="20"/>
      <c r="AE32" s="20"/>
      <c r="AF32" s="20"/>
      <c r="AG32" s="715"/>
      <c r="AH32" s="20"/>
    </row>
    <row r="33" spans="1:34" ht="18" customHeight="1">
      <c r="A33" s="554"/>
      <c r="B33" s="2204" t="s">
        <v>966</v>
      </c>
      <c r="C33" s="2204"/>
      <c r="D33" s="556" t="s">
        <v>967</v>
      </c>
      <c r="E33" s="556"/>
      <c r="F33" s="556"/>
      <c r="G33" s="556"/>
      <c r="H33" s="556"/>
      <c r="I33" s="556"/>
      <c r="J33" s="921"/>
      <c r="K33" s="921"/>
      <c r="L33" s="556"/>
      <c r="M33" s="556"/>
      <c r="N33" s="556"/>
      <c r="O33" s="556"/>
      <c r="P33" s="556"/>
      <c r="Q33" s="556"/>
      <c r="R33" s="556"/>
      <c r="S33" s="556"/>
      <c r="T33" s="556"/>
      <c r="U33" s="556"/>
      <c r="V33" s="556"/>
      <c r="W33" s="556"/>
      <c r="X33" s="556" t="s">
        <v>863</v>
      </c>
      <c r="Y33" s="556"/>
      <c r="Z33" s="556"/>
      <c r="AA33" s="556"/>
      <c r="AB33" s="556"/>
      <c r="AC33" s="556"/>
      <c r="AD33" s="556"/>
      <c r="AE33" s="556"/>
      <c r="AF33" s="556"/>
      <c r="AG33" s="537"/>
      <c r="AH33" s="20"/>
    </row>
    <row r="34" spans="1:34" ht="18" customHeight="1">
      <c r="A34" s="922" t="s">
        <v>743</v>
      </c>
      <c r="B34" s="721"/>
      <c r="C34" s="721"/>
      <c r="D34" s="721"/>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438"/>
      <c r="AD34" s="438"/>
      <c r="AE34" s="438"/>
      <c r="AF34" s="438"/>
      <c r="AG34" s="440"/>
      <c r="AH34" s="20"/>
    </row>
    <row r="35" spans="1:34" ht="18" customHeight="1">
      <c r="A35" s="923"/>
      <c r="B35" s="714"/>
      <c r="C35" s="714"/>
      <c r="D35" s="714"/>
      <c r="E35" s="714"/>
      <c r="F35" s="714"/>
      <c r="G35" s="714"/>
      <c r="H35" s="714"/>
      <c r="I35" s="714"/>
      <c r="J35" s="714"/>
      <c r="K35" s="20"/>
      <c r="L35" s="20"/>
      <c r="M35" s="20"/>
      <c r="N35" s="20"/>
      <c r="O35" s="20"/>
      <c r="P35" s="20"/>
      <c r="Q35" s="20"/>
      <c r="R35" s="20"/>
      <c r="S35" s="20"/>
      <c r="T35" s="20"/>
      <c r="U35" s="714"/>
      <c r="V35" s="714"/>
      <c r="W35" s="714"/>
      <c r="X35" s="714"/>
      <c r="Y35" s="714"/>
      <c r="Z35" s="714"/>
      <c r="AA35" s="714"/>
      <c r="AB35" s="714"/>
      <c r="AC35" s="20"/>
      <c r="AD35" s="20"/>
      <c r="AE35" s="20"/>
      <c r="AF35" s="20"/>
      <c r="AG35" s="715"/>
      <c r="AH35" s="20"/>
    </row>
    <row r="36" spans="1:34" ht="18" customHeight="1">
      <c r="A36" s="923" t="s">
        <v>744</v>
      </c>
      <c r="B36" s="714"/>
      <c r="C36" s="714"/>
      <c r="D36" s="714"/>
      <c r="E36" s="714"/>
      <c r="F36" s="714"/>
      <c r="G36" s="714"/>
      <c r="H36" s="714"/>
      <c r="I36" s="20"/>
      <c r="J36" s="20"/>
      <c r="K36" s="719" t="s">
        <v>31</v>
      </c>
      <c r="L36" s="719"/>
      <c r="M36" s="2211">
        <f>'6-1事業報告(省エネ)'!M30+'6-1事業報告(再ｴﾈ)'!M26</f>
        <v>0</v>
      </c>
      <c r="N36" s="2211"/>
      <c r="O36" s="2211"/>
      <c r="P36" s="2211"/>
      <c r="Q36" s="2211"/>
      <c r="R36" s="2211"/>
      <c r="S36" s="719" t="s">
        <v>2</v>
      </c>
      <c r="T36" s="719"/>
      <c r="U36" s="714"/>
      <c r="V36" s="714"/>
      <c r="W36" s="714"/>
      <c r="X36" s="714"/>
      <c r="Y36" s="714"/>
      <c r="Z36" s="714"/>
      <c r="AA36" s="714"/>
      <c r="AB36" s="714"/>
      <c r="AC36" s="20"/>
      <c r="AD36" s="20"/>
      <c r="AE36" s="20"/>
      <c r="AF36" s="20"/>
      <c r="AG36" s="715"/>
      <c r="AH36" s="20"/>
    </row>
    <row r="37" spans="1:34" ht="18" customHeight="1">
      <c r="A37" s="712"/>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4"/>
      <c r="AC37" s="20"/>
      <c r="AD37" s="20"/>
      <c r="AE37" s="20"/>
      <c r="AF37" s="20"/>
      <c r="AG37" s="715"/>
      <c r="AH37" s="20"/>
    </row>
    <row r="38" spans="1:34" ht="18" customHeight="1">
      <c r="A38" s="454"/>
      <c r="B38" s="20"/>
      <c r="C38" s="716"/>
      <c r="D38" s="716"/>
      <c r="E38" s="716"/>
      <c r="F38" s="2214" t="s">
        <v>745</v>
      </c>
      <c r="G38" s="2214"/>
      <c r="H38" s="2214"/>
      <c r="I38" s="2214"/>
      <c r="J38" s="2214"/>
      <c r="K38" s="2214"/>
      <c r="L38" s="2214"/>
      <c r="M38" s="2214"/>
      <c r="N38" s="2214"/>
      <c r="O38" s="2214"/>
      <c r="P38" s="2214"/>
      <c r="Q38" s="2214"/>
      <c r="R38" s="2214"/>
      <c r="S38" s="2214"/>
      <c r="T38" s="2214"/>
      <c r="U38" s="2214"/>
      <c r="V38" s="2214"/>
      <c r="W38" s="2214"/>
      <c r="X38" s="2214"/>
      <c r="Y38" s="2214"/>
      <c r="Z38" s="2214"/>
      <c r="AA38" s="2214"/>
      <c r="AB38" s="716"/>
      <c r="AC38" s="716"/>
      <c r="AD38" s="716"/>
      <c r="AE38" s="716"/>
      <c r="AF38" s="716"/>
      <c r="AG38" s="717"/>
      <c r="AH38" s="640"/>
    </row>
    <row r="39" spans="1:34" ht="18" customHeight="1">
      <c r="A39" s="718"/>
      <c r="B39" s="719"/>
      <c r="C39" s="719"/>
      <c r="D39" s="719"/>
      <c r="E39" s="719"/>
      <c r="F39" s="719"/>
      <c r="G39" s="719"/>
      <c r="H39" s="719"/>
      <c r="I39" s="719"/>
      <c r="J39" s="719"/>
      <c r="K39" s="719"/>
      <c r="L39" s="719"/>
      <c r="M39" s="719"/>
      <c r="N39" s="719"/>
      <c r="O39" s="719"/>
      <c r="P39" s="719"/>
      <c r="Q39" s="719"/>
      <c r="R39" s="719"/>
      <c r="S39" s="719"/>
      <c r="T39" s="719"/>
      <c r="U39" s="719"/>
      <c r="V39" s="719"/>
      <c r="W39" s="719"/>
      <c r="X39" s="719"/>
      <c r="Y39" s="719"/>
      <c r="Z39" s="719"/>
      <c r="AA39" s="719"/>
      <c r="AB39" s="719"/>
      <c r="AC39" s="556"/>
      <c r="AD39" s="556"/>
      <c r="AE39" s="556"/>
      <c r="AF39" s="556"/>
      <c r="AG39" s="537"/>
      <c r="AH39" s="20"/>
    </row>
    <row r="40" spans="1:34" ht="18" customHeight="1">
      <c r="A40" s="437" t="s">
        <v>49</v>
      </c>
      <c r="B40" s="438"/>
      <c r="C40" s="438"/>
      <c r="D40" s="720"/>
      <c r="E40" s="720"/>
      <c r="F40" s="438"/>
      <c r="G40" s="721"/>
      <c r="H40" s="721"/>
      <c r="I40" s="721"/>
      <c r="J40" s="721"/>
      <c r="K40" s="721"/>
      <c r="L40" s="721"/>
      <c r="M40" s="721"/>
      <c r="N40" s="721"/>
      <c r="O40" s="721"/>
      <c r="P40" s="721"/>
      <c r="Q40" s="721"/>
      <c r="R40" s="721"/>
      <c r="S40" s="721"/>
      <c r="T40" s="721"/>
      <c r="U40" s="721"/>
      <c r="V40" s="721"/>
      <c r="W40" s="721"/>
      <c r="X40" s="721"/>
      <c r="Y40" s="721"/>
      <c r="Z40" s="721"/>
      <c r="AA40" s="721"/>
      <c r="AB40" s="721"/>
      <c r="AC40" s="438"/>
      <c r="AD40" s="438"/>
      <c r="AE40" s="438"/>
      <c r="AF40" s="438"/>
      <c r="AG40" s="440"/>
      <c r="AH40" s="20"/>
    </row>
    <row r="41" spans="1:34" ht="18" customHeight="1" thickBot="1">
      <c r="A41" s="722"/>
      <c r="B41" s="586"/>
      <c r="C41" s="586"/>
      <c r="D41" s="586"/>
      <c r="E41" s="586"/>
      <c r="F41" s="586"/>
      <c r="G41" s="723"/>
      <c r="H41" s="723"/>
      <c r="I41" s="723"/>
      <c r="J41" s="723"/>
      <c r="K41" s="723"/>
      <c r="L41" s="723"/>
      <c r="M41" s="723"/>
      <c r="N41" s="723"/>
      <c r="O41" s="723"/>
      <c r="P41" s="723"/>
      <c r="Q41" s="723"/>
      <c r="R41" s="723"/>
      <c r="S41" s="723"/>
      <c r="T41" s="723"/>
      <c r="U41" s="723"/>
      <c r="V41" s="723"/>
      <c r="W41" s="723"/>
      <c r="X41" s="723"/>
      <c r="Y41" s="723"/>
      <c r="Z41" s="723"/>
      <c r="AA41" s="723"/>
      <c r="AB41" s="724"/>
      <c r="AC41" s="586"/>
      <c r="AD41" s="586"/>
      <c r="AE41" s="586"/>
      <c r="AF41" s="586"/>
      <c r="AG41" s="700"/>
      <c r="AH41" s="20"/>
    </row>
    <row r="42" spans="1:34" ht="18" customHeight="1">
      <c r="A42" s="923"/>
      <c r="B42" s="725"/>
      <c r="C42" s="1180" t="s">
        <v>39</v>
      </c>
      <c r="D42" s="1180"/>
      <c r="E42" s="1180"/>
      <c r="F42" s="1180"/>
      <c r="G42" s="1180"/>
      <c r="H42" s="1180"/>
      <c r="I42" s="696"/>
      <c r="J42" s="2212">
        <f>'1-1事業計画書(共通)'!M29</f>
        <v>0</v>
      </c>
      <c r="K42" s="2213"/>
      <c r="L42" s="2213"/>
      <c r="M42" s="2213"/>
      <c r="N42" s="2213"/>
      <c r="O42" s="2213"/>
      <c r="P42" s="2213"/>
      <c r="Q42" s="2213"/>
      <c r="R42" s="2213"/>
      <c r="S42" s="2209" t="s">
        <v>453</v>
      </c>
      <c r="T42" s="2209"/>
      <c r="U42" s="2209"/>
      <c r="V42" s="2209"/>
      <c r="W42" s="2210"/>
      <c r="X42" s="2210"/>
      <c r="Y42" s="2213">
        <f>'1-1事業計画書(共通)'!AD29</f>
        <v>0</v>
      </c>
      <c r="Z42" s="2213"/>
      <c r="AA42" s="2215"/>
      <c r="AB42" s="704" t="s">
        <v>454</v>
      </c>
      <c r="AC42" s="20"/>
      <c r="AD42" s="20"/>
      <c r="AE42" s="20"/>
      <c r="AF42" s="20"/>
      <c r="AG42" s="715"/>
      <c r="AH42" s="20"/>
    </row>
    <row r="43" spans="1:34" ht="18" customHeight="1">
      <c r="A43" s="923"/>
      <c r="B43" s="455"/>
      <c r="C43" s="1137" t="s">
        <v>40</v>
      </c>
      <c r="D43" s="1137"/>
      <c r="E43" s="1137"/>
      <c r="F43" s="1137"/>
      <c r="G43" s="1137"/>
      <c r="H43" s="1137"/>
      <c r="I43" s="726"/>
      <c r="J43" s="2205">
        <f>'1-1事業計画書(共通)'!M30</f>
        <v>0</v>
      </c>
      <c r="K43" s="2206"/>
      <c r="L43" s="2206"/>
      <c r="M43" s="2206"/>
      <c r="N43" s="2206"/>
      <c r="O43" s="2206"/>
      <c r="P43" s="2206"/>
      <c r="Q43" s="2206"/>
      <c r="R43" s="2206"/>
      <c r="S43" s="2207" t="s">
        <v>455</v>
      </c>
      <c r="T43" s="2207"/>
      <c r="U43" s="2207"/>
      <c r="V43" s="2207"/>
      <c r="W43" s="2208"/>
      <c r="X43" s="2208"/>
      <c r="Y43" s="2216">
        <f>'1-1事業計画書(共通)'!AD30</f>
        <v>0</v>
      </c>
      <c r="Z43" s="2216"/>
      <c r="AA43" s="2217"/>
      <c r="AB43" s="705" t="s">
        <v>454</v>
      </c>
      <c r="AC43" s="20"/>
      <c r="AD43" s="20"/>
      <c r="AE43" s="20"/>
      <c r="AF43" s="20"/>
      <c r="AG43" s="715"/>
      <c r="AH43" s="20"/>
    </row>
    <row r="44" spans="1:34" ht="18" customHeight="1">
      <c r="A44" s="923"/>
      <c r="B44" s="455"/>
      <c r="C44" s="1137" t="s">
        <v>41</v>
      </c>
      <c r="D44" s="1137"/>
      <c r="E44" s="1137"/>
      <c r="F44" s="1137"/>
      <c r="G44" s="1137"/>
      <c r="H44" s="1137"/>
      <c r="I44" s="726"/>
      <c r="J44" s="706"/>
      <c r="K44" s="488"/>
      <c r="L44" s="488" t="s">
        <v>98</v>
      </c>
      <c r="M44" s="488"/>
      <c r="N44" s="488"/>
      <c r="O44" s="707" t="s">
        <v>99</v>
      </c>
      <c r="P44" s="707"/>
      <c r="Q44" s="708" t="s">
        <v>62</v>
      </c>
      <c r="R44" s="709"/>
      <c r="S44" s="709"/>
      <c r="T44" s="707"/>
      <c r="U44" s="710"/>
      <c r="V44" s="710"/>
      <c r="W44" s="710"/>
      <c r="X44" s="710"/>
      <c r="Y44" s="672"/>
      <c r="Z44" s="707"/>
      <c r="AA44" s="707"/>
      <c r="AB44" s="711"/>
      <c r="AC44" s="20"/>
      <c r="AD44" s="20"/>
      <c r="AE44" s="20"/>
      <c r="AF44" s="20"/>
      <c r="AG44" s="715"/>
      <c r="AH44" s="20"/>
    </row>
    <row r="45" spans="1:34" ht="18" customHeight="1">
      <c r="A45" s="923"/>
      <c r="B45" s="455"/>
      <c r="C45" s="1137" t="s">
        <v>42</v>
      </c>
      <c r="D45" s="1137"/>
      <c r="E45" s="1137"/>
      <c r="F45" s="1137"/>
      <c r="G45" s="1137"/>
      <c r="H45" s="1137"/>
      <c r="I45" s="726"/>
      <c r="J45" s="2218">
        <f>'1-1事業計画書(共通)'!M32</f>
        <v>0</v>
      </c>
      <c r="K45" s="2219"/>
      <c r="L45" s="2219"/>
      <c r="M45" s="2219"/>
      <c r="N45" s="2219"/>
      <c r="O45" s="2219"/>
      <c r="P45" s="2219"/>
      <c r="Q45" s="2219"/>
      <c r="R45" s="2219"/>
      <c r="S45" s="2219"/>
      <c r="T45" s="2219"/>
      <c r="U45" s="2219"/>
      <c r="V45" s="2219"/>
      <c r="W45" s="2219"/>
      <c r="X45" s="2219"/>
      <c r="Y45" s="2219"/>
      <c r="Z45" s="2220"/>
      <c r="AA45" s="2220"/>
      <c r="AB45" s="2221"/>
      <c r="AC45" s="20"/>
      <c r="AD45" s="20"/>
      <c r="AE45" s="20"/>
      <c r="AF45" s="20"/>
      <c r="AG45" s="715"/>
      <c r="AH45" s="20"/>
    </row>
    <row r="46" spans="1:34" ht="18" customHeight="1">
      <c r="A46" s="923"/>
      <c r="B46" s="727"/>
      <c r="C46" s="1151" t="s">
        <v>48</v>
      </c>
      <c r="D46" s="1151"/>
      <c r="E46" s="1151"/>
      <c r="F46" s="1151"/>
      <c r="G46" s="1151"/>
      <c r="H46" s="1151"/>
      <c r="I46" s="728"/>
      <c r="J46" s="2222">
        <f>'1-1事業計画書(共通)'!M33</f>
        <v>0</v>
      </c>
      <c r="K46" s="2223"/>
      <c r="L46" s="2223"/>
      <c r="M46" s="2223"/>
      <c r="N46" s="2223"/>
      <c r="O46" s="2223"/>
      <c r="P46" s="2223"/>
      <c r="Q46" s="2223"/>
      <c r="R46" s="2223"/>
      <c r="S46" s="2223"/>
      <c r="T46" s="2223"/>
      <c r="U46" s="2223"/>
      <c r="V46" s="2223"/>
      <c r="W46" s="2223"/>
      <c r="X46" s="2223"/>
      <c r="Y46" s="2223"/>
      <c r="Z46" s="2224"/>
      <c r="AA46" s="2224"/>
      <c r="AB46" s="2225"/>
      <c r="AC46" s="20"/>
      <c r="AD46" s="20"/>
      <c r="AE46" s="20"/>
      <c r="AF46" s="20"/>
      <c r="AG46" s="715"/>
      <c r="AH46" s="20"/>
    </row>
    <row r="47" spans="1:34" ht="18" customHeight="1" thickBot="1">
      <c r="A47" s="923"/>
      <c r="B47" s="382"/>
      <c r="C47" s="1142" t="s">
        <v>44</v>
      </c>
      <c r="D47" s="1142"/>
      <c r="E47" s="1142"/>
      <c r="F47" s="1142"/>
      <c r="G47" s="1142"/>
      <c r="H47" s="1142"/>
      <c r="I47" s="729"/>
      <c r="J47" s="2226">
        <f>'1-1事業計画書(共通)'!M34</f>
        <v>0</v>
      </c>
      <c r="K47" s="2227"/>
      <c r="L47" s="2227"/>
      <c r="M47" s="2227"/>
      <c r="N47" s="2227"/>
      <c r="O47" s="2227"/>
      <c r="P47" s="2227"/>
      <c r="Q47" s="2227"/>
      <c r="R47" s="2227"/>
      <c r="S47" s="2227"/>
      <c r="T47" s="2227"/>
      <c r="U47" s="2227"/>
      <c r="V47" s="2227"/>
      <c r="W47" s="2227"/>
      <c r="X47" s="2227"/>
      <c r="Y47" s="2227"/>
      <c r="Z47" s="2228"/>
      <c r="AA47" s="2228"/>
      <c r="AB47" s="2229"/>
      <c r="AC47" s="20"/>
      <c r="AD47" s="20"/>
      <c r="AE47" s="20"/>
      <c r="AF47" s="20"/>
      <c r="AG47" s="715"/>
      <c r="AH47" s="20"/>
    </row>
    <row r="48" spans="1:34" ht="18" customHeight="1">
      <c r="A48" s="554"/>
      <c r="B48" s="556"/>
      <c r="C48" s="556"/>
      <c r="D48" s="556"/>
      <c r="E48" s="556"/>
      <c r="F48" s="556"/>
      <c r="G48" s="556"/>
      <c r="H48" s="556"/>
      <c r="I48" s="556"/>
      <c r="J48" s="485"/>
      <c r="K48" s="485"/>
      <c r="L48" s="8"/>
      <c r="M48" s="8"/>
      <c r="N48" s="8"/>
      <c r="O48" s="8"/>
      <c r="P48" s="8"/>
      <c r="Q48" s="8"/>
      <c r="R48" s="8"/>
      <c r="S48" s="8"/>
      <c r="T48" s="8"/>
      <c r="U48" s="8"/>
      <c r="V48" s="8"/>
      <c r="W48" s="8"/>
      <c r="X48" s="8"/>
      <c r="Y48" s="8"/>
      <c r="Z48" s="8"/>
      <c r="AA48" s="8"/>
      <c r="AB48" s="8"/>
      <c r="AC48" s="556"/>
      <c r="AD48" s="556"/>
      <c r="AE48" s="556"/>
      <c r="AF48" s="556"/>
      <c r="AG48" s="537"/>
      <c r="AH48" s="20"/>
    </row>
    <row r="49" spans="1:34" ht="15" customHeight="1">
      <c r="A49" s="20"/>
      <c r="B49" s="20"/>
      <c r="C49" s="20"/>
      <c r="D49" s="20"/>
      <c r="E49" s="20"/>
      <c r="F49" s="20"/>
      <c r="G49" s="20"/>
      <c r="H49" s="20"/>
      <c r="I49" s="20"/>
      <c r="AC49" s="20"/>
      <c r="AD49" s="20"/>
      <c r="AE49" s="20"/>
      <c r="AF49" s="20"/>
      <c r="AG49" s="20"/>
      <c r="AH49" s="20"/>
    </row>
  </sheetData>
  <sheetProtection sheet="1" formatCells="0" insertRows="0" selectLockedCells="1"/>
  <mergeCells count="43">
    <mergeCell ref="B29:C29"/>
    <mergeCell ref="B30:C30"/>
    <mergeCell ref="B31:C31"/>
    <mergeCell ref="B26:C26"/>
    <mergeCell ref="D26:AG26"/>
    <mergeCell ref="B27:C27"/>
    <mergeCell ref="D27:AG27"/>
    <mergeCell ref="B28:C28"/>
    <mergeCell ref="D28:AG28"/>
    <mergeCell ref="A3:AH3"/>
    <mergeCell ref="W5:AH5"/>
    <mergeCell ref="W9:Z9"/>
    <mergeCell ref="V10:AH11"/>
    <mergeCell ref="R23:W23"/>
    <mergeCell ref="T5:V5"/>
    <mergeCell ref="T6:V6"/>
    <mergeCell ref="B25:C25"/>
    <mergeCell ref="D25:AG25"/>
    <mergeCell ref="V12:AH12"/>
    <mergeCell ref="V13:AF13"/>
    <mergeCell ref="V14:AF14"/>
    <mergeCell ref="A16:AH20"/>
    <mergeCell ref="A21:AH21"/>
    <mergeCell ref="B24:C24"/>
    <mergeCell ref="D24:AG24"/>
    <mergeCell ref="C45:H45"/>
    <mergeCell ref="C46:H46"/>
    <mergeCell ref="C47:H47"/>
    <mergeCell ref="J45:AB45"/>
    <mergeCell ref="J46:AB46"/>
    <mergeCell ref="J47:AB47"/>
    <mergeCell ref="B33:C33"/>
    <mergeCell ref="C43:H43"/>
    <mergeCell ref="J43:R43"/>
    <mergeCell ref="C44:H44"/>
    <mergeCell ref="S43:X43"/>
    <mergeCell ref="S42:X42"/>
    <mergeCell ref="M36:R36"/>
    <mergeCell ref="C42:H42"/>
    <mergeCell ref="J42:R42"/>
    <mergeCell ref="F38:AA38"/>
    <mergeCell ref="Y42:AA42"/>
    <mergeCell ref="Y43:AA43"/>
  </mergeCells>
  <phoneticPr fontId="9"/>
  <conditionalFormatting sqref="J42:J43">
    <cfRule type="expression" dxfId="17" priority="2">
      <formula>J42&lt;&gt;#REF!</formula>
    </cfRule>
  </conditionalFormatting>
  <conditionalFormatting sqref="K44 J45:J47">
    <cfRule type="expression" dxfId="16" priority="4">
      <formula>J44&lt;&gt;#REF!</formula>
    </cfRule>
  </conditionalFormatting>
  <conditionalFormatting sqref="M36:R36">
    <cfRule type="expression" dxfId="15" priority="5">
      <formula>M36&lt;&gt;#REF!</formula>
    </cfRule>
  </conditionalFormatting>
  <conditionalFormatting sqref="N44">
    <cfRule type="expression" dxfId="14" priority="3">
      <formula>N44&lt;&gt;#REF!</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7620</xdr:colOff>
                    <xdr:row>42</xdr:row>
                    <xdr:rowOff>228600</xdr:rowOff>
                  </from>
                  <to>
                    <xdr:col>11</xdr:col>
                    <xdr:colOff>152400</xdr:colOff>
                    <xdr:row>44</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7620</xdr:colOff>
                    <xdr:row>42</xdr:row>
                    <xdr:rowOff>228600</xdr:rowOff>
                  </from>
                  <to>
                    <xdr:col>14</xdr:col>
                    <xdr:colOff>137160</xdr:colOff>
                    <xdr:row>44</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V72"/>
  <sheetViews>
    <sheetView showZeros="0" view="pageBreakPreview" zoomScaleNormal="100" zoomScaleSheetLayoutView="100" workbookViewId="0"/>
  </sheetViews>
  <sheetFormatPr defaultColWidth="3.125" defaultRowHeight="24.75" customHeight="1"/>
  <cols>
    <col min="1" max="9" width="3.125" style="20" customWidth="1"/>
    <col min="10" max="11" width="3.125" style="21" customWidth="1"/>
    <col min="12" max="41" width="3.125" style="20"/>
    <col min="42" max="42" width="13.25" style="20" bestFit="1" customWidth="1"/>
    <col min="43" max="44" width="3.125" style="20"/>
    <col min="45" max="45" width="13.75" style="20" customWidth="1"/>
    <col min="46" max="16384" width="3.125" style="20"/>
  </cols>
  <sheetData>
    <row r="1" spans="1:36" ht="25.5" customHeight="1">
      <c r="A1" s="20" t="s">
        <v>394</v>
      </c>
    </row>
    <row r="2" spans="1:36" ht="25.5" customHeight="1">
      <c r="A2" s="1079" t="s">
        <v>27</v>
      </c>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6" ht="25.5" customHeight="1" thickBot="1">
      <c r="A3" s="564" t="s">
        <v>28</v>
      </c>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row>
    <row r="4" spans="1:36" ht="25.5" customHeight="1">
      <c r="A4" s="533"/>
      <c r="B4" s="1401" t="s">
        <v>264</v>
      </c>
      <c r="C4" s="1401"/>
      <c r="D4" s="1401"/>
      <c r="E4" s="1401"/>
      <c r="F4" s="1401"/>
      <c r="G4" s="1401"/>
      <c r="H4" s="1401"/>
      <c r="I4" s="1401"/>
      <c r="J4" s="1401"/>
      <c r="K4" s="1401"/>
      <c r="L4" s="534"/>
      <c r="M4" s="1771">
        <f>'1-1省ｴﾈ'!M7:AG7</f>
        <v>0</v>
      </c>
      <c r="N4" s="1772"/>
      <c r="O4" s="1772"/>
      <c r="P4" s="1772"/>
      <c r="Q4" s="1772"/>
      <c r="R4" s="1772"/>
      <c r="S4" s="1772"/>
      <c r="T4" s="1772"/>
      <c r="U4" s="1772"/>
      <c r="V4" s="1772"/>
      <c r="W4" s="1772"/>
      <c r="X4" s="1772"/>
      <c r="Y4" s="1772"/>
      <c r="Z4" s="1772"/>
      <c r="AA4" s="1772"/>
      <c r="AB4" s="1772"/>
      <c r="AC4" s="1772"/>
      <c r="AD4" s="1772"/>
      <c r="AE4" s="1772"/>
      <c r="AF4" s="1772"/>
      <c r="AG4" s="1773"/>
    </row>
    <row r="5" spans="1:36" ht="25.5" customHeight="1">
      <c r="A5" s="455"/>
      <c r="B5" s="1641" t="s">
        <v>7</v>
      </c>
      <c r="C5" s="1641"/>
      <c r="D5" s="1641"/>
      <c r="E5" s="1641"/>
      <c r="F5" s="1641"/>
      <c r="G5" s="1641"/>
      <c r="H5" s="1641"/>
      <c r="I5" s="1641"/>
      <c r="J5" s="1641"/>
      <c r="K5" s="1641"/>
      <c r="L5" s="440"/>
      <c r="M5" s="2277">
        <f>'1-1省ｴﾈ'!R8</f>
        <v>0</v>
      </c>
      <c r="N5" s="2278"/>
      <c r="O5" s="2278"/>
      <c r="P5" s="2278"/>
      <c r="Q5" s="2278"/>
      <c r="R5" s="2278"/>
      <c r="S5" s="2278"/>
      <c r="T5" s="2278"/>
      <c r="U5" s="2278"/>
      <c r="V5" s="2278"/>
      <c r="W5" s="2278"/>
      <c r="X5" s="2278"/>
      <c r="Y5" s="2278"/>
      <c r="Z5" s="2278"/>
      <c r="AA5" s="2278"/>
      <c r="AB5" s="2278"/>
      <c r="AC5" s="2278"/>
      <c r="AD5" s="2278"/>
      <c r="AE5" s="2278"/>
      <c r="AF5" s="2278"/>
      <c r="AG5" s="2279"/>
    </row>
    <row r="6" spans="1:36" ht="25.5" customHeight="1">
      <c r="A6" s="455"/>
      <c r="B6" s="1137" t="s">
        <v>89</v>
      </c>
      <c r="C6" s="1137"/>
      <c r="D6" s="1137"/>
      <c r="E6" s="1137"/>
      <c r="F6" s="1137"/>
      <c r="G6" s="1137"/>
      <c r="H6" s="1137"/>
      <c r="I6" s="1137"/>
      <c r="J6" s="1137"/>
      <c r="K6" s="1137"/>
      <c r="L6" s="482"/>
      <c r="M6" s="2280" t="s">
        <v>220</v>
      </c>
      <c r="N6" s="2281"/>
      <c r="O6" s="2281"/>
      <c r="P6" s="2281"/>
      <c r="Q6" s="2281"/>
      <c r="R6" s="2281"/>
      <c r="S6" s="2281"/>
      <c r="T6" s="2281"/>
      <c r="U6" s="2281"/>
      <c r="V6" s="2281"/>
      <c r="W6" s="2281"/>
      <c r="X6" s="781" t="s">
        <v>86</v>
      </c>
      <c r="Y6" s="924"/>
      <c r="Z6" s="924"/>
      <c r="AA6" s="924"/>
      <c r="AB6" s="924"/>
      <c r="AC6" s="924"/>
      <c r="AD6" s="924"/>
      <c r="AE6" s="924"/>
      <c r="AF6" s="924"/>
      <c r="AG6" s="925"/>
    </row>
    <row r="7" spans="1:36" ht="25.5" customHeight="1">
      <c r="A7" s="455"/>
      <c r="B7" s="1137" t="s">
        <v>90</v>
      </c>
      <c r="C7" s="1137"/>
      <c r="D7" s="1137"/>
      <c r="E7" s="1137"/>
      <c r="F7" s="1137"/>
      <c r="G7" s="1137"/>
      <c r="H7" s="1137"/>
      <c r="I7" s="1137"/>
      <c r="J7" s="1137"/>
      <c r="K7" s="1137"/>
      <c r="L7" s="482"/>
      <c r="M7" s="2280" t="s">
        <v>220</v>
      </c>
      <c r="N7" s="2281"/>
      <c r="O7" s="2281"/>
      <c r="P7" s="2281"/>
      <c r="Q7" s="2281"/>
      <c r="R7" s="2281"/>
      <c r="S7" s="2281"/>
      <c r="T7" s="2281"/>
      <c r="U7" s="2281"/>
      <c r="V7" s="2281"/>
      <c r="W7" s="2281"/>
      <c r="X7" s="781" t="s">
        <v>214</v>
      </c>
      <c r="Y7" s="924"/>
      <c r="Z7" s="924"/>
      <c r="AA7" s="924"/>
      <c r="AB7" s="924"/>
      <c r="AC7" s="924"/>
      <c r="AD7" s="924"/>
      <c r="AE7" s="924"/>
      <c r="AF7" s="924"/>
      <c r="AG7" s="925"/>
      <c r="AH7" s="20" t="s">
        <v>441</v>
      </c>
      <c r="AI7" s="20" t="s">
        <v>442</v>
      </c>
    </row>
    <row r="8" spans="1:36" ht="25.5" customHeight="1">
      <c r="A8" s="536"/>
      <c r="B8" s="2288" t="s">
        <v>29</v>
      </c>
      <c r="C8" s="2288"/>
      <c r="D8" s="2288"/>
      <c r="E8" s="2288"/>
      <c r="F8" s="2288"/>
      <c r="G8" s="2288"/>
      <c r="H8" s="2288"/>
      <c r="I8" s="2288"/>
      <c r="J8" s="2288"/>
      <c r="K8" s="2288"/>
      <c r="L8" s="537"/>
      <c r="M8" s="1434" t="s">
        <v>719</v>
      </c>
      <c r="N8" s="2259"/>
      <c r="O8" s="2259"/>
      <c r="P8" s="2259"/>
      <c r="Q8" s="2259"/>
      <c r="R8" s="2259"/>
      <c r="S8" s="2259"/>
      <c r="T8" s="2259"/>
      <c r="U8" s="2259"/>
      <c r="V8" s="2259"/>
      <c r="W8" s="2259"/>
      <c r="X8" s="2259"/>
      <c r="Y8" s="2259"/>
      <c r="Z8" s="2259"/>
      <c r="AA8" s="2259"/>
      <c r="AB8" s="2259"/>
      <c r="AC8" s="2259"/>
      <c r="AD8" s="2259"/>
      <c r="AE8" s="2259"/>
      <c r="AF8" s="2259"/>
      <c r="AG8" s="2260"/>
      <c r="AI8" s="20" t="s">
        <v>443</v>
      </c>
    </row>
    <row r="9" spans="1:36" ht="25.5" customHeight="1">
      <c r="A9" s="379"/>
      <c r="J9" s="20"/>
      <c r="K9" s="20"/>
      <c r="AG9" s="381"/>
    </row>
    <row r="10" spans="1:36" ht="18" customHeight="1">
      <c r="A10" s="379"/>
      <c r="B10" s="2261" t="s">
        <v>562</v>
      </c>
      <c r="C10" s="2262"/>
      <c r="D10" s="2262"/>
      <c r="E10" s="2262"/>
      <c r="F10" s="2263" t="s">
        <v>563</v>
      </c>
      <c r="G10" s="2264"/>
      <c r="H10" s="2264"/>
      <c r="I10" s="2264"/>
      <c r="J10" s="2264"/>
      <c r="K10" s="2264"/>
      <c r="L10" s="2264"/>
      <c r="M10" s="2264"/>
      <c r="N10" s="2264"/>
      <c r="O10" s="2265" t="s">
        <v>561</v>
      </c>
      <c r="P10" s="2264"/>
      <c r="Q10" s="2266"/>
      <c r="R10" s="2261" t="s">
        <v>562</v>
      </c>
      <c r="S10" s="2262"/>
      <c r="T10" s="2262"/>
      <c r="U10" s="2262"/>
      <c r="V10" s="2263" t="s">
        <v>563</v>
      </c>
      <c r="W10" s="2264"/>
      <c r="X10" s="2264"/>
      <c r="Y10" s="2264"/>
      <c r="Z10" s="2264"/>
      <c r="AA10" s="2264"/>
      <c r="AB10" s="2264"/>
      <c r="AC10" s="2264"/>
      <c r="AD10" s="2264"/>
      <c r="AE10" s="2265" t="s">
        <v>561</v>
      </c>
      <c r="AF10" s="2264"/>
      <c r="AG10" s="2267"/>
    </row>
    <row r="11" spans="1:36" ht="18" customHeight="1">
      <c r="A11" s="379"/>
      <c r="B11" s="2268"/>
      <c r="C11" s="2269"/>
      <c r="D11" s="2269"/>
      <c r="E11" s="2269"/>
      <c r="F11" s="2270"/>
      <c r="G11" s="2271"/>
      <c r="H11" s="2271"/>
      <c r="I11" s="2271"/>
      <c r="J11" s="2271"/>
      <c r="K11" s="2271"/>
      <c r="L11" s="2271"/>
      <c r="M11" s="2271"/>
      <c r="N11" s="2271"/>
      <c r="O11" s="2272"/>
      <c r="P11" s="2271"/>
      <c r="Q11" s="2273"/>
      <c r="R11" s="2268"/>
      <c r="S11" s="2269"/>
      <c r="T11" s="2269"/>
      <c r="U11" s="2269"/>
      <c r="V11" s="2270"/>
      <c r="W11" s="2271"/>
      <c r="X11" s="2271"/>
      <c r="Y11" s="2271"/>
      <c r="Z11" s="2271"/>
      <c r="AA11" s="2271"/>
      <c r="AB11" s="2271"/>
      <c r="AC11" s="2271"/>
      <c r="AD11" s="2271"/>
      <c r="AE11" s="2272"/>
      <c r="AF11" s="2271"/>
      <c r="AG11" s="2311"/>
      <c r="AH11" s="20" t="s">
        <v>441</v>
      </c>
      <c r="AJ11" s="20" t="s">
        <v>1047</v>
      </c>
    </row>
    <row r="12" spans="1:36" ht="18" customHeight="1">
      <c r="A12" s="379"/>
      <c r="B12" s="2268"/>
      <c r="C12" s="2269"/>
      <c r="D12" s="2269"/>
      <c r="E12" s="2269"/>
      <c r="F12" s="2270"/>
      <c r="G12" s="2271"/>
      <c r="H12" s="2271"/>
      <c r="I12" s="2271"/>
      <c r="J12" s="2271"/>
      <c r="K12" s="2271"/>
      <c r="L12" s="2271"/>
      <c r="M12" s="2271"/>
      <c r="N12" s="2271"/>
      <c r="O12" s="2272"/>
      <c r="P12" s="2271"/>
      <c r="Q12" s="2273"/>
      <c r="R12" s="2268"/>
      <c r="S12" s="2269"/>
      <c r="T12" s="2269"/>
      <c r="U12" s="2269"/>
      <c r="V12" s="2270"/>
      <c r="W12" s="2271"/>
      <c r="X12" s="2271"/>
      <c r="Y12" s="2271"/>
      <c r="Z12" s="2271"/>
      <c r="AA12" s="2271"/>
      <c r="AB12" s="2271"/>
      <c r="AC12" s="2271"/>
      <c r="AD12" s="2271"/>
      <c r="AE12" s="2272"/>
      <c r="AF12" s="2271"/>
      <c r="AG12" s="2311"/>
    </row>
    <row r="13" spans="1:36" ht="18" customHeight="1">
      <c r="A13" s="379"/>
      <c r="B13" s="2268"/>
      <c r="C13" s="2269"/>
      <c r="D13" s="2269"/>
      <c r="E13" s="2269"/>
      <c r="F13" s="2270"/>
      <c r="G13" s="2271"/>
      <c r="H13" s="2271"/>
      <c r="I13" s="2271"/>
      <c r="J13" s="2271"/>
      <c r="K13" s="2271"/>
      <c r="L13" s="2271"/>
      <c r="M13" s="2271"/>
      <c r="N13" s="2271"/>
      <c r="O13" s="2272"/>
      <c r="P13" s="2271"/>
      <c r="Q13" s="2273"/>
      <c r="R13" s="2268"/>
      <c r="S13" s="2269"/>
      <c r="T13" s="2269"/>
      <c r="U13" s="2269"/>
      <c r="V13" s="2270"/>
      <c r="W13" s="2271"/>
      <c r="X13" s="2271"/>
      <c r="Y13" s="2271"/>
      <c r="Z13" s="2271"/>
      <c r="AA13" s="2271"/>
      <c r="AB13" s="2271"/>
      <c r="AC13" s="2271"/>
      <c r="AD13" s="2271"/>
      <c r="AE13" s="2272"/>
      <c r="AF13" s="2271"/>
      <c r="AG13" s="2311"/>
    </row>
    <row r="14" spans="1:36" ht="18" customHeight="1">
      <c r="A14" s="379"/>
      <c r="B14" s="2268"/>
      <c r="C14" s="2269"/>
      <c r="D14" s="2269"/>
      <c r="E14" s="2269"/>
      <c r="F14" s="2270"/>
      <c r="G14" s="2271"/>
      <c r="H14" s="2271"/>
      <c r="I14" s="2271"/>
      <c r="J14" s="2271"/>
      <c r="K14" s="2271"/>
      <c r="L14" s="2271"/>
      <c r="M14" s="2271"/>
      <c r="N14" s="2271"/>
      <c r="O14" s="2272"/>
      <c r="P14" s="2271"/>
      <c r="Q14" s="2273"/>
      <c r="R14" s="2268"/>
      <c r="S14" s="2269"/>
      <c r="T14" s="2269"/>
      <c r="U14" s="2269"/>
      <c r="V14" s="2270"/>
      <c r="W14" s="2271"/>
      <c r="X14" s="2271"/>
      <c r="Y14" s="2271"/>
      <c r="Z14" s="2271"/>
      <c r="AA14" s="2271"/>
      <c r="AB14" s="2271"/>
      <c r="AC14" s="2271"/>
      <c r="AD14" s="2271"/>
      <c r="AE14" s="2272"/>
      <c r="AF14" s="2271"/>
      <c r="AG14" s="2311"/>
    </row>
    <row r="15" spans="1:36" ht="18" customHeight="1">
      <c r="A15" s="379"/>
      <c r="B15" s="2268"/>
      <c r="C15" s="2269"/>
      <c r="D15" s="2269"/>
      <c r="E15" s="2269"/>
      <c r="F15" s="2270"/>
      <c r="G15" s="2271"/>
      <c r="H15" s="2271"/>
      <c r="I15" s="2271"/>
      <c r="J15" s="2271"/>
      <c r="K15" s="2271"/>
      <c r="L15" s="2271"/>
      <c r="M15" s="2271"/>
      <c r="N15" s="2271"/>
      <c r="O15" s="2272"/>
      <c r="P15" s="2271"/>
      <c r="Q15" s="2273"/>
      <c r="R15" s="2268"/>
      <c r="S15" s="2269"/>
      <c r="T15" s="2269"/>
      <c r="U15" s="2269"/>
      <c r="V15" s="2270"/>
      <c r="W15" s="2271"/>
      <c r="X15" s="2271"/>
      <c r="Y15" s="2271"/>
      <c r="Z15" s="2271"/>
      <c r="AA15" s="2271"/>
      <c r="AB15" s="2271"/>
      <c r="AC15" s="2271"/>
      <c r="AD15" s="2271"/>
      <c r="AE15" s="2272"/>
      <c r="AF15" s="2271"/>
      <c r="AG15" s="2311"/>
    </row>
    <row r="16" spans="1:36" ht="18" customHeight="1">
      <c r="A16" s="379"/>
      <c r="B16" s="2268"/>
      <c r="C16" s="2269"/>
      <c r="D16" s="2269"/>
      <c r="E16" s="2269"/>
      <c r="F16" s="2270"/>
      <c r="G16" s="2271"/>
      <c r="H16" s="2271"/>
      <c r="I16" s="2271"/>
      <c r="J16" s="2271"/>
      <c r="K16" s="2271"/>
      <c r="L16" s="2271"/>
      <c r="M16" s="2271"/>
      <c r="N16" s="2271"/>
      <c r="O16" s="2272"/>
      <c r="P16" s="2271"/>
      <c r="Q16" s="2273"/>
      <c r="R16" s="2268"/>
      <c r="S16" s="2269"/>
      <c r="T16" s="2269"/>
      <c r="U16" s="2269"/>
      <c r="V16" s="2270"/>
      <c r="W16" s="2271"/>
      <c r="X16" s="2271"/>
      <c r="Y16" s="2271"/>
      <c r="Z16" s="2271"/>
      <c r="AA16" s="2271"/>
      <c r="AB16" s="2271"/>
      <c r="AC16" s="2271"/>
      <c r="AD16" s="2271"/>
      <c r="AE16" s="2272"/>
      <c r="AF16" s="2271"/>
      <c r="AG16" s="2311"/>
    </row>
    <row r="17" spans="1:36" ht="18" customHeight="1">
      <c r="A17" s="379"/>
      <c r="B17" s="2268"/>
      <c r="C17" s="2269"/>
      <c r="D17" s="2269"/>
      <c r="E17" s="2269"/>
      <c r="F17" s="2270"/>
      <c r="G17" s="2271"/>
      <c r="H17" s="2271"/>
      <c r="I17" s="2271"/>
      <c r="J17" s="2271"/>
      <c r="K17" s="2271"/>
      <c r="L17" s="2271"/>
      <c r="M17" s="2271"/>
      <c r="N17" s="2271"/>
      <c r="O17" s="2272"/>
      <c r="P17" s="2271"/>
      <c r="Q17" s="2273"/>
      <c r="R17" s="2268"/>
      <c r="S17" s="2269"/>
      <c r="T17" s="2269"/>
      <c r="U17" s="2269"/>
      <c r="V17" s="2270"/>
      <c r="W17" s="2271"/>
      <c r="X17" s="2271"/>
      <c r="Y17" s="2271"/>
      <c r="Z17" s="2271"/>
      <c r="AA17" s="2271"/>
      <c r="AB17" s="2271"/>
      <c r="AC17" s="2271"/>
      <c r="AD17" s="2271"/>
      <c r="AE17" s="2272"/>
      <c r="AF17" s="2271"/>
      <c r="AG17" s="2311"/>
    </row>
    <row r="18" spans="1:36" ht="18" customHeight="1">
      <c r="A18" s="379"/>
      <c r="B18" s="2268"/>
      <c r="C18" s="2269"/>
      <c r="D18" s="2269"/>
      <c r="E18" s="2269"/>
      <c r="F18" s="2270"/>
      <c r="G18" s="2271"/>
      <c r="H18" s="2271"/>
      <c r="I18" s="2271"/>
      <c r="J18" s="2271"/>
      <c r="K18" s="2271"/>
      <c r="L18" s="2271"/>
      <c r="M18" s="2271"/>
      <c r="N18" s="2271"/>
      <c r="O18" s="2272"/>
      <c r="P18" s="2271"/>
      <c r="Q18" s="2273"/>
      <c r="R18" s="2268"/>
      <c r="S18" s="2269"/>
      <c r="T18" s="2269"/>
      <c r="U18" s="2269"/>
      <c r="V18" s="2270"/>
      <c r="W18" s="2271"/>
      <c r="X18" s="2271"/>
      <c r="Y18" s="2271"/>
      <c r="Z18" s="2271"/>
      <c r="AA18" s="2271"/>
      <c r="AB18" s="2271"/>
      <c r="AC18" s="2271"/>
      <c r="AD18" s="2271"/>
      <c r="AE18" s="2272"/>
      <c r="AF18" s="2271"/>
      <c r="AG18" s="2311"/>
    </row>
    <row r="19" spans="1:36" ht="18" customHeight="1">
      <c r="A19" s="379"/>
      <c r="B19" s="2268"/>
      <c r="C19" s="2269"/>
      <c r="D19" s="2269"/>
      <c r="E19" s="2269"/>
      <c r="F19" s="2270"/>
      <c r="G19" s="2271"/>
      <c r="H19" s="2271"/>
      <c r="I19" s="2271"/>
      <c r="J19" s="2271"/>
      <c r="K19" s="2271"/>
      <c r="L19" s="2271"/>
      <c r="M19" s="2271"/>
      <c r="N19" s="2271"/>
      <c r="O19" s="2272"/>
      <c r="P19" s="2271"/>
      <c r="Q19" s="2273"/>
      <c r="R19" s="2268"/>
      <c r="S19" s="2269"/>
      <c r="T19" s="2269"/>
      <c r="U19" s="2269"/>
      <c r="V19" s="2270"/>
      <c r="W19" s="2271"/>
      <c r="X19" s="2271"/>
      <c r="Y19" s="2271"/>
      <c r="Z19" s="2271"/>
      <c r="AA19" s="2271"/>
      <c r="AB19" s="2271"/>
      <c r="AC19" s="2271"/>
      <c r="AD19" s="2271"/>
      <c r="AE19" s="2272"/>
      <c r="AF19" s="2271"/>
      <c r="AG19" s="2311"/>
    </row>
    <row r="20" spans="1:36" ht="18" customHeight="1">
      <c r="A20" s="379"/>
      <c r="B20" s="2268"/>
      <c r="C20" s="2269"/>
      <c r="D20" s="2269"/>
      <c r="E20" s="2269"/>
      <c r="F20" s="2270"/>
      <c r="G20" s="2271"/>
      <c r="H20" s="2271"/>
      <c r="I20" s="2271"/>
      <c r="J20" s="2271"/>
      <c r="K20" s="2271"/>
      <c r="L20" s="2271"/>
      <c r="M20" s="2271"/>
      <c r="N20" s="2271"/>
      <c r="O20" s="2272"/>
      <c r="P20" s="2271"/>
      <c r="Q20" s="2273"/>
      <c r="R20" s="2268"/>
      <c r="S20" s="2269"/>
      <c r="T20" s="2269"/>
      <c r="U20" s="2269"/>
      <c r="V20" s="2270"/>
      <c r="W20" s="2271"/>
      <c r="X20" s="2271"/>
      <c r="Y20" s="2271"/>
      <c r="Z20" s="2271"/>
      <c r="AA20" s="2271"/>
      <c r="AB20" s="2271"/>
      <c r="AC20" s="2271"/>
      <c r="AD20" s="2271"/>
      <c r="AE20" s="2272"/>
      <c r="AF20" s="2271"/>
      <c r="AG20" s="2311"/>
    </row>
    <row r="21" spans="1:36" ht="18" customHeight="1">
      <c r="A21" s="379"/>
      <c r="B21" s="2268"/>
      <c r="C21" s="2269"/>
      <c r="D21" s="2269"/>
      <c r="E21" s="2269"/>
      <c r="F21" s="2270"/>
      <c r="G21" s="2271"/>
      <c r="H21" s="2271"/>
      <c r="I21" s="2271"/>
      <c r="J21" s="2271"/>
      <c r="K21" s="2271"/>
      <c r="L21" s="2271"/>
      <c r="M21" s="2271"/>
      <c r="N21" s="2271"/>
      <c r="O21" s="2272"/>
      <c r="P21" s="2271"/>
      <c r="Q21" s="2273"/>
      <c r="R21" s="2268"/>
      <c r="S21" s="2269"/>
      <c r="T21" s="2269"/>
      <c r="U21" s="2269"/>
      <c r="V21" s="2270"/>
      <c r="W21" s="2271"/>
      <c r="X21" s="2271"/>
      <c r="Y21" s="2271"/>
      <c r="Z21" s="2271"/>
      <c r="AA21" s="2271"/>
      <c r="AB21" s="2271"/>
      <c r="AC21" s="2271"/>
      <c r="AD21" s="2271"/>
      <c r="AE21" s="2272"/>
      <c r="AF21" s="2271"/>
      <c r="AG21" s="2311"/>
    </row>
    <row r="22" spans="1:36" ht="18" customHeight="1">
      <c r="A22" s="379"/>
      <c r="B22" s="2268"/>
      <c r="C22" s="2269"/>
      <c r="D22" s="2269"/>
      <c r="E22" s="2269"/>
      <c r="F22" s="2270"/>
      <c r="G22" s="2271"/>
      <c r="H22" s="2271"/>
      <c r="I22" s="2271"/>
      <c r="J22" s="2271"/>
      <c r="K22" s="2271"/>
      <c r="L22" s="2271"/>
      <c r="M22" s="2271"/>
      <c r="N22" s="2271"/>
      <c r="O22" s="2272"/>
      <c r="P22" s="2271"/>
      <c r="Q22" s="2273"/>
      <c r="R22" s="2268"/>
      <c r="S22" s="2269"/>
      <c r="T22" s="2269"/>
      <c r="U22" s="2269"/>
      <c r="V22" s="2270"/>
      <c r="W22" s="2271"/>
      <c r="X22" s="2271"/>
      <c r="Y22" s="2271"/>
      <c r="Z22" s="2271"/>
      <c r="AA22" s="2271"/>
      <c r="AB22" s="2271"/>
      <c r="AC22" s="2271"/>
      <c r="AD22" s="2271"/>
      <c r="AE22" s="2272"/>
      <c r="AF22" s="2271"/>
      <c r="AG22" s="2311"/>
    </row>
    <row r="23" spans="1:36" ht="18" customHeight="1">
      <c r="A23" s="379"/>
      <c r="B23" s="2268"/>
      <c r="C23" s="2269"/>
      <c r="D23" s="2269"/>
      <c r="E23" s="2269"/>
      <c r="F23" s="2270"/>
      <c r="G23" s="2271"/>
      <c r="H23" s="2271"/>
      <c r="I23" s="2271"/>
      <c r="J23" s="2271"/>
      <c r="K23" s="2271"/>
      <c r="L23" s="2271"/>
      <c r="M23" s="2271"/>
      <c r="N23" s="2271"/>
      <c r="O23" s="2272"/>
      <c r="P23" s="2271"/>
      <c r="Q23" s="2273"/>
      <c r="R23" s="2268"/>
      <c r="S23" s="2269"/>
      <c r="T23" s="2269"/>
      <c r="U23" s="2269"/>
      <c r="V23" s="2270"/>
      <c r="W23" s="2271"/>
      <c r="X23" s="2271"/>
      <c r="Y23" s="2271"/>
      <c r="Z23" s="2271"/>
      <c r="AA23" s="2271"/>
      <c r="AB23" s="2271"/>
      <c r="AC23" s="2271"/>
      <c r="AD23" s="2271"/>
      <c r="AE23" s="2272"/>
      <c r="AF23" s="2271"/>
      <c r="AG23" s="2311"/>
    </row>
    <row r="24" spans="1:36" ht="18" customHeight="1">
      <c r="A24" s="536"/>
      <c r="B24" s="1427"/>
      <c r="C24" s="2274"/>
      <c r="D24" s="2274"/>
      <c r="E24" s="2274"/>
      <c r="F24" s="2309"/>
      <c r="G24" s="2310"/>
      <c r="H24" s="2310"/>
      <c r="I24" s="2310"/>
      <c r="J24" s="2310"/>
      <c r="K24" s="2310"/>
      <c r="L24" s="2310"/>
      <c r="M24" s="2310"/>
      <c r="N24" s="2310"/>
      <c r="O24" s="1427"/>
      <c r="P24" s="2310"/>
      <c r="Q24" s="2310"/>
      <c r="R24" s="1427"/>
      <c r="S24" s="2274"/>
      <c r="T24" s="2274"/>
      <c r="U24" s="2274"/>
      <c r="V24" s="2309"/>
      <c r="W24" s="2310"/>
      <c r="X24" s="2310"/>
      <c r="Y24" s="2310"/>
      <c r="Z24" s="2310"/>
      <c r="AA24" s="2310"/>
      <c r="AB24" s="2310"/>
      <c r="AC24" s="2310"/>
      <c r="AD24" s="2310"/>
      <c r="AE24" s="1427"/>
      <c r="AF24" s="2310"/>
      <c r="AG24" s="2312"/>
    </row>
    <row r="25" spans="1:36" ht="25.5" customHeight="1">
      <c r="A25" s="1335" t="s">
        <v>206</v>
      </c>
      <c r="B25" s="1336"/>
      <c r="C25" s="1336"/>
      <c r="D25" s="1336"/>
      <c r="E25" s="1336"/>
      <c r="F25" s="1337"/>
      <c r="G25" s="1175" t="s">
        <v>59</v>
      </c>
      <c r="H25" s="1176"/>
      <c r="I25" s="1176"/>
      <c r="J25" s="1176"/>
      <c r="K25" s="1176"/>
      <c r="L25" s="1177"/>
      <c r="M25" s="2277">
        <f>'1-1省ｴﾈ'!M27</f>
        <v>0</v>
      </c>
      <c r="N25" s="2278"/>
      <c r="O25" s="2278"/>
      <c r="P25" s="2278"/>
      <c r="Q25" s="2278"/>
      <c r="R25" s="2278"/>
      <c r="S25" s="2278"/>
      <c r="T25" s="2278"/>
      <c r="U25" s="2278"/>
      <c r="V25" s="2278"/>
      <c r="W25" s="2278"/>
      <c r="X25" s="2278"/>
      <c r="Y25" s="2278"/>
      <c r="Z25" s="2278"/>
      <c r="AA25" s="2278"/>
      <c r="AB25" s="2278"/>
      <c r="AC25" s="2278"/>
      <c r="AD25" s="2278"/>
      <c r="AE25" s="2278"/>
      <c r="AF25" s="2278"/>
      <c r="AG25" s="2279"/>
    </row>
    <row r="26" spans="1:36" ht="25.5" customHeight="1">
      <c r="A26" s="1340"/>
      <c r="B26" s="1341"/>
      <c r="C26" s="1341"/>
      <c r="D26" s="1341"/>
      <c r="E26" s="1341"/>
      <c r="F26" s="1342"/>
      <c r="G26" s="1093" t="s">
        <v>21</v>
      </c>
      <c r="H26" s="1066"/>
      <c r="I26" s="1066"/>
      <c r="J26" s="1066"/>
      <c r="K26" s="1066"/>
      <c r="L26" s="1067"/>
      <c r="M26" s="2277">
        <f>'1-1省ｴﾈ'!M28</f>
        <v>0</v>
      </c>
      <c r="N26" s="2278"/>
      <c r="O26" s="2278"/>
      <c r="P26" s="2278"/>
      <c r="Q26" s="2278"/>
      <c r="R26" s="2278"/>
      <c r="S26" s="2278"/>
      <c r="T26" s="2278"/>
      <c r="U26" s="2278"/>
      <c r="V26" s="2278"/>
      <c r="W26" s="2278"/>
      <c r="X26" s="2278"/>
      <c r="Y26" s="2278"/>
      <c r="Z26" s="2278"/>
      <c r="AA26" s="2278"/>
      <c r="AB26" s="2278"/>
      <c r="AC26" s="2278"/>
      <c r="AD26" s="2278"/>
      <c r="AE26" s="2278"/>
      <c r="AF26" s="2278"/>
      <c r="AG26" s="2279"/>
    </row>
    <row r="27" spans="1:36" ht="25.5" customHeight="1">
      <c r="A27" s="1335" t="s">
        <v>109</v>
      </c>
      <c r="B27" s="1336"/>
      <c r="C27" s="1336"/>
      <c r="D27" s="1336"/>
      <c r="E27" s="1336"/>
      <c r="F27" s="1337"/>
      <c r="G27" s="1175" t="s">
        <v>59</v>
      </c>
      <c r="H27" s="1176"/>
      <c r="I27" s="1176"/>
      <c r="J27" s="1176"/>
      <c r="K27" s="1176"/>
      <c r="L27" s="1177"/>
      <c r="M27" s="1730"/>
      <c r="N27" s="1731"/>
      <c r="O27" s="1731"/>
      <c r="P27" s="1731"/>
      <c r="Q27" s="1731"/>
      <c r="R27" s="1731"/>
      <c r="S27" s="1731"/>
      <c r="T27" s="1731"/>
      <c r="U27" s="1731"/>
      <c r="V27" s="1731"/>
      <c r="W27" s="1731"/>
      <c r="X27" s="1731"/>
      <c r="Y27" s="1731"/>
      <c r="Z27" s="1731"/>
      <c r="AA27" s="1731"/>
      <c r="AB27" s="1731"/>
      <c r="AC27" s="1731"/>
      <c r="AD27" s="1731"/>
      <c r="AE27" s="1731"/>
      <c r="AF27" s="1731"/>
      <c r="AG27" s="1732"/>
      <c r="AI27" s="20" t="s">
        <v>636</v>
      </c>
    </row>
    <row r="28" spans="1:36" ht="25.5" customHeight="1">
      <c r="A28" s="1340"/>
      <c r="B28" s="1341"/>
      <c r="C28" s="1341"/>
      <c r="D28" s="1341"/>
      <c r="E28" s="1341"/>
      <c r="F28" s="1342"/>
      <c r="G28" s="1093" t="s">
        <v>21</v>
      </c>
      <c r="H28" s="1066"/>
      <c r="I28" s="1066"/>
      <c r="J28" s="1066"/>
      <c r="K28" s="1066"/>
      <c r="L28" s="1067"/>
      <c r="M28" s="1730" t="s">
        <v>303</v>
      </c>
      <c r="N28" s="1731"/>
      <c r="O28" s="1731"/>
      <c r="P28" s="1731"/>
      <c r="Q28" s="1731"/>
      <c r="R28" s="1731"/>
      <c r="S28" s="1731"/>
      <c r="T28" s="1731"/>
      <c r="U28" s="1731"/>
      <c r="V28" s="1731"/>
      <c r="W28" s="1731"/>
      <c r="X28" s="1731"/>
      <c r="Y28" s="1731"/>
      <c r="Z28" s="1731"/>
      <c r="AA28" s="1731"/>
      <c r="AB28" s="1731"/>
      <c r="AC28" s="1731"/>
      <c r="AD28" s="1731"/>
      <c r="AE28" s="1731"/>
      <c r="AF28" s="1731"/>
      <c r="AG28" s="1732"/>
      <c r="AJ28" s="20" t="s">
        <v>1046</v>
      </c>
    </row>
    <row r="29" spans="1:36" ht="33" customHeight="1">
      <c r="A29" s="455"/>
      <c r="B29" s="1137" t="s">
        <v>818</v>
      </c>
      <c r="C29" s="1137"/>
      <c r="D29" s="1137"/>
      <c r="E29" s="1137"/>
      <c r="F29" s="1137"/>
      <c r="G29" s="1137"/>
      <c r="H29" s="1137"/>
      <c r="I29" s="1137"/>
      <c r="J29" s="1137"/>
      <c r="K29" s="1137"/>
      <c r="L29" s="481"/>
      <c r="M29" s="2282">
        <f>R50</f>
        <v>0</v>
      </c>
      <c r="N29" s="2283"/>
      <c r="O29" s="2283"/>
      <c r="P29" s="2283"/>
      <c r="Q29" s="2283"/>
      <c r="R29" s="2283"/>
      <c r="S29" s="2283"/>
      <c r="T29" s="2283"/>
      <c r="U29" s="2283"/>
      <c r="V29" s="2283"/>
      <c r="W29" s="2283"/>
      <c r="X29" s="2283"/>
      <c r="Y29" s="2283"/>
      <c r="Z29" s="2283"/>
      <c r="AA29" s="2283"/>
      <c r="AB29" s="2283"/>
      <c r="AC29" s="2283"/>
      <c r="AD29" s="209" t="s">
        <v>2</v>
      </c>
      <c r="AE29" s="209"/>
      <c r="AF29" s="209"/>
      <c r="AG29" s="210"/>
    </row>
    <row r="30" spans="1:36" ht="25.5" customHeight="1" thickBot="1">
      <c r="A30" s="926"/>
      <c r="B30" s="2287" t="s">
        <v>734</v>
      </c>
      <c r="C30" s="2287"/>
      <c r="D30" s="2287"/>
      <c r="E30" s="2287"/>
      <c r="F30" s="2287"/>
      <c r="G30" s="2287"/>
      <c r="H30" s="2287"/>
      <c r="I30" s="2287"/>
      <c r="J30" s="2287"/>
      <c r="K30" s="2287"/>
      <c r="L30" s="927"/>
      <c r="M30" s="2284"/>
      <c r="N30" s="2285"/>
      <c r="O30" s="2285"/>
      <c r="P30" s="2285"/>
      <c r="Q30" s="2285"/>
      <c r="R30" s="2285"/>
      <c r="S30" s="2285"/>
      <c r="T30" s="2285"/>
      <c r="U30" s="2285"/>
      <c r="V30" s="2285"/>
      <c r="W30" s="2285"/>
      <c r="X30" s="2285"/>
      <c r="Y30" s="2285"/>
      <c r="Z30" s="2285"/>
      <c r="AA30" s="2285"/>
      <c r="AB30" s="2285"/>
      <c r="AC30" s="2285"/>
      <c r="AD30" s="927" t="s">
        <v>2</v>
      </c>
      <c r="AE30" s="927"/>
      <c r="AF30" s="927"/>
      <c r="AG30" s="928"/>
      <c r="AI30" s="20" t="s">
        <v>747</v>
      </c>
    </row>
    <row r="31" spans="1:36" ht="25.5" customHeight="1">
      <c r="C31" s="699"/>
      <c r="D31" s="699"/>
      <c r="E31" s="699"/>
      <c r="F31" s="699"/>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699"/>
      <c r="AE31" s="699"/>
      <c r="AF31" s="699"/>
      <c r="AI31" s="20" t="s">
        <v>746</v>
      </c>
    </row>
    <row r="32" spans="1:36" ht="25.5" customHeight="1" thickBot="1">
      <c r="A32" s="20" t="s">
        <v>91</v>
      </c>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I32" s="20" t="s">
        <v>748</v>
      </c>
    </row>
    <row r="33" spans="1:48" ht="25.5" customHeight="1">
      <c r="A33" s="1104" t="s">
        <v>77</v>
      </c>
      <c r="B33" s="1105"/>
      <c r="C33" s="1105"/>
      <c r="D33" s="1105"/>
      <c r="E33" s="1105"/>
      <c r="F33" s="1105"/>
      <c r="G33" s="1105"/>
      <c r="H33" s="1105"/>
      <c r="I33" s="1105"/>
      <c r="J33" s="1105"/>
      <c r="K33" s="1105"/>
      <c r="L33" s="1105"/>
      <c r="M33" s="1105"/>
      <c r="N33" s="1106"/>
      <c r="O33" s="847" t="s">
        <v>105</v>
      </c>
      <c r="P33" s="567"/>
      <c r="Q33" s="567"/>
      <c r="R33" s="567"/>
      <c r="S33" s="567"/>
      <c r="T33" s="567"/>
      <c r="U33" s="567"/>
      <c r="V33" s="2286">
        <f>実績報告ｴﾈﾙｷﾞｰ換算表!F46</f>
        <v>0</v>
      </c>
      <c r="W33" s="2286"/>
      <c r="X33" s="2286"/>
      <c r="Y33" s="2286"/>
      <c r="Z33" s="2286"/>
      <c r="AA33" s="2286"/>
      <c r="AB33" s="2286"/>
      <c r="AC33" s="848"/>
      <c r="AD33" s="567" t="s">
        <v>103</v>
      </c>
      <c r="AE33" s="777"/>
      <c r="AF33" s="849"/>
      <c r="AG33" s="850"/>
      <c r="AI33" s="20" t="s">
        <v>888</v>
      </c>
    </row>
    <row r="34" spans="1:48" ht="25.5" customHeight="1">
      <c r="A34" s="1065" t="s">
        <v>43</v>
      </c>
      <c r="B34" s="1066"/>
      <c r="C34" s="1066"/>
      <c r="D34" s="1066"/>
      <c r="E34" s="1066"/>
      <c r="F34" s="1066"/>
      <c r="G34" s="1066"/>
      <c r="H34" s="1066"/>
      <c r="I34" s="1066"/>
      <c r="J34" s="1066"/>
      <c r="K34" s="1066"/>
      <c r="L34" s="1066"/>
      <c r="M34" s="1066"/>
      <c r="N34" s="1067"/>
      <c r="O34" s="437" t="s">
        <v>104</v>
      </c>
      <c r="P34" s="438"/>
      <c r="Q34" s="438"/>
      <c r="R34" s="438"/>
      <c r="S34" s="438"/>
      <c r="T34" s="438"/>
      <c r="U34" s="438"/>
      <c r="V34" s="2258">
        <f>実績報告ｴﾈﾙｷﾞｰ換算表!L46</f>
        <v>0</v>
      </c>
      <c r="W34" s="2258"/>
      <c r="X34" s="2258"/>
      <c r="Y34" s="2258"/>
      <c r="Z34" s="2258"/>
      <c r="AA34" s="2258"/>
      <c r="AB34" s="2258"/>
      <c r="AC34" s="720"/>
      <c r="AD34" s="438" t="s">
        <v>103</v>
      </c>
      <c r="AE34" s="684"/>
      <c r="AF34" s="851"/>
      <c r="AG34" s="852"/>
    </row>
    <row r="35" spans="1:48" ht="25.5" customHeight="1" thickBot="1">
      <c r="A35" s="1194" t="s">
        <v>26</v>
      </c>
      <c r="B35" s="1195"/>
      <c r="C35" s="1195"/>
      <c r="D35" s="1195"/>
      <c r="E35" s="1195"/>
      <c r="F35" s="1195"/>
      <c r="G35" s="1195"/>
      <c r="H35" s="1195"/>
      <c r="I35" s="1195"/>
      <c r="J35" s="1195"/>
      <c r="K35" s="1195"/>
      <c r="L35" s="1195"/>
      <c r="M35" s="1195"/>
      <c r="N35" s="1196"/>
      <c r="O35" s="673" t="s">
        <v>102</v>
      </c>
      <c r="P35" s="674"/>
      <c r="Q35" s="674"/>
      <c r="R35" s="674"/>
      <c r="S35" s="674"/>
      <c r="T35" s="674"/>
      <c r="U35" s="674"/>
      <c r="V35" s="1381" t="str">
        <f>IFERROR(ROUNDDOWN(V34/V33*100,2),"")</f>
        <v/>
      </c>
      <c r="W35" s="1381"/>
      <c r="X35" s="1381"/>
      <c r="Y35" s="1381"/>
      <c r="Z35" s="1381"/>
      <c r="AA35" s="1381"/>
      <c r="AB35" s="1381"/>
      <c r="AC35" s="853"/>
      <c r="AD35" s="674" t="s">
        <v>101</v>
      </c>
      <c r="AE35" s="853"/>
      <c r="AF35" s="853"/>
      <c r="AG35" s="675"/>
    </row>
    <row r="36" spans="1:48" ht="25.5" customHeight="1">
      <c r="A36" s="20" t="s">
        <v>30</v>
      </c>
      <c r="C36" s="699"/>
      <c r="D36" s="699"/>
      <c r="F36" s="699"/>
      <c r="G36" s="699"/>
      <c r="H36" s="699"/>
      <c r="I36" s="699"/>
      <c r="J36" s="699"/>
      <c r="K36" s="699"/>
      <c r="L36" s="699"/>
      <c r="M36" s="699"/>
      <c r="N36" s="699"/>
      <c r="O36" s="699"/>
      <c r="P36" s="699"/>
      <c r="Q36" s="699"/>
      <c r="R36" s="699"/>
      <c r="S36" s="699"/>
      <c r="T36" s="699"/>
      <c r="U36" s="699"/>
      <c r="V36" s="699"/>
      <c r="W36" s="699"/>
      <c r="X36" s="699"/>
      <c r="Y36" s="699"/>
      <c r="Z36" s="699"/>
      <c r="AA36" s="699"/>
      <c r="AB36" s="699"/>
      <c r="AC36" s="699"/>
      <c r="AD36" s="699"/>
      <c r="AE36" s="699"/>
      <c r="AF36" s="699"/>
    </row>
    <row r="37" spans="1:48" ht="7.5" customHeight="1">
      <c r="J37" s="20"/>
      <c r="K37" s="20"/>
    </row>
    <row r="38" spans="1:48" ht="25.5" customHeight="1" thickBot="1">
      <c r="A38" s="20" t="s">
        <v>407</v>
      </c>
      <c r="J38" s="20"/>
      <c r="K38" s="20"/>
      <c r="AG38" s="697" t="s">
        <v>14</v>
      </c>
    </row>
    <row r="39" spans="1:48" ht="38.4" customHeight="1">
      <c r="A39" s="1186" t="s">
        <v>15</v>
      </c>
      <c r="B39" s="1187"/>
      <c r="C39" s="1187"/>
      <c r="D39" s="1187"/>
      <c r="E39" s="1187"/>
      <c r="F39" s="1187" t="s">
        <v>50</v>
      </c>
      <c r="G39" s="1187"/>
      <c r="H39" s="1187"/>
      <c r="I39" s="1187"/>
      <c r="J39" s="1187"/>
      <c r="K39" s="1711" t="s">
        <v>712</v>
      </c>
      <c r="L39" s="1187"/>
      <c r="M39" s="1187"/>
      <c r="N39" s="1187"/>
      <c r="O39" s="1187"/>
      <c r="P39" s="1187"/>
      <c r="Q39" s="1187"/>
      <c r="R39" s="1711" t="s">
        <v>729</v>
      </c>
      <c r="S39" s="1187"/>
      <c r="T39" s="1187"/>
      <c r="U39" s="1187"/>
      <c r="V39" s="1187"/>
      <c r="W39" s="1187"/>
      <c r="X39" s="1187"/>
      <c r="Y39" s="1187" t="s">
        <v>38</v>
      </c>
      <c r="Z39" s="1187"/>
      <c r="AA39" s="1187"/>
      <c r="AB39" s="1187"/>
      <c r="AC39" s="1187"/>
      <c r="AD39" s="1187"/>
      <c r="AE39" s="1187"/>
      <c r="AF39" s="1187"/>
      <c r="AG39" s="1413"/>
    </row>
    <row r="40" spans="1:48" ht="19.5" customHeight="1">
      <c r="A40" s="2251"/>
      <c r="B40" s="1349"/>
      <c r="C40" s="1349"/>
      <c r="D40" s="1349"/>
      <c r="E40" s="1349"/>
      <c r="F40" s="1349"/>
      <c r="G40" s="1349"/>
      <c r="H40" s="1349"/>
      <c r="I40" s="1349"/>
      <c r="J40" s="1349"/>
      <c r="K40" s="2246"/>
      <c r="L40" s="2246"/>
      <c r="M40" s="2246"/>
      <c r="N40" s="2246"/>
      <c r="O40" s="2246"/>
      <c r="P40" s="2246"/>
      <c r="Q40" s="2246"/>
      <c r="R40" s="2246"/>
      <c r="S40" s="2246"/>
      <c r="T40" s="2246"/>
      <c r="U40" s="2246"/>
      <c r="V40" s="2246"/>
      <c r="W40" s="2246"/>
      <c r="X40" s="2246"/>
      <c r="Y40" s="1349"/>
      <c r="Z40" s="1349"/>
      <c r="AA40" s="1349"/>
      <c r="AB40" s="1349"/>
      <c r="AC40" s="1349"/>
      <c r="AD40" s="1349"/>
      <c r="AE40" s="1349"/>
      <c r="AF40" s="1349"/>
      <c r="AG40" s="1350"/>
      <c r="AI40" s="20" t="s">
        <v>441</v>
      </c>
      <c r="AJ40" s="20" t="s">
        <v>706</v>
      </c>
    </row>
    <row r="41" spans="1:48" ht="19.5" customHeight="1">
      <c r="A41" s="2251"/>
      <c r="B41" s="1349"/>
      <c r="C41" s="1349"/>
      <c r="D41" s="1349"/>
      <c r="E41" s="1349"/>
      <c r="F41" s="1349"/>
      <c r="G41" s="1349"/>
      <c r="H41" s="1349"/>
      <c r="I41" s="1349"/>
      <c r="J41" s="1349"/>
      <c r="K41" s="2246"/>
      <c r="L41" s="2246"/>
      <c r="M41" s="2246"/>
      <c r="N41" s="2246"/>
      <c r="O41" s="2246"/>
      <c r="P41" s="2246"/>
      <c r="Q41" s="2246"/>
      <c r="R41" s="2246"/>
      <c r="S41" s="2246"/>
      <c r="T41" s="2246"/>
      <c r="U41" s="2246"/>
      <c r="V41" s="2246"/>
      <c r="W41" s="2246"/>
      <c r="X41" s="2246"/>
      <c r="Y41" s="1349"/>
      <c r="Z41" s="1349"/>
      <c r="AA41" s="1349"/>
      <c r="AB41" s="1349"/>
      <c r="AC41" s="1349"/>
      <c r="AD41" s="1349"/>
      <c r="AE41" s="1349"/>
      <c r="AF41" s="1349"/>
      <c r="AG41" s="1350"/>
      <c r="AI41" s="20" t="s">
        <v>707</v>
      </c>
    </row>
    <row r="42" spans="1:48" ht="19.5" customHeight="1">
      <c r="A42" s="2251"/>
      <c r="B42" s="1349"/>
      <c r="C42" s="1349"/>
      <c r="D42" s="1349"/>
      <c r="E42" s="1349"/>
      <c r="F42" s="1349"/>
      <c r="G42" s="1349"/>
      <c r="H42" s="1349"/>
      <c r="I42" s="1349"/>
      <c r="J42" s="1349"/>
      <c r="K42" s="2246"/>
      <c r="L42" s="2246"/>
      <c r="M42" s="2246"/>
      <c r="N42" s="2246"/>
      <c r="O42" s="2246"/>
      <c r="P42" s="2246"/>
      <c r="Q42" s="2246"/>
      <c r="R42" s="2246"/>
      <c r="S42" s="2246"/>
      <c r="T42" s="2246"/>
      <c r="U42" s="2246"/>
      <c r="V42" s="2246"/>
      <c r="W42" s="2246"/>
      <c r="X42" s="2246"/>
      <c r="Y42" s="1349"/>
      <c r="Z42" s="1349"/>
      <c r="AA42" s="1349"/>
      <c r="AB42" s="1349"/>
      <c r="AC42" s="1349"/>
      <c r="AD42" s="1349"/>
      <c r="AE42" s="1349"/>
      <c r="AF42" s="1349"/>
      <c r="AG42" s="1350"/>
      <c r="AJ42" s="20" t="s">
        <v>701</v>
      </c>
    </row>
    <row r="43" spans="1:48" ht="19.5" customHeight="1">
      <c r="A43" s="2251"/>
      <c r="B43" s="1349"/>
      <c r="C43" s="1349"/>
      <c r="D43" s="1349"/>
      <c r="E43" s="1349"/>
      <c r="F43" s="1349"/>
      <c r="G43" s="1349"/>
      <c r="H43" s="1349"/>
      <c r="I43" s="1349"/>
      <c r="J43" s="1349"/>
      <c r="K43" s="2246"/>
      <c r="L43" s="2246"/>
      <c r="M43" s="2246"/>
      <c r="N43" s="2246"/>
      <c r="O43" s="2246"/>
      <c r="P43" s="2246"/>
      <c r="Q43" s="2246"/>
      <c r="R43" s="2246"/>
      <c r="S43" s="2246"/>
      <c r="T43" s="2246"/>
      <c r="U43" s="2246"/>
      <c r="V43" s="2246"/>
      <c r="W43" s="2246"/>
      <c r="X43" s="2246"/>
      <c r="Y43" s="1349"/>
      <c r="Z43" s="1349"/>
      <c r="AA43" s="1349"/>
      <c r="AB43" s="1349"/>
      <c r="AC43" s="1349"/>
      <c r="AD43" s="1349"/>
      <c r="AE43" s="1349"/>
      <c r="AF43" s="1349"/>
      <c r="AG43" s="1350"/>
      <c r="AJ43" s="218" t="s">
        <v>446</v>
      </c>
      <c r="AK43" s="219"/>
      <c r="AL43" s="204"/>
      <c r="AM43" s="218" t="s">
        <v>50</v>
      </c>
      <c r="AN43" s="219"/>
      <c r="AO43" s="204"/>
      <c r="AP43" s="219" t="s">
        <v>708</v>
      </c>
      <c r="AQ43" s="219"/>
      <c r="AR43" s="204"/>
      <c r="AS43" s="218" t="s">
        <v>711</v>
      </c>
      <c r="AT43" s="219"/>
      <c r="AU43" s="219"/>
      <c r="AV43" s="454"/>
    </row>
    <row r="44" spans="1:48" ht="19.5" customHeight="1">
      <c r="A44" s="2251"/>
      <c r="B44" s="1349"/>
      <c r="C44" s="1349"/>
      <c r="D44" s="1349"/>
      <c r="E44" s="1349"/>
      <c r="F44" s="1349"/>
      <c r="G44" s="1349"/>
      <c r="H44" s="1349"/>
      <c r="I44" s="1349"/>
      <c r="J44" s="1349"/>
      <c r="K44" s="2246"/>
      <c r="L44" s="2246"/>
      <c r="M44" s="2246"/>
      <c r="N44" s="2246"/>
      <c r="O44" s="2246"/>
      <c r="P44" s="2246"/>
      <c r="Q44" s="2246"/>
      <c r="R44" s="2246"/>
      <c r="S44" s="2246"/>
      <c r="T44" s="2246"/>
      <c r="U44" s="2246"/>
      <c r="V44" s="2246"/>
      <c r="W44" s="2246"/>
      <c r="X44" s="2246"/>
      <c r="Y44" s="1349"/>
      <c r="Z44" s="1349"/>
      <c r="AA44" s="1349"/>
      <c r="AB44" s="1349"/>
      <c r="AC44" s="1349"/>
      <c r="AD44" s="1349"/>
      <c r="AE44" s="1349"/>
      <c r="AF44" s="1349"/>
      <c r="AG44" s="1350"/>
      <c r="AJ44" s="218" t="s">
        <v>710</v>
      </c>
      <c r="AK44" s="219"/>
      <c r="AL44" s="204"/>
      <c r="AM44" s="218"/>
      <c r="AN44" s="219"/>
      <c r="AO44" s="204"/>
      <c r="AP44" s="1013">
        <v>2000000</v>
      </c>
      <c r="AQ44" s="219"/>
      <c r="AR44" s="204"/>
      <c r="AS44" s="1014">
        <v>1000000</v>
      </c>
      <c r="AT44" s="219"/>
      <c r="AU44" s="219"/>
      <c r="AV44" s="454"/>
    </row>
    <row r="45" spans="1:48" ht="19.5" customHeight="1">
      <c r="A45" s="2251"/>
      <c r="B45" s="1349"/>
      <c r="C45" s="1349"/>
      <c r="D45" s="1349"/>
      <c r="E45" s="1349"/>
      <c r="F45" s="1349"/>
      <c r="G45" s="1349"/>
      <c r="H45" s="1349"/>
      <c r="I45" s="1349"/>
      <c r="J45" s="1349"/>
      <c r="K45" s="2246"/>
      <c r="L45" s="2246"/>
      <c r="M45" s="2246"/>
      <c r="N45" s="2246"/>
      <c r="O45" s="2246"/>
      <c r="P45" s="2246"/>
      <c r="Q45" s="2246"/>
      <c r="R45" s="2246"/>
      <c r="S45" s="2246"/>
      <c r="T45" s="2246"/>
      <c r="U45" s="2246"/>
      <c r="V45" s="2246"/>
      <c r="W45" s="2246"/>
      <c r="X45" s="2246"/>
      <c r="Y45" s="1349"/>
      <c r="Z45" s="1349"/>
      <c r="AA45" s="1349"/>
      <c r="AB45" s="1349"/>
      <c r="AC45" s="1349"/>
      <c r="AD45" s="1349"/>
      <c r="AE45" s="1349"/>
      <c r="AF45" s="1349"/>
      <c r="AG45" s="1350"/>
      <c r="AJ45" s="218" t="s">
        <v>709</v>
      </c>
      <c r="AK45" s="219"/>
      <c r="AL45" s="204"/>
      <c r="AM45" s="218"/>
      <c r="AN45" s="219"/>
      <c r="AO45" s="204"/>
      <c r="AP45" s="1013">
        <v>1000000</v>
      </c>
      <c r="AQ45" s="219"/>
      <c r="AR45" s="204"/>
      <c r="AS45" s="218"/>
      <c r="AT45" s="219"/>
      <c r="AU45" s="219"/>
      <c r="AV45" s="454"/>
    </row>
    <row r="46" spans="1:48" ht="19.5" customHeight="1">
      <c r="A46" s="2251"/>
      <c r="B46" s="1349"/>
      <c r="C46" s="1349"/>
      <c r="D46" s="1349"/>
      <c r="E46" s="1349"/>
      <c r="F46" s="1349"/>
      <c r="G46" s="1349"/>
      <c r="H46" s="1349"/>
      <c r="I46" s="1349"/>
      <c r="J46" s="1349"/>
      <c r="K46" s="2246"/>
      <c r="L46" s="2246"/>
      <c r="M46" s="2246"/>
      <c r="N46" s="2246"/>
      <c r="O46" s="2246"/>
      <c r="P46" s="2246"/>
      <c r="Q46" s="2246"/>
      <c r="R46" s="2246"/>
      <c r="S46" s="2246"/>
      <c r="T46" s="2246"/>
      <c r="U46" s="2246"/>
      <c r="V46" s="2246"/>
      <c r="W46" s="2246"/>
      <c r="X46" s="2246"/>
      <c r="Y46" s="1349"/>
      <c r="Z46" s="1349"/>
      <c r="AA46" s="1349"/>
      <c r="AB46" s="1349"/>
      <c r="AC46" s="1349"/>
      <c r="AD46" s="1349"/>
      <c r="AE46" s="1349"/>
      <c r="AF46" s="1349"/>
      <c r="AG46" s="1350"/>
      <c r="AJ46" s="218" t="s">
        <v>430</v>
      </c>
      <c r="AK46" s="219"/>
      <c r="AL46" s="204"/>
      <c r="AM46" s="218"/>
      <c r="AN46" s="219"/>
      <c r="AO46" s="204"/>
      <c r="AP46" s="1013">
        <v>300000</v>
      </c>
      <c r="AQ46" s="219"/>
      <c r="AR46" s="204"/>
      <c r="AS46" s="218"/>
      <c r="AT46" s="219"/>
      <c r="AU46" s="219"/>
      <c r="AV46" s="454"/>
    </row>
    <row r="47" spans="1:48" ht="19.5" customHeight="1">
      <c r="A47" s="2297"/>
      <c r="B47" s="1099"/>
      <c r="C47" s="1099"/>
      <c r="D47" s="1099"/>
      <c r="E47" s="1344"/>
      <c r="F47" s="1349"/>
      <c r="G47" s="1349"/>
      <c r="H47" s="1349"/>
      <c r="I47" s="1349"/>
      <c r="J47" s="1349"/>
      <c r="K47" s="2246"/>
      <c r="L47" s="2246"/>
      <c r="M47" s="2246"/>
      <c r="N47" s="2246"/>
      <c r="O47" s="2246"/>
      <c r="P47" s="2246"/>
      <c r="Q47" s="2246"/>
      <c r="R47" s="2246"/>
      <c r="S47" s="2246"/>
      <c r="T47" s="2246"/>
      <c r="U47" s="2246"/>
      <c r="V47" s="2246"/>
      <c r="W47" s="2246"/>
      <c r="X47" s="2246"/>
      <c r="Y47" s="1349"/>
      <c r="Z47" s="1349"/>
      <c r="AA47" s="1349"/>
      <c r="AB47" s="1349"/>
      <c r="AC47" s="1349"/>
      <c r="AD47" s="1349"/>
      <c r="AE47" s="1349"/>
      <c r="AF47" s="1349"/>
      <c r="AG47" s="1350"/>
      <c r="AJ47" s="218"/>
      <c r="AK47" s="219"/>
      <c r="AL47" s="204"/>
      <c r="AM47" s="218"/>
      <c r="AN47" s="219"/>
      <c r="AO47" s="204"/>
      <c r="AP47" s="219"/>
      <c r="AQ47" s="219"/>
      <c r="AR47" s="204"/>
      <c r="AS47" s="218"/>
      <c r="AT47" s="219"/>
      <c r="AU47" s="219"/>
      <c r="AV47" s="454"/>
    </row>
    <row r="48" spans="1:48" ht="19.5" customHeight="1">
      <c r="A48" s="2297" t="s">
        <v>430</v>
      </c>
      <c r="B48" s="1099"/>
      <c r="C48" s="1099"/>
      <c r="D48" s="1099"/>
      <c r="E48" s="1344"/>
      <c r="F48" s="1349"/>
      <c r="G48" s="1349"/>
      <c r="H48" s="1349"/>
      <c r="I48" s="1349"/>
      <c r="J48" s="1349"/>
      <c r="K48" s="2246"/>
      <c r="L48" s="2246"/>
      <c r="M48" s="2246"/>
      <c r="N48" s="2246"/>
      <c r="O48" s="2246"/>
      <c r="P48" s="2246"/>
      <c r="Q48" s="2246"/>
      <c r="R48" s="2257" t="s">
        <v>740</v>
      </c>
      <c r="S48" s="2257"/>
      <c r="T48" s="2257"/>
      <c r="U48" s="2257"/>
      <c r="V48" s="2257"/>
      <c r="W48" s="2257"/>
      <c r="X48" s="2257"/>
      <c r="Y48" s="2252"/>
      <c r="Z48" s="2252"/>
      <c r="AA48" s="2252"/>
      <c r="AB48" s="2252"/>
      <c r="AC48" s="2252"/>
      <c r="AD48" s="2252"/>
      <c r="AE48" s="2252"/>
      <c r="AF48" s="2252"/>
      <c r="AG48" s="2253"/>
      <c r="AJ48" s="1790" t="s">
        <v>18</v>
      </c>
      <c r="AK48" s="2293"/>
      <c r="AL48" s="2293"/>
      <c r="AM48" s="2293"/>
      <c r="AN48" s="2293"/>
      <c r="AO48" s="2294"/>
      <c r="AP48" s="1013">
        <f>SUM(AP44:AP47)</f>
        <v>3300000</v>
      </c>
      <c r="AQ48" s="219"/>
      <c r="AR48" s="204"/>
      <c r="AS48" s="1013">
        <f>SUM(AS44:AS47)</f>
        <v>1000000</v>
      </c>
      <c r="AT48" s="219"/>
      <c r="AU48" s="219"/>
      <c r="AV48" s="454"/>
    </row>
    <row r="49" spans="1:33" ht="19.5" customHeight="1">
      <c r="A49" s="2254" t="s">
        <v>1090</v>
      </c>
      <c r="B49" s="2255"/>
      <c r="C49" s="2255"/>
      <c r="D49" s="2255"/>
      <c r="E49" s="2256"/>
      <c r="F49" s="2247" t="s">
        <v>1092</v>
      </c>
      <c r="G49" s="2248"/>
      <c r="H49" s="2248"/>
      <c r="I49" s="2248"/>
      <c r="J49" s="2248"/>
      <c r="K49" s="2248"/>
      <c r="L49" s="2248"/>
      <c r="M49" s="2248"/>
      <c r="N49" s="2248"/>
      <c r="O49" s="2248"/>
      <c r="P49" s="2248"/>
      <c r="Q49" s="2249"/>
      <c r="R49" s="2250"/>
      <c r="S49" s="2250"/>
      <c r="T49" s="2250"/>
      <c r="U49" s="2250"/>
      <c r="V49" s="2250"/>
      <c r="W49" s="2250"/>
      <c r="X49" s="2250"/>
      <c r="Y49" s="2252"/>
      <c r="Z49" s="2252"/>
      <c r="AA49" s="2252"/>
      <c r="AB49" s="2252"/>
      <c r="AC49" s="2252"/>
      <c r="AD49" s="2252"/>
      <c r="AE49" s="2252"/>
      <c r="AF49" s="2252"/>
      <c r="AG49" s="2253"/>
    </row>
    <row r="50" spans="1:33" ht="19.5" customHeight="1" thickBot="1">
      <c r="A50" s="1332" t="s">
        <v>18</v>
      </c>
      <c r="B50" s="1333"/>
      <c r="C50" s="1333"/>
      <c r="D50" s="1333"/>
      <c r="E50" s="1333"/>
      <c r="F50" s="1333"/>
      <c r="G50" s="1333"/>
      <c r="H50" s="1333"/>
      <c r="I50" s="1333"/>
      <c r="J50" s="1333"/>
      <c r="K50" s="2296">
        <f>SUM(K40:Q49)</f>
        <v>0</v>
      </c>
      <c r="L50" s="2296"/>
      <c r="M50" s="2296"/>
      <c r="N50" s="2296"/>
      <c r="O50" s="2296"/>
      <c r="P50" s="2296"/>
      <c r="Q50" s="2296"/>
      <c r="R50" s="2296">
        <f>SUM(R40:X49)</f>
        <v>0</v>
      </c>
      <c r="S50" s="2296"/>
      <c r="T50" s="2296"/>
      <c r="U50" s="2296"/>
      <c r="V50" s="2296"/>
      <c r="W50" s="2296"/>
      <c r="X50" s="2296"/>
      <c r="Y50" s="1333"/>
      <c r="Z50" s="1333"/>
      <c r="AA50" s="1333"/>
      <c r="AB50" s="1333"/>
      <c r="AC50" s="1333"/>
      <c r="AD50" s="1333"/>
      <c r="AE50" s="1333"/>
      <c r="AF50" s="1333"/>
      <c r="AG50" s="1446"/>
    </row>
    <row r="51" spans="1:33" ht="19.5" customHeight="1">
      <c r="A51" s="517"/>
      <c r="B51" s="517"/>
      <c r="C51" s="517"/>
      <c r="D51" s="517"/>
      <c r="E51" s="517"/>
      <c r="F51" s="517"/>
      <c r="G51" s="517"/>
      <c r="H51" s="517"/>
      <c r="I51" s="517"/>
      <c r="J51" s="517"/>
      <c r="K51" s="1009"/>
      <c r="L51" s="1009"/>
      <c r="M51" s="1009"/>
      <c r="N51" s="1009"/>
      <c r="O51" s="1009"/>
      <c r="P51" s="1009"/>
      <c r="Q51" s="1009"/>
      <c r="R51" s="1009"/>
      <c r="S51" s="1009"/>
      <c r="T51" s="1009"/>
      <c r="U51" s="1009"/>
      <c r="V51" s="1009"/>
      <c r="W51" s="1009"/>
      <c r="X51" s="1009"/>
      <c r="Y51" s="517"/>
      <c r="Z51" s="517"/>
      <c r="AA51" s="517"/>
      <c r="AB51" s="517"/>
      <c r="AC51" s="517"/>
      <c r="AD51" s="517"/>
      <c r="AE51" s="517"/>
      <c r="AF51" s="517"/>
      <c r="AG51" s="517"/>
    </row>
    <row r="52" spans="1:33" ht="25.5" customHeight="1" thickBot="1">
      <c r="A52" s="20" t="s">
        <v>13</v>
      </c>
      <c r="C52" s="699"/>
      <c r="D52" s="699"/>
      <c r="F52" s="699"/>
      <c r="G52" s="699"/>
      <c r="H52" s="699"/>
      <c r="I52" s="699"/>
      <c r="J52" s="699"/>
      <c r="K52" s="699"/>
      <c r="L52" s="699"/>
      <c r="M52" s="699"/>
      <c r="N52" s="699"/>
      <c r="O52" s="699"/>
      <c r="P52" s="699"/>
      <c r="Q52" s="699"/>
      <c r="R52" s="699"/>
      <c r="S52" s="699"/>
      <c r="T52" s="699"/>
      <c r="U52" s="699"/>
      <c r="V52" s="699"/>
      <c r="W52" s="699"/>
      <c r="X52" s="699"/>
      <c r="Y52" s="699"/>
      <c r="Z52" s="699"/>
      <c r="AA52" s="699"/>
      <c r="AB52" s="699"/>
      <c r="AC52" s="699"/>
      <c r="AD52" s="699"/>
      <c r="AE52" s="699"/>
      <c r="AF52" s="699"/>
      <c r="AG52" s="697" t="s">
        <v>14</v>
      </c>
    </row>
    <row r="53" spans="1:33" ht="19.5" customHeight="1">
      <c r="A53" s="1104" t="s">
        <v>15</v>
      </c>
      <c r="B53" s="1105"/>
      <c r="C53" s="1105"/>
      <c r="D53" s="1105"/>
      <c r="E53" s="1105"/>
      <c r="F53" s="1105"/>
      <c r="G53" s="1105"/>
      <c r="H53" s="1105"/>
      <c r="I53" s="1106"/>
      <c r="J53" s="1374" t="s">
        <v>521</v>
      </c>
      <c r="K53" s="1105"/>
      <c r="L53" s="1105"/>
      <c r="M53" s="1105"/>
      <c r="N53" s="1105"/>
      <c r="O53" s="1105"/>
      <c r="P53" s="1105"/>
      <c r="Q53" s="1105"/>
      <c r="R53" s="1106"/>
      <c r="S53" s="1374" t="s">
        <v>38</v>
      </c>
      <c r="T53" s="1105"/>
      <c r="U53" s="1105"/>
      <c r="V53" s="1105"/>
      <c r="W53" s="1105"/>
      <c r="X53" s="1105"/>
      <c r="Y53" s="1105"/>
      <c r="Z53" s="1105"/>
      <c r="AA53" s="1105"/>
      <c r="AB53" s="1105"/>
      <c r="AC53" s="1105"/>
      <c r="AD53" s="1105"/>
      <c r="AE53" s="1105"/>
      <c r="AF53" s="1105"/>
      <c r="AG53" s="1197"/>
    </row>
    <row r="54" spans="1:33" ht="19.5" customHeight="1">
      <c r="A54" s="455"/>
      <c r="B54" s="1066" t="s">
        <v>17</v>
      </c>
      <c r="C54" s="1066"/>
      <c r="D54" s="1066"/>
      <c r="E54" s="1066"/>
      <c r="F54" s="1066"/>
      <c r="G54" s="1066"/>
      <c r="H54" s="1066"/>
      <c r="I54" s="440"/>
      <c r="J54" s="2243"/>
      <c r="K54" s="2244"/>
      <c r="L54" s="2244"/>
      <c r="M54" s="2244"/>
      <c r="N54" s="2244"/>
      <c r="O54" s="2244"/>
      <c r="P54" s="2244"/>
      <c r="Q54" s="2244"/>
      <c r="R54" s="2245"/>
      <c r="S54" s="1369"/>
      <c r="T54" s="1370"/>
      <c r="U54" s="1370"/>
      <c r="V54" s="1370"/>
      <c r="W54" s="1370"/>
      <c r="X54" s="1370"/>
      <c r="Y54" s="1370"/>
      <c r="Z54" s="1370"/>
      <c r="AA54" s="1370"/>
      <c r="AB54" s="1370"/>
      <c r="AC54" s="1370"/>
      <c r="AD54" s="1370"/>
      <c r="AE54" s="1370"/>
      <c r="AF54" s="1370"/>
      <c r="AG54" s="1371"/>
    </row>
    <row r="55" spans="1:33" ht="19.5" customHeight="1">
      <c r="A55" s="455"/>
      <c r="B55" s="1066" t="s">
        <v>25</v>
      </c>
      <c r="C55" s="1066"/>
      <c r="D55" s="1066"/>
      <c r="E55" s="1066"/>
      <c r="F55" s="1066"/>
      <c r="G55" s="1066"/>
      <c r="H55" s="1066"/>
      <c r="I55" s="440"/>
      <c r="J55" s="2243"/>
      <c r="K55" s="2244"/>
      <c r="L55" s="2244"/>
      <c r="M55" s="2244"/>
      <c r="N55" s="2244"/>
      <c r="O55" s="2244"/>
      <c r="P55" s="2244"/>
      <c r="Q55" s="2244"/>
      <c r="R55" s="2245"/>
      <c r="S55" s="1369"/>
      <c r="T55" s="1370"/>
      <c r="U55" s="1370"/>
      <c r="V55" s="1370"/>
      <c r="W55" s="1370"/>
      <c r="X55" s="1370"/>
      <c r="Y55" s="1370"/>
      <c r="Z55" s="1370"/>
      <c r="AA55" s="1370"/>
      <c r="AB55" s="1370"/>
      <c r="AC55" s="1370"/>
      <c r="AD55" s="1370"/>
      <c r="AE55" s="1370"/>
      <c r="AF55" s="1370"/>
      <c r="AG55" s="1371"/>
    </row>
    <row r="56" spans="1:33" ht="19.5" customHeight="1">
      <c r="A56" s="455"/>
      <c r="B56" s="1066" t="s">
        <v>46</v>
      </c>
      <c r="C56" s="1066"/>
      <c r="D56" s="1066"/>
      <c r="E56" s="1066"/>
      <c r="F56" s="1066"/>
      <c r="G56" s="1066"/>
      <c r="H56" s="1066"/>
      <c r="I56" s="440"/>
      <c r="J56" s="2306">
        <f>M30</f>
        <v>0</v>
      </c>
      <c r="K56" s="2307"/>
      <c r="L56" s="2307"/>
      <c r="M56" s="2307"/>
      <c r="N56" s="2307"/>
      <c r="O56" s="2307"/>
      <c r="P56" s="2307"/>
      <c r="Q56" s="2307"/>
      <c r="R56" s="2308"/>
      <c r="S56" s="1369"/>
      <c r="T56" s="1370"/>
      <c r="U56" s="1370"/>
      <c r="V56" s="1370"/>
      <c r="W56" s="1370"/>
      <c r="X56" s="1370"/>
      <c r="Y56" s="1370"/>
      <c r="Z56" s="1370"/>
      <c r="AA56" s="1370"/>
      <c r="AB56" s="1370"/>
      <c r="AC56" s="1370"/>
      <c r="AD56" s="1370"/>
      <c r="AE56" s="1370"/>
      <c r="AF56" s="1370"/>
      <c r="AG56" s="1371"/>
    </row>
    <row r="57" spans="1:33" ht="19.5" customHeight="1">
      <c r="A57" s="455"/>
      <c r="B57" s="1066" t="s">
        <v>1109</v>
      </c>
      <c r="C57" s="1066"/>
      <c r="D57" s="1066"/>
      <c r="E57" s="1066"/>
      <c r="F57" s="1066"/>
      <c r="G57" s="1066"/>
      <c r="H57" s="1066"/>
      <c r="I57" s="440"/>
      <c r="J57" s="2243"/>
      <c r="K57" s="2244"/>
      <c r="L57" s="2244"/>
      <c r="M57" s="2244"/>
      <c r="N57" s="2244"/>
      <c r="O57" s="2244"/>
      <c r="P57" s="2244"/>
      <c r="Q57" s="2244"/>
      <c r="R57" s="2245"/>
      <c r="S57" s="1369"/>
      <c r="T57" s="1370"/>
      <c r="U57" s="1370"/>
      <c r="V57" s="1370"/>
      <c r="W57" s="1370"/>
      <c r="X57" s="1370"/>
      <c r="Y57" s="1370"/>
      <c r="Z57" s="1370"/>
      <c r="AA57" s="1370"/>
      <c r="AB57" s="1370"/>
      <c r="AC57" s="1370"/>
      <c r="AD57" s="1370"/>
      <c r="AE57" s="1370"/>
      <c r="AF57" s="1370"/>
      <c r="AG57" s="1371"/>
    </row>
    <row r="58" spans="1:33" ht="19.5" customHeight="1" thickBot="1">
      <c r="A58" s="1194" t="s">
        <v>18</v>
      </c>
      <c r="B58" s="1195"/>
      <c r="C58" s="1195"/>
      <c r="D58" s="1195"/>
      <c r="E58" s="1195"/>
      <c r="F58" s="1195"/>
      <c r="G58" s="1195"/>
      <c r="H58" s="1195"/>
      <c r="I58" s="1196"/>
      <c r="J58" s="2240">
        <f>IF(SUM(J54:R57)=K50,SUM(J54:R57),"収入と支出が不一致")</f>
        <v>0</v>
      </c>
      <c r="K58" s="2241"/>
      <c r="L58" s="2241"/>
      <c r="M58" s="2241"/>
      <c r="N58" s="2241"/>
      <c r="O58" s="2241"/>
      <c r="P58" s="2241"/>
      <c r="Q58" s="2241"/>
      <c r="R58" s="2242"/>
      <c r="S58" s="1440"/>
      <c r="T58" s="1441"/>
      <c r="U58" s="1441"/>
      <c r="V58" s="1441"/>
      <c r="W58" s="1441"/>
      <c r="X58" s="1441"/>
      <c r="Y58" s="1441"/>
      <c r="Z58" s="1441"/>
      <c r="AA58" s="1441"/>
      <c r="AB58" s="1441"/>
      <c r="AC58" s="1441"/>
      <c r="AD58" s="1441"/>
      <c r="AE58" s="1441"/>
      <c r="AF58" s="1441"/>
      <c r="AG58" s="1442"/>
    </row>
    <row r="59" spans="1:33" ht="24.75" customHeight="1">
      <c r="E59" s="1166"/>
      <c r="F59" s="1166"/>
      <c r="G59" s="1166"/>
      <c r="H59" s="1166"/>
      <c r="I59" s="1166"/>
      <c r="J59" s="1166"/>
      <c r="K59" s="1166"/>
      <c r="L59" s="1166"/>
      <c r="M59" s="1166"/>
      <c r="N59" s="1166"/>
      <c r="O59" s="1166"/>
      <c r="Q59" s="2295"/>
      <c r="R59" s="2295"/>
      <c r="S59" s="2295"/>
      <c r="T59" s="2295"/>
      <c r="U59" s="2295"/>
      <c r="V59" s="2295"/>
      <c r="W59" s="2295"/>
    </row>
    <row r="60" spans="1:33" ht="24.75" customHeight="1">
      <c r="A60" s="20" t="s">
        <v>881</v>
      </c>
      <c r="E60" s="517"/>
      <c r="F60" s="517"/>
      <c r="G60" s="517"/>
      <c r="H60" s="517"/>
      <c r="I60" s="517"/>
      <c r="J60" s="517"/>
      <c r="K60" s="517"/>
      <c r="L60" s="517"/>
      <c r="M60" s="517"/>
      <c r="N60" s="517"/>
      <c r="O60" s="517"/>
      <c r="Q60" s="519"/>
      <c r="R60" s="519"/>
      <c r="S60" s="519"/>
      <c r="T60" s="519"/>
      <c r="U60" s="519"/>
      <c r="V60" s="519"/>
      <c r="W60" s="519"/>
    </row>
    <row r="61" spans="1:33" ht="24.75" customHeight="1" thickBot="1">
      <c r="A61" s="382" t="s">
        <v>882</v>
      </c>
      <c r="B61" s="562"/>
      <c r="C61" s="562"/>
      <c r="D61" s="562"/>
      <c r="E61" s="518"/>
      <c r="F61" s="518"/>
      <c r="G61" s="518"/>
      <c r="H61" s="518"/>
      <c r="I61" s="518"/>
      <c r="J61" s="518"/>
      <c r="K61" s="518"/>
      <c r="L61" s="518"/>
      <c r="M61" s="518"/>
      <c r="N61" s="518"/>
      <c r="O61" s="518"/>
      <c r="P61" s="562"/>
      <c r="Q61" s="602"/>
      <c r="R61" s="602"/>
      <c r="S61" s="602"/>
      <c r="T61" s="602"/>
      <c r="U61" s="602"/>
      <c r="V61" s="602"/>
      <c r="W61" s="602"/>
      <c r="X61" s="562"/>
      <c r="Y61" s="562"/>
      <c r="Z61" s="562"/>
      <c r="AA61" s="562"/>
      <c r="AB61" s="562"/>
      <c r="AC61" s="562"/>
      <c r="AD61" s="562"/>
      <c r="AE61" s="562"/>
      <c r="AF61" s="562"/>
      <c r="AG61" s="383"/>
    </row>
    <row r="62" spans="1:33" ht="24.75" customHeight="1">
      <c r="A62" s="1398" t="s">
        <v>883</v>
      </c>
      <c r="B62" s="2298"/>
      <c r="C62" s="2298"/>
      <c r="D62" s="2298"/>
      <c r="E62" s="2298"/>
      <c r="F62" s="2298"/>
      <c r="G62" s="2298"/>
      <c r="H62" s="2298"/>
      <c r="I62" s="2298"/>
      <c r="J62" s="2298"/>
      <c r="K62" s="2298"/>
      <c r="L62" s="2298"/>
      <c r="M62" s="2298"/>
      <c r="N62" s="2299"/>
      <c r="O62" s="2300" t="s">
        <v>884</v>
      </c>
      <c r="P62" s="2208"/>
      <c r="Q62" s="2208"/>
      <c r="R62" s="2208"/>
      <c r="S62" s="2208"/>
      <c r="T62" s="2208"/>
      <c r="U62" s="2208"/>
      <c r="V62" s="2208"/>
      <c r="W62" s="2208"/>
      <c r="X62" s="2208"/>
      <c r="Y62" s="2208"/>
      <c r="Z62" s="2208"/>
      <c r="AA62" s="2208"/>
      <c r="AB62" s="2208"/>
      <c r="AC62" s="2208"/>
      <c r="AD62" s="2208"/>
      <c r="AE62" s="2208"/>
      <c r="AF62" s="2208"/>
      <c r="AG62" s="2301"/>
    </row>
    <row r="63" spans="1:33" ht="24.75" customHeight="1">
      <c r="A63" s="2297"/>
      <c r="B63" s="2302"/>
      <c r="C63" s="2302"/>
      <c r="D63" s="2302"/>
      <c r="E63" s="2302"/>
      <c r="F63" s="2302"/>
      <c r="G63" s="2302"/>
      <c r="H63" s="2302"/>
      <c r="I63" s="2302"/>
      <c r="J63" s="2302"/>
      <c r="K63" s="2302"/>
      <c r="L63" s="2302"/>
      <c r="M63" s="2302"/>
      <c r="N63" s="2303"/>
      <c r="O63" s="1098"/>
      <c r="P63" s="2304"/>
      <c r="Q63" s="2304"/>
      <c r="R63" s="2304"/>
      <c r="S63" s="2304"/>
      <c r="T63" s="2304"/>
      <c r="U63" s="2304"/>
      <c r="V63" s="2304"/>
      <c r="W63" s="2304"/>
      <c r="X63" s="2304"/>
      <c r="Y63" s="2304"/>
      <c r="Z63" s="2304"/>
      <c r="AA63" s="2304"/>
      <c r="AB63" s="2304"/>
      <c r="AC63" s="2304"/>
      <c r="AD63" s="2304"/>
      <c r="AE63" s="2304"/>
      <c r="AF63" s="2304"/>
      <c r="AG63" s="2305"/>
    </row>
    <row r="64" spans="1:33" ht="24.75" customHeight="1">
      <c r="A64" s="2297"/>
      <c r="B64" s="2302"/>
      <c r="C64" s="2302"/>
      <c r="D64" s="2302"/>
      <c r="E64" s="2302"/>
      <c r="F64" s="2302"/>
      <c r="G64" s="2302"/>
      <c r="H64" s="2302"/>
      <c r="I64" s="2302"/>
      <c r="J64" s="2302"/>
      <c r="K64" s="2302"/>
      <c r="L64" s="2302"/>
      <c r="M64" s="2302"/>
      <c r="N64" s="2303"/>
      <c r="O64" s="1098"/>
      <c r="P64" s="2304"/>
      <c r="Q64" s="2304"/>
      <c r="R64" s="2304"/>
      <c r="S64" s="2304"/>
      <c r="T64" s="2304"/>
      <c r="U64" s="2304"/>
      <c r="V64" s="2304"/>
      <c r="W64" s="2304"/>
      <c r="X64" s="2304"/>
      <c r="Y64" s="2304"/>
      <c r="Z64" s="2304"/>
      <c r="AA64" s="2304"/>
      <c r="AB64" s="2304"/>
      <c r="AC64" s="2304"/>
      <c r="AD64" s="2304"/>
      <c r="AE64" s="2304"/>
      <c r="AF64" s="2304"/>
      <c r="AG64" s="2305"/>
    </row>
    <row r="65" spans="1:33" ht="24.75" customHeight="1" thickBot="1">
      <c r="A65" s="2289"/>
      <c r="B65" s="2290"/>
      <c r="C65" s="2290"/>
      <c r="D65" s="2290"/>
      <c r="E65" s="2290"/>
      <c r="F65" s="2290"/>
      <c r="G65" s="2290"/>
      <c r="H65" s="2290"/>
      <c r="I65" s="2290"/>
      <c r="J65" s="2290"/>
      <c r="K65" s="2290"/>
      <c r="L65" s="2290"/>
      <c r="M65" s="2290"/>
      <c r="N65" s="2291"/>
      <c r="O65" s="1664"/>
      <c r="P65" s="2290"/>
      <c r="Q65" s="2290"/>
      <c r="R65" s="2290"/>
      <c r="S65" s="2290"/>
      <c r="T65" s="2290"/>
      <c r="U65" s="2290"/>
      <c r="V65" s="2290"/>
      <c r="W65" s="2290"/>
      <c r="X65" s="2290"/>
      <c r="Y65" s="2290"/>
      <c r="Z65" s="2290"/>
      <c r="AA65" s="2290"/>
      <c r="AB65" s="2290"/>
      <c r="AC65" s="2290"/>
      <c r="AD65" s="2290"/>
      <c r="AE65" s="2290"/>
      <c r="AF65" s="2290"/>
      <c r="AG65" s="2292"/>
    </row>
    <row r="66" spans="1:33" ht="24.75" customHeight="1">
      <c r="E66" s="517"/>
      <c r="F66" s="517"/>
      <c r="G66" s="517"/>
      <c r="H66" s="517"/>
      <c r="I66" s="517"/>
      <c r="J66" s="517"/>
      <c r="K66" s="517"/>
      <c r="L66" s="517"/>
      <c r="M66" s="517"/>
      <c r="N66" s="517"/>
      <c r="O66" s="517"/>
      <c r="Q66" s="519"/>
      <c r="R66" s="519"/>
      <c r="S66" s="519"/>
      <c r="T66" s="519"/>
      <c r="U66" s="519"/>
      <c r="V66" s="519"/>
      <c r="W66" s="519"/>
    </row>
    <row r="67" spans="1:33" ht="25.5" customHeight="1">
      <c r="A67" s="20" t="s">
        <v>880</v>
      </c>
      <c r="C67" s="699"/>
      <c r="D67" s="699"/>
      <c r="F67" s="699"/>
      <c r="G67" s="699"/>
      <c r="H67" s="699"/>
      <c r="I67" s="699"/>
      <c r="J67" s="699"/>
      <c r="K67" s="699"/>
      <c r="L67" s="699"/>
      <c r="M67" s="699"/>
      <c r="N67" s="699"/>
      <c r="O67" s="699"/>
      <c r="P67" s="699"/>
      <c r="Q67" s="699"/>
      <c r="R67" s="699"/>
      <c r="S67" s="699"/>
      <c r="T67" s="699"/>
      <c r="U67" s="699"/>
      <c r="V67" s="699"/>
      <c r="W67" s="699"/>
      <c r="X67" s="699"/>
      <c r="Y67" s="699"/>
      <c r="Z67" s="699"/>
      <c r="AA67" s="699"/>
      <c r="AB67" s="699"/>
      <c r="AC67" s="699"/>
      <c r="AD67" s="699"/>
      <c r="AE67" s="699"/>
      <c r="AF67" s="699"/>
    </row>
    <row r="68" spans="1:33" ht="24.75" customHeight="1">
      <c r="A68" s="417"/>
      <c r="B68" s="2275" t="s">
        <v>795</v>
      </c>
      <c r="C68" s="2276"/>
      <c r="D68" s="2276"/>
      <c r="E68" s="2276"/>
      <c r="F68" s="2276"/>
      <c r="G68" s="2276"/>
      <c r="H68" s="2276"/>
      <c r="I68" s="2276"/>
      <c r="J68" s="2276"/>
      <c r="K68" s="2276"/>
      <c r="L68" s="2276"/>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row>
    <row r="69" spans="1:33" ht="24.75" customHeight="1">
      <c r="J69" s="22"/>
      <c r="K69" s="22"/>
    </row>
    <row r="70" spans="1:33" ht="24.75" customHeight="1">
      <c r="J70" s="22"/>
      <c r="K70" s="22"/>
    </row>
    <row r="71" spans="1:33" ht="24.75" customHeight="1">
      <c r="J71" s="22"/>
      <c r="K71" s="22"/>
    </row>
    <row r="72" spans="1:33" ht="24.75" customHeight="1">
      <c r="J72" s="22"/>
      <c r="K72" s="22"/>
    </row>
  </sheetData>
  <sheetProtection sheet="1" formatCells="0" formatRows="0" insertRows="0" deleteRows="0" selectLockedCells="1"/>
  <mergeCells count="210">
    <mergeCell ref="AE24:AG24"/>
    <mergeCell ref="V13:AD13"/>
    <mergeCell ref="AE13:AG13"/>
    <mergeCell ref="V14:AD14"/>
    <mergeCell ref="AE14:AG14"/>
    <mergeCell ref="V15:AD15"/>
    <mergeCell ref="AE15:AG15"/>
    <mergeCell ref="V16:AD16"/>
    <mergeCell ref="AE16:AG16"/>
    <mergeCell ref="V24:AD24"/>
    <mergeCell ref="AE11:AG11"/>
    <mergeCell ref="AE12:AG12"/>
    <mergeCell ref="AE17:AG17"/>
    <mergeCell ref="AE18:AG18"/>
    <mergeCell ref="AE19:AG19"/>
    <mergeCell ref="AE20:AG20"/>
    <mergeCell ref="AE21:AG21"/>
    <mergeCell ref="AE22:AG22"/>
    <mergeCell ref="V23:AD23"/>
    <mergeCell ref="V11:AD11"/>
    <mergeCell ref="V12:AD12"/>
    <mergeCell ref="V20:AD20"/>
    <mergeCell ref="V21:AD21"/>
    <mergeCell ref="V22:AD22"/>
    <mergeCell ref="V17:AD17"/>
    <mergeCell ref="V18:AD18"/>
    <mergeCell ref="V19:AD19"/>
    <mergeCell ref="AE23:AG23"/>
    <mergeCell ref="O24:Q24"/>
    <mergeCell ref="R11:U11"/>
    <mergeCell ref="R12:U12"/>
    <mergeCell ref="R17:U17"/>
    <mergeCell ref="R18:U18"/>
    <mergeCell ref="R19:U19"/>
    <mergeCell ref="R20:U20"/>
    <mergeCell ref="R21:U21"/>
    <mergeCell ref="R22:U22"/>
    <mergeCell ref="R23:U23"/>
    <mergeCell ref="R24:U24"/>
    <mergeCell ref="O13:Q13"/>
    <mergeCell ref="R13:U13"/>
    <mergeCell ref="O14:Q14"/>
    <mergeCell ref="R14:U14"/>
    <mergeCell ref="O15:Q15"/>
    <mergeCell ref="R15:U15"/>
    <mergeCell ref="O12:Q12"/>
    <mergeCell ref="O17:Q17"/>
    <mergeCell ref="O18:Q18"/>
    <mergeCell ref="O16:Q16"/>
    <mergeCell ref="R16:U16"/>
    <mergeCell ref="O11:Q11"/>
    <mergeCell ref="F24:N24"/>
    <mergeCell ref="B13:E13"/>
    <mergeCell ref="B14:E14"/>
    <mergeCell ref="B15:E15"/>
    <mergeCell ref="B16:E16"/>
    <mergeCell ref="B12:E12"/>
    <mergeCell ref="B17:E17"/>
    <mergeCell ref="B18:E18"/>
    <mergeCell ref="B19:E19"/>
    <mergeCell ref="B20:E20"/>
    <mergeCell ref="B21:E21"/>
    <mergeCell ref="B22:E22"/>
    <mergeCell ref="B23:E23"/>
    <mergeCell ref="F12:N12"/>
    <mergeCell ref="F17:N17"/>
    <mergeCell ref="F14:N14"/>
    <mergeCell ref="F15:N15"/>
    <mergeCell ref="F16:N16"/>
    <mergeCell ref="A62:N62"/>
    <mergeCell ref="O62:AG62"/>
    <mergeCell ref="A63:N63"/>
    <mergeCell ref="A64:N64"/>
    <mergeCell ref="O63:AG63"/>
    <mergeCell ref="O64:AG64"/>
    <mergeCell ref="A27:F28"/>
    <mergeCell ref="G27:L27"/>
    <mergeCell ref="M27:AG27"/>
    <mergeCell ref="G28:L28"/>
    <mergeCell ref="M28:AG28"/>
    <mergeCell ref="B56:H56"/>
    <mergeCell ref="J56:R56"/>
    <mergeCell ref="S56:AG56"/>
    <mergeCell ref="A42:E42"/>
    <mergeCell ref="F42:J42"/>
    <mergeCell ref="K42:Q42"/>
    <mergeCell ref="R42:X42"/>
    <mergeCell ref="Y42:AG42"/>
    <mergeCell ref="A43:E43"/>
    <mergeCell ref="F43:J43"/>
    <mergeCell ref="K43:Q43"/>
    <mergeCell ref="R43:X43"/>
    <mergeCell ref="Y43:AG43"/>
    <mergeCell ref="A65:N65"/>
    <mergeCell ref="O65:AG65"/>
    <mergeCell ref="AJ48:AO48"/>
    <mergeCell ref="J59:O59"/>
    <mergeCell ref="E59:I59"/>
    <mergeCell ref="Q59:W59"/>
    <mergeCell ref="Y44:AG44"/>
    <mergeCell ref="A44:E44"/>
    <mergeCell ref="F44:J44"/>
    <mergeCell ref="K44:Q44"/>
    <mergeCell ref="R44:X44"/>
    <mergeCell ref="F45:J45"/>
    <mergeCell ref="K45:Q45"/>
    <mergeCell ref="A50:J50"/>
    <mergeCell ref="K50:Q50"/>
    <mergeCell ref="R50:X50"/>
    <mergeCell ref="Y50:AG50"/>
    <mergeCell ref="A48:E48"/>
    <mergeCell ref="F48:J48"/>
    <mergeCell ref="K48:Q48"/>
    <mergeCell ref="Y49:AG49"/>
    <mergeCell ref="A47:E47"/>
    <mergeCell ref="F47:J47"/>
    <mergeCell ref="K47:Q47"/>
    <mergeCell ref="B68:AG68"/>
    <mergeCell ref="A2:AG2"/>
    <mergeCell ref="B29:K29"/>
    <mergeCell ref="B4:K4"/>
    <mergeCell ref="B5:K5"/>
    <mergeCell ref="M5:AG5"/>
    <mergeCell ref="B6:K6"/>
    <mergeCell ref="M6:W6"/>
    <mergeCell ref="B7:K7"/>
    <mergeCell ref="A25:F26"/>
    <mergeCell ref="G25:L25"/>
    <mergeCell ref="M25:AG25"/>
    <mergeCell ref="G26:L26"/>
    <mergeCell ref="M26:AG26"/>
    <mergeCell ref="M29:AC29"/>
    <mergeCell ref="M30:AC30"/>
    <mergeCell ref="A33:N33"/>
    <mergeCell ref="V33:AB33"/>
    <mergeCell ref="M4:AG4"/>
    <mergeCell ref="B30:K30"/>
    <mergeCell ref="B8:K8"/>
    <mergeCell ref="M7:W7"/>
    <mergeCell ref="A35:N35"/>
    <mergeCell ref="V35:AB35"/>
    <mergeCell ref="A34:N34"/>
    <mergeCell ref="V34:AB34"/>
    <mergeCell ref="M8:AG8"/>
    <mergeCell ref="B10:E10"/>
    <mergeCell ref="F10:N10"/>
    <mergeCell ref="O10:Q10"/>
    <mergeCell ref="R10:U10"/>
    <mergeCell ref="V10:AD10"/>
    <mergeCell ref="AE10:AG10"/>
    <mergeCell ref="B11:E11"/>
    <mergeCell ref="F11:N11"/>
    <mergeCell ref="F18:N18"/>
    <mergeCell ref="F19:N19"/>
    <mergeCell ref="F20:N20"/>
    <mergeCell ref="F21:N21"/>
    <mergeCell ref="F22:N22"/>
    <mergeCell ref="F23:N23"/>
    <mergeCell ref="F13:N13"/>
    <mergeCell ref="O19:Q19"/>
    <mergeCell ref="O20:Q20"/>
    <mergeCell ref="O21:Q21"/>
    <mergeCell ref="O22:Q22"/>
    <mergeCell ref="O23:Q23"/>
    <mergeCell ref="B24:E24"/>
    <mergeCell ref="A39:E39"/>
    <mergeCell ref="F39:J39"/>
    <mergeCell ref="K39:Q39"/>
    <mergeCell ref="R39:X39"/>
    <mergeCell ref="Y39:AG39"/>
    <mergeCell ref="A41:E41"/>
    <mergeCell ref="F41:J41"/>
    <mergeCell ref="K41:Q41"/>
    <mergeCell ref="R41:X41"/>
    <mergeCell ref="Y41:AG41"/>
    <mergeCell ref="A40:E40"/>
    <mergeCell ref="F40:J40"/>
    <mergeCell ref="K40:Q40"/>
    <mergeCell ref="R40:X40"/>
    <mergeCell ref="Y40:AG40"/>
    <mergeCell ref="R47:X47"/>
    <mergeCell ref="Y47:AG47"/>
    <mergeCell ref="F49:Q49"/>
    <mergeCell ref="R49:X49"/>
    <mergeCell ref="R46:X46"/>
    <mergeCell ref="Y46:AG46"/>
    <mergeCell ref="A45:E45"/>
    <mergeCell ref="R45:X45"/>
    <mergeCell ref="Y45:AG45"/>
    <mergeCell ref="A46:E46"/>
    <mergeCell ref="F46:J46"/>
    <mergeCell ref="K46:Q46"/>
    <mergeCell ref="Y48:AG48"/>
    <mergeCell ref="A49:E49"/>
    <mergeCell ref="R48:X48"/>
    <mergeCell ref="A58:I58"/>
    <mergeCell ref="J58:R58"/>
    <mergeCell ref="S58:AG58"/>
    <mergeCell ref="B57:H57"/>
    <mergeCell ref="J57:R57"/>
    <mergeCell ref="S57:AG57"/>
    <mergeCell ref="A53:I53"/>
    <mergeCell ref="B55:H55"/>
    <mergeCell ref="J55:R55"/>
    <mergeCell ref="S55:AG55"/>
    <mergeCell ref="J53:R53"/>
    <mergeCell ref="S53:AG53"/>
    <mergeCell ref="B54:H54"/>
    <mergeCell ref="J54:R54"/>
    <mergeCell ref="S54:AG54"/>
  </mergeCells>
  <phoneticPr fontId="9"/>
  <conditionalFormatting sqref="M4:M5">
    <cfRule type="expression" dxfId="13" priority="11">
      <formula>M4&lt;&gt;#REF!</formula>
    </cfRule>
  </conditionalFormatting>
  <conditionalFormatting sqref="M25:M28">
    <cfRule type="expression" dxfId="12" priority="1">
      <formula>M25&lt;&gt;#REF!</formula>
    </cfRule>
  </conditionalFormatting>
  <conditionalFormatting sqref="V35">
    <cfRule type="containsErrors" dxfId="11" priority="12" stopIfTrue="1">
      <formula>ISERROR(V35)</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5"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67</xdr:row>
                    <xdr:rowOff>60960</xdr:rowOff>
                  </from>
                  <to>
                    <xdr:col>1</xdr:col>
                    <xdr:colOff>114300</xdr:colOff>
                    <xdr:row>67</xdr:row>
                    <xdr:rowOff>266700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C51"/>
  <sheetViews>
    <sheetView showZeros="0" view="pageBreakPreview" zoomScaleNormal="100" zoomScaleSheetLayoutView="100" workbookViewId="0">
      <selection activeCell="Z1" sqref="Z1:AA1"/>
    </sheetView>
  </sheetViews>
  <sheetFormatPr defaultColWidth="12" defaultRowHeight="12.6"/>
  <cols>
    <col min="1" max="8" width="4.875" style="463" customWidth="1"/>
    <col min="9" max="21" width="3.5" style="463" customWidth="1"/>
    <col min="22" max="26" width="8.375" style="463" customWidth="1"/>
    <col min="27" max="27" width="24.875" style="463" customWidth="1"/>
    <col min="28" max="28" width="1.5" style="463" customWidth="1"/>
    <col min="29" max="31" width="4.5" style="463" customWidth="1"/>
    <col min="32" max="16384" width="12" style="463"/>
  </cols>
  <sheetData>
    <row r="1" spans="1:27" ht="21" customHeight="1">
      <c r="A1" s="1" t="s">
        <v>676</v>
      </c>
      <c r="B1" s="462"/>
      <c r="C1" s="462"/>
      <c r="D1" s="462"/>
      <c r="E1" s="462"/>
      <c r="F1" s="462"/>
      <c r="G1" s="462"/>
      <c r="H1" s="462"/>
      <c r="I1" s="462"/>
      <c r="J1" s="462"/>
      <c r="K1" s="462"/>
      <c r="L1" s="462"/>
      <c r="M1" s="462"/>
      <c r="N1" s="462"/>
      <c r="O1" s="462"/>
      <c r="P1" s="462"/>
      <c r="Q1" s="462"/>
      <c r="R1" s="462"/>
      <c r="S1" s="462"/>
      <c r="T1" s="462"/>
      <c r="U1" s="462"/>
      <c r="V1" s="462"/>
      <c r="W1" s="462"/>
      <c r="X1" s="1479" t="s">
        <v>697</v>
      </c>
      <c r="Y1" s="1479"/>
      <c r="Z1" s="1478"/>
      <c r="AA1" s="1478"/>
    </row>
    <row r="2" spans="1:27" ht="18.600000000000001">
      <c r="A2" s="1483" t="s">
        <v>665</v>
      </c>
      <c r="B2" s="1483"/>
      <c r="C2" s="1483"/>
      <c r="D2" s="1483"/>
      <c r="E2" s="1483"/>
      <c r="F2" s="1483"/>
      <c r="G2" s="1483"/>
      <c r="H2" s="1483"/>
      <c r="I2" s="1483"/>
      <c r="J2" s="1483"/>
      <c r="K2" s="1483"/>
      <c r="L2" s="1483"/>
      <c r="M2" s="1483"/>
      <c r="N2" s="1483"/>
      <c r="O2" s="1483"/>
      <c r="P2" s="1483"/>
      <c r="Q2" s="1483"/>
      <c r="R2" s="1483"/>
      <c r="S2" s="1483"/>
      <c r="T2" s="1483"/>
      <c r="U2" s="1483"/>
      <c r="V2" s="1483"/>
      <c r="W2" s="1483"/>
      <c r="X2" s="1483"/>
      <c r="Y2" s="1483"/>
      <c r="Z2" s="1483"/>
      <c r="AA2" s="1483"/>
    </row>
    <row r="3" spans="1:27" ht="18.60000000000000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row>
    <row r="4" spans="1:27">
      <c r="A4" s="462"/>
      <c r="B4" s="462"/>
      <c r="C4" s="462"/>
      <c r="D4" s="462"/>
      <c r="E4" s="462"/>
      <c r="F4" s="462"/>
      <c r="G4" s="462"/>
      <c r="H4" s="462"/>
      <c r="I4" s="462"/>
      <c r="J4" s="462"/>
      <c r="K4" s="462"/>
      <c r="L4" s="462"/>
      <c r="M4" s="462"/>
      <c r="N4" s="462"/>
      <c r="O4" s="462"/>
      <c r="P4" s="462"/>
      <c r="Q4" s="462"/>
      <c r="R4" s="462"/>
      <c r="S4" s="462"/>
      <c r="T4" s="462"/>
      <c r="U4" s="462"/>
      <c r="V4" s="462"/>
      <c r="W4" s="462"/>
      <c r="X4" s="462"/>
      <c r="Y4" s="462"/>
      <c r="Z4" s="462"/>
    </row>
    <row r="5" spans="1:27">
      <c r="A5" s="462" t="s">
        <v>643</v>
      </c>
      <c r="B5" s="462"/>
      <c r="C5" s="462"/>
      <c r="D5" s="462"/>
      <c r="E5" s="462"/>
      <c r="F5" s="462"/>
      <c r="G5" s="462"/>
      <c r="H5" s="462"/>
      <c r="I5" s="462"/>
      <c r="J5" s="462"/>
      <c r="K5" s="462"/>
      <c r="L5" s="462"/>
      <c r="M5" s="462"/>
      <c r="N5" s="462"/>
      <c r="O5" s="462"/>
      <c r="P5" s="462"/>
      <c r="Q5" s="462"/>
      <c r="R5" s="462"/>
      <c r="S5" s="462"/>
      <c r="T5" s="462"/>
      <c r="U5" s="462"/>
      <c r="V5" s="462"/>
      <c r="W5" s="462"/>
      <c r="X5" s="462"/>
      <c r="Y5" s="462"/>
      <c r="Z5" s="462"/>
    </row>
    <row r="6" spans="1:27" ht="13.5" customHeight="1">
      <c r="A6" s="462"/>
      <c r="B6" s="1480" t="s">
        <v>714</v>
      </c>
      <c r="C6" s="1481"/>
      <c r="D6" s="1481"/>
      <c r="E6" s="1481"/>
      <c r="F6" s="1481"/>
      <c r="G6" s="1481"/>
      <c r="H6" s="1481"/>
      <c r="I6" s="1481"/>
      <c r="J6" s="1481"/>
      <c r="K6" s="1481"/>
      <c r="L6" s="1481"/>
      <c r="M6" s="1481"/>
      <c r="N6" s="1481"/>
      <c r="O6" s="1481"/>
      <c r="P6" s="1481"/>
      <c r="Q6" s="1481"/>
      <c r="R6" s="1481"/>
      <c r="S6" s="1481"/>
      <c r="T6" s="1481"/>
      <c r="U6" s="1481"/>
      <c r="V6" s="1481"/>
      <c r="W6" s="1481"/>
      <c r="X6" s="1481"/>
      <c r="Y6" s="1482"/>
      <c r="Z6" s="1465" t="s">
        <v>663</v>
      </c>
      <c r="AA6" s="1465"/>
    </row>
    <row r="7" spans="1:27" s="857" customFormat="1" ht="13.5" customHeight="1">
      <c r="A7" s="856"/>
      <c r="B7" s="2325">
        <f>'1-3行動計画書'!B8</f>
        <v>0</v>
      </c>
      <c r="C7" s="2326"/>
      <c r="D7" s="2326"/>
      <c r="E7" s="2326"/>
      <c r="F7" s="2326"/>
      <c r="G7" s="2326"/>
      <c r="H7" s="2326"/>
      <c r="I7" s="2326"/>
      <c r="J7" s="2326"/>
      <c r="K7" s="2326"/>
      <c r="L7" s="2326"/>
      <c r="M7" s="2326"/>
      <c r="N7" s="2326"/>
      <c r="O7" s="2326"/>
      <c r="P7" s="2326"/>
      <c r="Q7" s="2326"/>
      <c r="R7" s="2326"/>
      <c r="S7" s="2326"/>
      <c r="T7" s="2326"/>
      <c r="U7" s="2326"/>
      <c r="V7" s="2326"/>
      <c r="W7" s="2326"/>
      <c r="X7" s="2326"/>
      <c r="Y7" s="2327"/>
      <c r="Z7" s="2321"/>
      <c r="AA7" s="2321"/>
    </row>
    <row r="8" spans="1:27" s="857" customFormat="1" ht="13.5" customHeight="1">
      <c r="A8" s="856"/>
      <c r="B8" s="2325">
        <f>'1-3行動計画書'!B9</f>
        <v>0</v>
      </c>
      <c r="C8" s="2326"/>
      <c r="D8" s="2326"/>
      <c r="E8" s="2326"/>
      <c r="F8" s="2326"/>
      <c r="G8" s="2326"/>
      <c r="H8" s="2326"/>
      <c r="I8" s="2326"/>
      <c r="J8" s="2326"/>
      <c r="K8" s="2326"/>
      <c r="L8" s="2326"/>
      <c r="M8" s="2326"/>
      <c r="N8" s="2326"/>
      <c r="O8" s="2326"/>
      <c r="P8" s="2326"/>
      <c r="Q8" s="2326"/>
      <c r="R8" s="2326"/>
      <c r="S8" s="2326"/>
      <c r="T8" s="2326"/>
      <c r="U8" s="2326"/>
      <c r="V8" s="2326"/>
      <c r="W8" s="2326"/>
      <c r="X8" s="2326"/>
      <c r="Y8" s="2327"/>
      <c r="Z8" s="2321"/>
      <c r="AA8" s="2321"/>
    </row>
    <row r="9" spans="1:27" s="857" customFormat="1" ht="13.5" customHeight="1">
      <c r="A9" s="856"/>
      <c r="B9" s="2325">
        <f>'1-3行動計画書'!B10</f>
        <v>0</v>
      </c>
      <c r="C9" s="2326"/>
      <c r="D9" s="2326"/>
      <c r="E9" s="2326"/>
      <c r="F9" s="2326"/>
      <c r="G9" s="2326"/>
      <c r="H9" s="2326"/>
      <c r="I9" s="2326"/>
      <c r="J9" s="2326"/>
      <c r="K9" s="2326"/>
      <c r="L9" s="2326"/>
      <c r="M9" s="2326"/>
      <c r="N9" s="2326"/>
      <c r="O9" s="2326"/>
      <c r="P9" s="2326"/>
      <c r="Q9" s="2326"/>
      <c r="R9" s="2326"/>
      <c r="S9" s="2326"/>
      <c r="T9" s="2326"/>
      <c r="U9" s="2326"/>
      <c r="V9" s="2326"/>
      <c r="W9" s="2326"/>
      <c r="X9" s="2326"/>
      <c r="Y9" s="2327"/>
      <c r="Z9" s="2321"/>
      <c r="AA9" s="2321"/>
    </row>
    <row r="10" spans="1:27" s="857" customFormat="1" ht="13.5" customHeight="1">
      <c r="A10" s="856"/>
      <c r="B10" s="2325">
        <f>'1-3行動計画書'!B11</f>
        <v>0</v>
      </c>
      <c r="C10" s="2326"/>
      <c r="D10" s="2326"/>
      <c r="E10" s="2326"/>
      <c r="F10" s="2326"/>
      <c r="G10" s="2326"/>
      <c r="H10" s="2326"/>
      <c r="I10" s="2326"/>
      <c r="J10" s="2326"/>
      <c r="K10" s="2326"/>
      <c r="L10" s="2326"/>
      <c r="M10" s="2326"/>
      <c r="N10" s="2326"/>
      <c r="O10" s="2326"/>
      <c r="P10" s="2326"/>
      <c r="Q10" s="2326"/>
      <c r="R10" s="2326"/>
      <c r="S10" s="2326"/>
      <c r="T10" s="2326"/>
      <c r="U10" s="2326"/>
      <c r="V10" s="2326"/>
      <c r="W10" s="2326"/>
      <c r="X10" s="2326"/>
      <c r="Y10" s="2327"/>
      <c r="Z10" s="2321"/>
      <c r="AA10" s="2321"/>
    </row>
    <row r="11" spans="1:27" s="857" customFormat="1" ht="13.5" customHeight="1">
      <c r="A11" s="856"/>
      <c r="B11" s="2325">
        <f>'1-3行動計画書'!B12</f>
        <v>0</v>
      </c>
      <c r="C11" s="2326"/>
      <c r="D11" s="2326"/>
      <c r="E11" s="2326"/>
      <c r="F11" s="2326"/>
      <c r="G11" s="2326"/>
      <c r="H11" s="2326"/>
      <c r="I11" s="2326"/>
      <c r="J11" s="2326"/>
      <c r="K11" s="2326"/>
      <c r="L11" s="2326"/>
      <c r="M11" s="2326"/>
      <c r="N11" s="2326"/>
      <c r="O11" s="2326"/>
      <c r="P11" s="2326"/>
      <c r="Q11" s="2326"/>
      <c r="R11" s="2326"/>
      <c r="S11" s="2326"/>
      <c r="T11" s="2326"/>
      <c r="U11" s="2326"/>
      <c r="V11" s="2326"/>
      <c r="W11" s="2326"/>
      <c r="X11" s="2326"/>
      <c r="Y11" s="2327"/>
      <c r="Z11" s="2321"/>
      <c r="AA11" s="2321"/>
    </row>
    <row r="12" spans="1:27" s="857" customFormat="1" ht="13.5" customHeight="1">
      <c r="A12" s="856"/>
      <c r="B12" s="2325">
        <f>'1-3行動計画書'!B13</f>
        <v>0</v>
      </c>
      <c r="C12" s="2326"/>
      <c r="D12" s="2326"/>
      <c r="E12" s="2326"/>
      <c r="F12" s="2326"/>
      <c r="G12" s="2326"/>
      <c r="H12" s="2326"/>
      <c r="I12" s="2326"/>
      <c r="J12" s="2326"/>
      <c r="K12" s="2326"/>
      <c r="L12" s="2326"/>
      <c r="M12" s="2326"/>
      <c r="N12" s="2326"/>
      <c r="O12" s="2326"/>
      <c r="P12" s="2326"/>
      <c r="Q12" s="2326"/>
      <c r="R12" s="2326"/>
      <c r="S12" s="2326"/>
      <c r="T12" s="2326"/>
      <c r="U12" s="2326"/>
      <c r="V12" s="2326"/>
      <c r="W12" s="2326"/>
      <c r="X12" s="2326"/>
      <c r="Y12" s="2327"/>
      <c r="Z12" s="2321"/>
      <c r="AA12" s="2321"/>
    </row>
    <row r="13" spans="1:27" s="857" customFormat="1" ht="13.5" customHeight="1">
      <c r="A13" s="856"/>
      <c r="B13" s="2332" t="str">
        <f>'1-3行動計画書'!B14</f>
        <v>その他</v>
      </c>
      <c r="C13" s="2333"/>
      <c r="D13" s="2333"/>
      <c r="E13" s="2326">
        <f>'1-3行動計画書'!E14</f>
        <v>0</v>
      </c>
      <c r="F13" s="2326"/>
      <c r="G13" s="2326"/>
      <c r="H13" s="2326"/>
      <c r="I13" s="2326"/>
      <c r="J13" s="2326"/>
      <c r="K13" s="2326"/>
      <c r="L13" s="2326"/>
      <c r="M13" s="2326"/>
      <c r="N13" s="2326"/>
      <c r="O13" s="2326"/>
      <c r="P13" s="2326"/>
      <c r="Q13" s="2326"/>
      <c r="R13" s="2326"/>
      <c r="S13" s="2326"/>
      <c r="T13" s="2326"/>
      <c r="U13" s="2326"/>
      <c r="V13" s="2326"/>
      <c r="W13" s="2326"/>
      <c r="X13" s="2326"/>
      <c r="Y13" s="2327"/>
      <c r="Z13" s="2321"/>
      <c r="AA13" s="2321"/>
    </row>
    <row r="14" spans="1:27">
      <c r="A14" s="462"/>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row>
    <row r="15" spans="1:27">
      <c r="A15" s="462"/>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row>
    <row r="16" spans="1:27">
      <c r="A16" s="462" t="s">
        <v>650</v>
      </c>
      <c r="B16" s="462"/>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row>
    <row r="17" spans="1:29">
      <c r="A17" s="462"/>
      <c r="B17" s="1480" t="s">
        <v>714</v>
      </c>
      <c r="C17" s="1481"/>
      <c r="D17" s="1481"/>
      <c r="E17" s="1481"/>
      <c r="F17" s="1481"/>
      <c r="G17" s="1481"/>
      <c r="H17" s="1481"/>
      <c r="I17" s="1481"/>
      <c r="J17" s="1481"/>
      <c r="K17" s="1481"/>
      <c r="L17" s="1481"/>
      <c r="M17" s="1481"/>
      <c r="N17" s="1481"/>
      <c r="O17" s="1481"/>
      <c r="P17" s="1481"/>
      <c r="Q17" s="1481"/>
      <c r="R17" s="1481"/>
      <c r="S17" s="1481"/>
      <c r="T17" s="1481"/>
      <c r="U17" s="1481"/>
      <c r="V17" s="1481"/>
      <c r="W17" s="1481"/>
      <c r="X17" s="1481"/>
      <c r="Y17" s="1482"/>
      <c r="Z17" s="1465" t="s">
        <v>663</v>
      </c>
      <c r="AA17" s="1465"/>
    </row>
    <row r="18" spans="1:29" s="857" customFormat="1">
      <c r="A18" s="856"/>
      <c r="B18" s="2325">
        <f>'1-3行動計画書'!B19</f>
        <v>0</v>
      </c>
      <c r="C18" s="2326"/>
      <c r="D18" s="2326"/>
      <c r="E18" s="2326"/>
      <c r="F18" s="2326"/>
      <c r="G18" s="2326"/>
      <c r="H18" s="2326"/>
      <c r="I18" s="2326"/>
      <c r="J18" s="2326"/>
      <c r="K18" s="2326"/>
      <c r="L18" s="2326"/>
      <c r="M18" s="2326"/>
      <c r="N18" s="2326"/>
      <c r="O18" s="2326"/>
      <c r="P18" s="2326"/>
      <c r="Q18" s="2326"/>
      <c r="R18" s="2326"/>
      <c r="S18" s="2326"/>
      <c r="T18" s="2326"/>
      <c r="U18" s="2326"/>
      <c r="V18" s="2326"/>
      <c r="W18" s="2326"/>
      <c r="X18" s="2326"/>
      <c r="Y18" s="2327"/>
      <c r="Z18" s="2321"/>
      <c r="AA18" s="2321"/>
    </row>
    <row r="19" spans="1:29" s="857" customFormat="1">
      <c r="A19" s="856"/>
      <c r="B19" s="2325">
        <f>'1-3行動計画書'!B20</f>
        <v>0</v>
      </c>
      <c r="C19" s="2326"/>
      <c r="D19" s="2326"/>
      <c r="E19" s="2326"/>
      <c r="F19" s="2326"/>
      <c r="G19" s="2326"/>
      <c r="H19" s="2326"/>
      <c r="I19" s="2326"/>
      <c r="J19" s="2326"/>
      <c r="K19" s="2326"/>
      <c r="L19" s="2326"/>
      <c r="M19" s="2326"/>
      <c r="N19" s="2326"/>
      <c r="O19" s="2326"/>
      <c r="P19" s="2326"/>
      <c r="Q19" s="2326"/>
      <c r="R19" s="2326"/>
      <c r="S19" s="2326"/>
      <c r="T19" s="2326"/>
      <c r="U19" s="2326"/>
      <c r="V19" s="2326"/>
      <c r="W19" s="2326"/>
      <c r="X19" s="2326"/>
      <c r="Y19" s="2327"/>
      <c r="Z19" s="2321"/>
      <c r="AA19" s="2321"/>
    </row>
    <row r="20" spans="1:29" s="857" customFormat="1">
      <c r="A20" s="856"/>
      <c r="B20" s="2325">
        <f>'1-3行動計画書'!B21</f>
        <v>0</v>
      </c>
      <c r="C20" s="2326"/>
      <c r="D20" s="2326"/>
      <c r="E20" s="2326"/>
      <c r="F20" s="2326"/>
      <c r="G20" s="2326"/>
      <c r="H20" s="2326"/>
      <c r="I20" s="2326"/>
      <c r="J20" s="2326"/>
      <c r="K20" s="2326"/>
      <c r="L20" s="2326"/>
      <c r="M20" s="2326"/>
      <c r="N20" s="2326"/>
      <c r="O20" s="2326"/>
      <c r="P20" s="2326"/>
      <c r="Q20" s="2326"/>
      <c r="R20" s="2326"/>
      <c r="S20" s="2326"/>
      <c r="T20" s="2326"/>
      <c r="U20" s="2326"/>
      <c r="V20" s="2326"/>
      <c r="W20" s="2326"/>
      <c r="X20" s="2326"/>
      <c r="Y20" s="2327"/>
      <c r="Z20" s="2321"/>
      <c r="AA20" s="2321"/>
    </row>
    <row r="21" spans="1:29" s="857" customFormat="1">
      <c r="A21" s="856"/>
      <c r="B21" s="2325">
        <f>'1-3行動計画書'!B22</f>
        <v>0</v>
      </c>
      <c r="C21" s="2326"/>
      <c r="D21" s="2326"/>
      <c r="E21" s="2326"/>
      <c r="F21" s="2326"/>
      <c r="G21" s="2326"/>
      <c r="H21" s="2326"/>
      <c r="I21" s="2326"/>
      <c r="J21" s="2326"/>
      <c r="K21" s="2326"/>
      <c r="L21" s="2326"/>
      <c r="M21" s="2326"/>
      <c r="N21" s="2326"/>
      <c r="O21" s="2326"/>
      <c r="P21" s="2326"/>
      <c r="Q21" s="2326"/>
      <c r="R21" s="2326"/>
      <c r="S21" s="2326"/>
      <c r="T21" s="2326"/>
      <c r="U21" s="2326"/>
      <c r="V21" s="2326"/>
      <c r="W21" s="2326"/>
      <c r="X21" s="2326"/>
      <c r="Y21" s="2327"/>
      <c r="Z21" s="2321"/>
      <c r="AA21" s="2321"/>
    </row>
    <row r="22" spans="1:29" s="857" customFormat="1">
      <c r="A22" s="856"/>
      <c r="B22" s="2328" t="str">
        <f>'1-3行動計画書'!B23</f>
        <v>その他</v>
      </c>
      <c r="C22" s="2329"/>
      <c r="D22" s="2329"/>
      <c r="E22" s="2330">
        <f>'1-3行動計画書'!E23</f>
        <v>0</v>
      </c>
      <c r="F22" s="2330"/>
      <c r="G22" s="2330"/>
      <c r="H22" s="2330"/>
      <c r="I22" s="2330"/>
      <c r="J22" s="2330"/>
      <c r="K22" s="2330"/>
      <c r="L22" s="2330"/>
      <c r="M22" s="2330"/>
      <c r="N22" s="2330"/>
      <c r="O22" s="2330"/>
      <c r="P22" s="2330"/>
      <c r="Q22" s="2330"/>
      <c r="R22" s="2330"/>
      <c r="S22" s="2330"/>
      <c r="T22" s="2330"/>
      <c r="U22" s="2330"/>
      <c r="V22" s="2330"/>
      <c r="W22" s="2330"/>
      <c r="X22" s="2330"/>
      <c r="Y22" s="2331"/>
      <c r="Z22" s="2321"/>
      <c r="AA22" s="2321"/>
    </row>
    <row r="23" spans="1:29">
      <c r="A23" s="462"/>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2"/>
    </row>
    <row r="24" spans="1:29">
      <c r="A24" s="462"/>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row>
    <row r="25" spans="1:29" ht="33" customHeight="1">
      <c r="A25" s="462" t="s">
        <v>655</v>
      </c>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row>
    <row r="26" spans="1:29">
      <c r="A26" s="462"/>
      <c r="B26" s="1461"/>
      <c r="C26" s="1462"/>
      <c r="D26" s="1465" t="s">
        <v>656</v>
      </c>
      <c r="E26" s="1465"/>
      <c r="F26" s="1465"/>
      <c r="G26" s="1465"/>
      <c r="H26" s="1465"/>
      <c r="I26" s="1466" t="s">
        <v>657</v>
      </c>
      <c r="J26" s="1467"/>
      <c r="K26" s="1467"/>
      <c r="L26" s="1467"/>
      <c r="M26" s="1467"/>
      <c r="N26" s="1467"/>
      <c r="O26" s="1467"/>
      <c r="P26" s="1467"/>
      <c r="Q26" s="1467"/>
      <c r="R26" s="1467"/>
      <c r="S26" s="1467"/>
      <c r="T26" s="1467"/>
      <c r="U26" s="1467"/>
      <c r="V26" s="1467"/>
      <c r="W26" s="1467"/>
      <c r="X26" s="1467"/>
      <c r="Y26" s="1467"/>
      <c r="Z26" s="1468"/>
      <c r="AA26" s="1465" t="s">
        <v>663</v>
      </c>
    </row>
    <row r="27" spans="1:29" ht="28.5" customHeight="1">
      <c r="A27" s="462"/>
      <c r="B27" s="1463"/>
      <c r="C27" s="1464"/>
      <c r="D27" s="1465"/>
      <c r="E27" s="1465"/>
      <c r="F27" s="1465"/>
      <c r="G27" s="1465"/>
      <c r="H27" s="1465"/>
      <c r="I27" s="1466" t="s">
        <v>658</v>
      </c>
      <c r="J27" s="1467"/>
      <c r="K27" s="1467"/>
      <c r="L27" s="1467"/>
      <c r="M27" s="1467"/>
      <c r="N27" s="1467"/>
      <c r="O27" s="1467"/>
      <c r="P27" s="1467"/>
      <c r="Q27" s="1467"/>
      <c r="R27" s="1467"/>
      <c r="S27" s="1467"/>
      <c r="T27" s="1467"/>
      <c r="U27" s="1468"/>
      <c r="V27" s="1458" t="s">
        <v>659</v>
      </c>
      <c r="W27" s="1459"/>
      <c r="X27" s="1459"/>
      <c r="Y27" s="1459"/>
      <c r="Z27" s="1460"/>
      <c r="AA27" s="1465"/>
      <c r="AC27" s="467"/>
    </row>
    <row r="28" spans="1:29" s="857" customFormat="1" ht="26.25" customHeight="1">
      <c r="A28" s="856"/>
      <c r="B28" s="2313">
        <v>1</v>
      </c>
      <c r="C28" s="2314"/>
      <c r="D28" s="2315">
        <f>'1-3行動計画書'!D29</f>
        <v>0</v>
      </c>
      <c r="E28" s="2316"/>
      <c r="F28" s="2316"/>
      <c r="G28" s="2316"/>
      <c r="H28" s="2317"/>
      <c r="I28" s="2318">
        <f>'1-3行動計画書'!I29</f>
        <v>0</v>
      </c>
      <c r="J28" s="2319"/>
      <c r="K28" s="2319"/>
      <c r="L28" s="2319"/>
      <c r="M28" s="2319"/>
      <c r="N28" s="2319"/>
      <c r="O28" s="2319"/>
      <c r="P28" s="2319"/>
      <c r="Q28" s="2319"/>
      <c r="R28" s="2319"/>
      <c r="S28" s="2319"/>
      <c r="T28" s="2319"/>
      <c r="U28" s="2320"/>
      <c r="V28" s="2322">
        <f>'1-3行動計画書'!V29</f>
        <v>0</v>
      </c>
      <c r="W28" s="2323"/>
      <c r="X28" s="2323"/>
      <c r="Y28" s="2323"/>
      <c r="Z28" s="2324"/>
      <c r="AA28" s="769"/>
    </row>
    <row r="29" spans="1:29" s="857" customFormat="1" ht="26.25" customHeight="1">
      <c r="A29" s="856"/>
      <c r="B29" s="2313">
        <v>2</v>
      </c>
      <c r="C29" s="2314"/>
      <c r="D29" s="2315">
        <f>'1-3行動計画書'!D30</f>
        <v>0</v>
      </c>
      <c r="E29" s="2316"/>
      <c r="F29" s="2316"/>
      <c r="G29" s="2316"/>
      <c r="H29" s="2317"/>
      <c r="I29" s="2318">
        <f>'1-3行動計画書'!I30</f>
        <v>0</v>
      </c>
      <c r="J29" s="2319"/>
      <c r="K29" s="2319"/>
      <c r="L29" s="2319"/>
      <c r="M29" s="2319"/>
      <c r="N29" s="2319"/>
      <c r="O29" s="2319"/>
      <c r="P29" s="2319"/>
      <c r="Q29" s="2319"/>
      <c r="R29" s="2319"/>
      <c r="S29" s="2319"/>
      <c r="T29" s="2319"/>
      <c r="U29" s="2320"/>
      <c r="V29" s="2322">
        <f>'1-3行動計画書'!V30</f>
        <v>0</v>
      </c>
      <c r="W29" s="2323"/>
      <c r="X29" s="2323"/>
      <c r="Y29" s="2323"/>
      <c r="Z29" s="2324"/>
      <c r="AA29" s="769"/>
    </row>
    <row r="30" spans="1:29" s="857" customFormat="1" ht="26.25" customHeight="1">
      <c r="A30" s="856"/>
      <c r="B30" s="2313">
        <v>3</v>
      </c>
      <c r="C30" s="2314"/>
      <c r="D30" s="2315">
        <f>'1-3行動計画書'!D31</f>
        <v>0</v>
      </c>
      <c r="E30" s="2316"/>
      <c r="F30" s="2316"/>
      <c r="G30" s="2316"/>
      <c r="H30" s="2317"/>
      <c r="I30" s="2318">
        <f>'1-3行動計画書'!I31</f>
        <v>0</v>
      </c>
      <c r="J30" s="2319"/>
      <c r="K30" s="2319"/>
      <c r="L30" s="2319"/>
      <c r="M30" s="2319"/>
      <c r="N30" s="2319"/>
      <c r="O30" s="2319"/>
      <c r="P30" s="2319"/>
      <c r="Q30" s="2319"/>
      <c r="R30" s="2319"/>
      <c r="S30" s="2319"/>
      <c r="T30" s="2319"/>
      <c r="U30" s="2320"/>
      <c r="V30" s="2322">
        <f>'1-3行動計画書'!V31</f>
        <v>0</v>
      </c>
      <c r="W30" s="2323"/>
      <c r="X30" s="2323"/>
      <c r="Y30" s="2323"/>
      <c r="Z30" s="2324"/>
      <c r="AA30" s="769"/>
    </row>
    <row r="31" spans="1:29" s="857" customFormat="1" ht="26.25" customHeight="1">
      <c r="A31" s="856"/>
      <c r="B31" s="2313">
        <v>4</v>
      </c>
      <c r="C31" s="2314"/>
      <c r="D31" s="2315">
        <f>'1-3行動計画書'!D32</f>
        <v>0</v>
      </c>
      <c r="E31" s="2316"/>
      <c r="F31" s="2316"/>
      <c r="G31" s="2316"/>
      <c r="H31" s="2317"/>
      <c r="I31" s="2318">
        <f>'1-3行動計画書'!I32</f>
        <v>0</v>
      </c>
      <c r="J31" s="2319"/>
      <c r="K31" s="2319"/>
      <c r="L31" s="2319"/>
      <c r="M31" s="2319"/>
      <c r="N31" s="2319"/>
      <c r="O31" s="2319"/>
      <c r="P31" s="2319"/>
      <c r="Q31" s="2319"/>
      <c r="R31" s="2319"/>
      <c r="S31" s="2319"/>
      <c r="T31" s="2319"/>
      <c r="U31" s="2320"/>
      <c r="V31" s="2322">
        <f>'1-3行動計画書'!V32</f>
        <v>0</v>
      </c>
      <c r="W31" s="2323"/>
      <c r="X31" s="2323"/>
      <c r="Y31" s="2323"/>
      <c r="Z31" s="2324"/>
      <c r="AA31" s="769"/>
    </row>
    <row r="32" spans="1:29" s="857" customFormat="1" ht="26.25" customHeight="1">
      <c r="A32" s="856"/>
      <c r="B32" s="2313">
        <v>5</v>
      </c>
      <c r="C32" s="2314"/>
      <c r="D32" s="2315">
        <f>'1-3行動計画書'!D33</f>
        <v>0</v>
      </c>
      <c r="E32" s="2316"/>
      <c r="F32" s="2316"/>
      <c r="G32" s="2316"/>
      <c r="H32" s="2317"/>
      <c r="I32" s="2318">
        <f>'1-3行動計画書'!I33</f>
        <v>0</v>
      </c>
      <c r="J32" s="2319"/>
      <c r="K32" s="2319"/>
      <c r="L32" s="2319"/>
      <c r="M32" s="2319"/>
      <c r="N32" s="2319"/>
      <c r="O32" s="2319"/>
      <c r="P32" s="2319"/>
      <c r="Q32" s="2319"/>
      <c r="R32" s="2319"/>
      <c r="S32" s="2319"/>
      <c r="T32" s="2319"/>
      <c r="U32" s="2320"/>
      <c r="V32" s="2322">
        <f>'1-3行動計画書'!V33</f>
        <v>0</v>
      </c>
      <c r="W32" s="2323"/>
      <c r="X32" s="2323"/>
      <c r="Y32" s="2323"/>
      <c r="Z32" s="2324"/>
      <c r="AA32" s="769"/>
    </row>
    <row r="33" spans="1:27" ht="26.25" customHeight="1">
      <c r="A33" s="462"/>
      <c r="B33" s="468"/>
      <c r="C33" s="468"/>
      <c r="D33" s="469"/>
      <c r="E33" s="469"/>
      <c r="F33" s="469"/>
      <c r="G33" s="469"/>
      <c r="H33" s="469"/>
      <c r="I33" s="470"/>
      <c r="J33" s="470"/>
      <c r="K33" s="470"/>
      <c r="L33" s="470"/>
      <c r="M33" s="470"/>
      <c r="N33" s="470"/>
      <c r="O33" s="470"/>
      <c r="P33" s="470"/>
      <c r="Q33" s="470"/>
      <c r="R33" s="470"/>
      <c r="S33" s="470"/>
      <c r="T33" s="470"/>
      <c r="U33" s="470"/>
      <c r="V33" s="471"/>
      <c r="W33" s="471"/>
      <c r="X33" s="471"/>
      <c r="Y33" s="471"/>
      <c r="Z33" s="471"/>
    </row>
    <row r="34" spans="1:27" ht="26.25" customHeight="1">
      <c r="A34" s="462" t="s">
        <v>664</v>
      </c>
      <c r="B34" s="468"/>
      <c r="C34" s="468"/>
      <c r="D34" s="469"/>
      <c r="E34" s="469"/>
      <c r="F34" s="469"/>
      <c r="G34" s="469"/>
      <c r="H34" s="469"/>
      <c r="I34" s="470"/>
      <c r="J34" s="470"/>
      <c r="K34" s="470"/>
      <c r="L34" s="470"/>
      <c r="M34" s="470"/>
      <c r="N34" s="470"/>
      <c r="O34" s="470"/>
      <c r="P34" s="470"/>
      <c r="Q34" s="470"/>
      <c r="R34" s="470"/>
      <c r="S34" s="470"/>
      <c r="T34" s="470"/>
      <c r="U34" s="470"/>
      <c r="V34" s="471"/>
      <c r="W34" s="471"/>
      <c r="X34" s="471"/>
      <c r="Y34" s="471"/>
      <c r="Z34" s="471"/>
    </row>
    <row r="35" spans="1:27">
      <c r="A35" s="462"/>
      <c r="B35" s="1461"/>
      <c r="C35" s="1462"/>
      <c r="D35" s="1465" t="s">
        <v>656</v>
      </c>
      <c r="E35" s="1465"/>
      <c r="F35" s="1465"/>
      <c r="G35" s="1465"/>
      <c r="H35" s="1465"/>
      <c r="I35" s="1466" t="s">
        <v>657</v>
      </c>
      <c r="J35" s="1467"/>
      <c r="K35" s="1467"/>
      <c r="L35" s="1467"/>
      <c r="M35" s="1467"/>
      <c r="N35" s="1467"/>
      <c r="O35" s="1467"/>
      <c r="P35" s="1467"/>
      <c r="Q35" s="1467"/>
      <c r="R35" s="1467"/>
      <c r="S35" s="1467"/>
      <c r="T35" s="1467"/>
      <c r="U35" s="1467"/>
      <c r="V35" s="1467"/>
      <c r="W35" s="1467"/>
      <c r="X35" s="1467"/>
      <c r="Y35" s="1467"/>
      <c r="Z35" s="1468"/>
      <c r="AA35" s="1465" t="s">
        <v>663</v>
      </c>
    </row>
    <row r="36" spans="1:27" ht="20.25" customHeight="1">
      <c r="A36" s="462"/>
      <c r="B36" s="1463"/>
      <c r="C36" s="1464"/>
      <c r="D36" s="1465"/>
      <c r="E36" s="1465"/>
      <c r="F36" s="1465"/>
      <c r="G36" s="1465"/>
      <c r="H36" s="1465"/>
      <c r="I36" s="1466" t="s">
        <v>658</v>
      </c>
      <c r="J36" s="1467"/>
      <c r="K36" s="1467"/>
      <c r="L36" s="1467"/>
      <c r="M36" s="1467"/>
      <c r="N36" s="1467"/>
      <c r="O36" s="1467"/>
      <c r="P36" s="1467"/>
      <c r="Q36" s="1467"/>
      <c r="R36" s="1467"/>
      <c r="S36" s="1467"/>
      <c r="T36" s="1467"/>
      <c r="U36" s="1468"/>
      <c r="V36" s="1458" t="s">
        <v>659</v>
      </c>
      <c r="W36" s="1459"/>
      <c r="X36" s="1459"/>
      <c r="Y36" s="1459"/>
      <c r="Z36" s="1460"/>
      <c r="AA36" s="1465"/>
    </row>
    <row r="37" spans="1:27" s="857" customFormat="1" ht="26.25" customHeight="1">
      <c r="A37" s="856"/>
      <c r="B37" s="2313">
        <v>6</v>
      </c>
      <c r="C37" s="2314"/>
      <c r="D37" s="2315">
        <f>'1-3行動計画書'!D38</f>
        <v>0</v>
      </c>
      <c r="E37" s="2316"/>
      <c r="F37" s="2316"/>
      <c r="G37" s="2316"/>
      <c r="H37" s="2317"/>
      <c r="I37" s="2318">
        <f>'1-3行動計画書'!I38</f>
        <v>0</v>
      </c>
      <c r="J37" s="2319"/>
      <c r="K37" s="2319"/>
      <c r="L37" s="2319"/>
      <c r="M37" s="2319"/>
      <c r="N37" s="2319"/>
      <c r="O37" s="2319"/>
      <c r="P37" s="2319"/>
      <c r="Q37" s="2319"/>
      <c r="R37" s="2319"/>
      <c r="S37" s="2319"/>
      <c r="T37" s="2319"/>
      <c r="U37" s="2320"/>
      <c r="V37" s="2322">
        <f>'1-3行動計画書'!V38</f>
        <v>0</v>
      </c>
      <c r="W37" s="2323"/>
      <c r="X37" s="2323"/>
      <c r="Y37" s="2323"/>
      <c r="Z37" s="2324"/>
      <c r="AA37" s="772"/>
    </row>
    <row r="38" spans="1:27" s="857" customFormat="1" ht="26.25" customHeight="1">
      <c r="A38" s="856"/>
      <c r="B38" s="2313">
        <v>7</v>
      </c>
      <c r="C38" s="2314"/>
      <c r="D38" s="2315">
        <f>'1-3行動計画書'!D39</f>
        <v>0</v>
      </c>
      <c r="E38" s="2316"/>
      <c r="F38" s="2316"/>
      <c r="G38" s="2316"/>
      <c r="H38" s="2317"/>
      <c r="I38" s="2318">
        <f>'1-3行動計画書'!I39</f>
        <v>0</v>
      </c>
      <c r="J38" s="2319"/>
      <c r="K38" s="2319"/>
      <c r="L38" s="2319"/>
      <c r="M38" s="2319"/>
      <c r="N38" s="2319"/>
      <c r="O38" s="2319"/>
      <c r="P38" s="2319"/>
      <c r="Q38" s="2319"/>
      <c r="R38" s="2319"/>
      <c r="S38" s="2319"/>
      <c r="T38" s="2319"/>
      <c r="U38" s="2320"/>
      <c r="V38" s="2322">
        <f>'1-3行動計画書'!V39</f>
        <v>0</v>
      </c>
      <c r="W38" s="2323"/>
      <c r="X38" s="2323"/>
      <c r="Y38" s="2323"/>
      <c r="Z38" s="2324"/>
      <c r="AA38" s="772"/>
    </row>
    <row r="39" spans="1:27" s="857" customFormat="1" ht="26.25" customHeight="1">
      <c r="A39" s="856"/>
      <c r="B39" s="2313">
        <v>8</v>
      </c>
      <c r="C39" s="2314"/>
      <c r="D39" s="2315">
        <f>'1-3行動計画書'!D40</f>
        <v>0</v>
      </c>
      <c r="E39" s="2316"/>
      <c r="F39" s="2316"/>
      <c r="G39" s="2316"/>
      <c r="H39" s="2317"/>
      <c r="I39" s="2318">
        <f>'1-3行動計画書'!I40</f>
        <v>0</v>
      </c>
      <c r="J39" s="2319"/>
      <c r="K39" s="2319"/>
      <c r="L39" s="2319"/>
      <c r="M39" s="2319"/>
      <c r="N39" s="2319"/>
      <c r="O39" s="2319"/>
      <c r="P39" s="2319"/>
      <c r="Q39" s="2319"/>
      <c r="R39" s="2319"/>
      <c r="S39" s="2319"/>
      <c r="T39" s="2319"/>
      <c r="U39" s="2320"/>
      <c r="V39" s="2322">
        <f>'1-3行動計画書'!V40</f>
        <v>0</v>
      </c>
      <c r="W39" s="2323"/>
      <c r="X39" s="2323"/>
      <c r="Y39" s="2323"/>
      <c r="Z39" s="2324"/>
      <c r="AA39" s="772"/>
    </row>
    <row r="40" spans="1:27" s="857" customFormat="1" ht="26.25" customHeight="1">
      <c r="A40" s="856"/>
      <c r="B40" s="2313">
        <v>9</v>
      </c>
      <c r="C40" s="2314"/>
      <c r="D40" s="2315">
        <f>'1-3行動計画書'!D41</f>
        <v>0</v>
      </c>
      <c r="E40" s="2316"/>
      <c r="F40" s="2316"/>
      <c r="G40" s="2316"/>
      <c r="H40" s="2317"/>
      <c r="I40" s="2318">
        <f>'1-3行動計画書'!I41</f>
        <v>0</v>
      </c>
      <c r="J40" s="2319"/>
      <c r="K40" s="2319"/>
      <c r="L40" s="2319"/>
      <c r="M40" s="2319"/>
      <c r="N40" s="2319"/>
      <c r="O40" s="2319"/>
      <c r="P40" s="2319"/>
      <c r="Q40" s="2319"/>
      <c r="R40" s="2319"/>
      <c r="S40" s="2319"/>
      <c r="T40" s="2319"/>
      <c r="U40" s="2320"/>
      <c r="V40" s="2322">
        <f>'1-3行動計画書'!V41</f>
        <v>0</v>
      </c>
      <c r="W40" s="2323"/>
      <c r="X40" s="2323"/>
      <c r="Y40" s="2323"/>
      <c r="Z40" s="2324"/>
      <c r="AA40" s="772"/>
    </row>
    <row r="41" spans="1:27" s="857" customFormat="1" ht="26.25" customHeight="1">
      <c r="A41" s="856"/>
      <c r="B41" s="2313">
        <v>10</v>
      </c>
      <c r="C41" s="2314"/>
      <c r="D41" s="2315">
        <f>'1-3行動計画書'!D42</f>
        <v>0</v>
      </c>
      <c r="E41" s="2316"/>
      <c r="F41" s="2316"/>
      <c r="G41" s="2316"/>
      <c r="H41" s="2317"/>
      <c r="I41" s="2318">
        <f>'1-3行動計画書'!I42</f>
        <v>0</v>
      </c>
      <c r="J41" s="2319"/>
      <c r="K41" s="2319"/>
      <c r="L41" s="2319"/>
      <c r="M41" s="2319"/>
      <c r="N41" s="2319"/>
      <c r="O41" s="2319"/>
      <c r="P41" s="2319"/>
      <c r="Q41" s="2319"/>
      <c r="R41" s="2319"/>
      <c r="S41" s="2319"/>
      <c r="T41" s="2319"/>
      <c r="U41" s="2320"/>
      <c r="V41" s="2322">
        <f>'1-3行動計画書'!V42</f>
        <v>0</v>
      </c>
      <c r="W41" s="2323"/>
      <c r="X41" s="2323"/>
      <c r="Y41" s="2323"/>
      <c r="Z41" s="2324"/>
      <c r="AA41" s="772"/>
    </row>
    <row r="42" spans="1:27" ht="29.25" customHeight="1">
      <c r="A42" s="462"/>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row>
    <row r="43" spans="1:27" ht="15">
      <c r="A43" s="462" t="s">
        <v>662</v>
      </c>
      <c r="B43" s="462" t="s">
        <v>661</v>
      </c>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row>
    <row r="44" spans="1:27" ht="13.5" customHeight="1">
      <c r="A44" s="462"/>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462"/>
    </row>
    <row r="45" spans="1:27" ht="13.5" customHeight="1">
      <c r="A45" s="462"/>
      <c r="B45" s="2334"/>
      <c r="C45" s="2334"/>
      <c r="D45" s="2334"/>
      <c r="E45" s="2334"/>
      <c r="F45" s="2334"/>
      <c r="G45" s="2334"/>
      <c r="H45" s="2334"/>
      <c r="I45" s="2334"/>
      <c r="J45" s="2334"/>
      <c r="K45" s="2334"/>
      <c r="L45" s="2334"/>
      <c r="M45" s="2334"/>
      <c r="N45" s="2334"/>
      <c r="O45" s="2334"/>
      <c r="P45" s="2334"/>
      <c r="Q45" s="2334"/>
      <c r="R45" s="2334"/>
      <c r="S45" s="2334"/>
      <c r="T45" s="2334"/>
      <c r="U45" s="2334"/>
      <c r="V45" s="2334"/>
      <c r="W45" s="2334"/>
      <c r="X45" s="2334"/>
      <c r="Y45" s="2334"/>
      <c r="Z45" s="462"/>
    </row>
    <row r="46" spans="1:27" ht="13.5" customHeight="1">
      <c r="A46" s="462"/>
      <c r="B46" s="2334"/>
      <c r="C46" s="2334"/>
      <c r="D46" s="2334"/>
      <c r="E46" s="2334"/>
      <c r="F46" s="2334"/>
      <c r="G46" s="2334"/>
      <c r="H46" s="2334"/>
      <c r="I46" s="2334"/>
      <c r="J46" s="2334"/>
      <c r="K46" s="2334"/>
      <c r="L46" s="2334"/>
      <c r="M46" s="2334"/>
      <c r="N46" s="2334"/>
      <c r="O46" s="2334"/>
      <c r="P46" s="2334"/>
      <c r="Q46" s="2334"/>
      <c r="R46" s="2334"/>
      <c r="S46" s="2334"/>
      <c r="T46" s="2334"/>
      <c r="U46" s="2334"/>
      <c r="V46" s="2334"/>
      <c r="W46" s="2334"/>
      <c r="X46" s="2334"/>
      <c r="Y46" s="2334"/>
      <c r="Z46" s="462"/>
    </row>
    <row r="47" spans="1:27" ht="13.5" customHeight="1">
      <c r="A47" s="462"/>
      <c r="B47" s="2334"/>
      <c r="C47" s="2334"/>
      <c r="D47" s="2334"/>
      <c r="E47" s="2334"/>
      <c r="F47" s="2334"/>
      <c r="G47" s="2334"/>
      <c r="H47" s="2334"/>
      <c r="I47" s="2334"/>
      <c r="J47" s="2334"/>
      <c r="K47" s="2334"/>
      <c r="L47" s="2334"/>
      <c r="M47" s="2334"/>
      <c r="N47" s="2334"/>
      <c r="O47" s="2334"/>
      <c r="P47" s="2334"/>
      <c r="Q47" s="2334"/>
      <c r="R47" s="2334"/>
      <c r="S47" s="2334"/>
      <c r="T47" s="2334"/>
      <c r="U47" s="2334"/>
      <c r="V47" s="2334"/>
      <c r="W47" s="2334"/>
      <c r="X47" s="2334"/>
      <c r="Y47" s="2334"/>
      <c r="Z47" s="462"/>
    </row>
    <row r="48" spans="1:27" ht="13.5" customHeight="1">
      <c r="A48" s="462"/>
      <c r="B48" s="2334"/>
      <c r="C48" s="2334"/>
      <c r="D48" s="2334"/>
      <c r="E48" s="2334"/>
      <c r="F48" s="2334"/>
      <c r="G48" s="2334"/>
      <c r="H48" s="2334"/>
      <c r="I48" s="2334"/>
      <c r="J48" s="2334"/>
      <c r="K48" s="2334"/>
      <c r="L48" s="2334"/>
      <c r="M48" s="2334"/>
      <c r="N48" s="2334"/>
      <c r="O48" s="2334"/>
      <c r="P48" s="2334"/>
      <c r="Q48" s="2334"/>
      <c r="R48" s="2334"/>
      <c r="S48" s="2334"/>
      <c r="T48" s="2334"/>
      <c r="U48" s="2334"/>
      <c r="V48" s="2334"/>
      <c r="W48" s="2334"/>
      <c r="X48" s="2334"/>
      <c r="Y48" s="2334"/>
      <c r="Z48" s="462"/>
    </row>
    <row r="49" spans="1:26" ht="13.5" customHeight="1">
      <c r="A49" s="462"/>
      <c r="B49" s="2334"/>
      <c r="C49" s="2334"/>
      <c r="D49" s="2334"/>
      <c r="E49" s="2334"/>
      <c r="F49" s="2334"/>
      <c r="G49" s="2334"/>
      <c r="H49" s="2334"/>
      <c r="I49" s="2334"/>
      <c r="J49" s="2334"/>
      <c r="K49" s="2334"/>
      <c r="L49" s="2334"/>
      <c r="M49" s="2334"/>
      <c r="N49" s="2334"/>
      <c r="O49" s="2334"/>
      <c r="P49" s="2334"/>
      <c r="Q49" s="2334"/>
      <c r="R49" s="2334"/>
      <c r="S49" s="2334"/>
      <c r="T49" s="2334"/>
      <c r="U49" s="2334"/>
      <c r="V49" s="2334"/>
      <c r="W49" s="2334"/>
      <c r="X49" s="2334"/>
      <c r="Y49" s="2334"/>
      <c r="Z49" s="462"/>
    </row>
    <row r="50" spans="1:26" ht="13.5" customHeight="1">
      <c r="A50" s="462"/>
      <c r="B50" s="2334"/>
      <c r="C50" s="2334"/>
      <c r="D50" s="2334"/>
      <c r="E50" s="2334"/>
      <c r="F50" s="2334"/>
      <c r="G50" s="2334"/>
      <c r="H50" s="2334"/>
      <c r="I50" s="2334"/>
      <c r="J50" s="2334"/>
      <c r="K50" s="2334"/>
      <c r="L50" s="2334"/>
      <c r="M50" s="2334"/>
      <c r="N50" s="2334"/>
      <c r="O50" s="2334"/>
      <c r="P50" s="2334"/>
      <c r="Q50" s="2334"/>
      <c r="R50" s="2334"/>
      <c r="S50" s="2334"/>
      <c r="T50" s="2334"/>
      <c r="U50" s="2334"/>
      <c r="V50" s="2334"/>
      <c r="W50" s="2334"/>
      <c r="X50" s="2334"/>
      <c r="Y50" s="2334"/>
      <c r="Z50" s="462"/>
    </row>
    <row r="51" spans="1:26" ht="13.5" customHeight="1">
      <c r="A51" s="462"/>
      <c r="B51" s="2334"/>
      <c r="C51" s="2334"/>
      <c r="D51" s="2334"/>
      <c r="E51" s="2334"/>
      <c r="F51" s="2334"/>
      <c r="G51" s="2334"/>
      <c r="H51" s="2334"/>
      <c r="I51" s="2334"/>
      <c r="J51" s="2334"/>
      <c r="K51" s="2334"/>
      <c r="L51" s="2334"/>
      <c r="M51" s="2334"/>
      <c r="N51" s="2334"/>
      <c r="O51" s="2334"/>
      <c r="P51" s="2334"/>
      <c r="Q51" s="2334"/>
      <c r="R51" s="2334"/>
      <c r="S51" s="2334"/>
      <c r="T51" s="2334"/>
      <c r="U51" s="2334"/>
      <c r="V51" s="2334"/>
      <c r="W51" s="2334"/>
      <c r="X51" s="2334"/>
      <c r="Y51" s="2334"/>
      <c r="Z51" s="462"/>
    </row>
  </sheetData>
  <sheetProtection sheet="1" formatCells="0" insertRows="0" selectLockedCells="1"/>
  <mergeCells count="86">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V41:Z41"/>
    <mergeCell ref="V38:Z38"/>
    <mergeCell ref="B39:C39"/>
    <mergeCell ref="D39:H39"/>
    <mergeCell ref="B40:C40"/>
    <mergeCell ref="D40:H40"/>
    <mergeCell ref="I40:U40"/>
    <mergeCell ref="V40:Z40"/>
    <mergeCell ref="B13:D13"/>
    <mergeCell ref="E13:Y13"/>
    <mergeCell ref="B17:Y17"/>
    <mergeCell ref="B18:Y18"/>
    <mergeCell ref="B30:C30"/>
    <mergeCell ref="B19:Y19"/>
    <mergeCell ref="B20:Y20"/>
    <mergeCell ref="B28:C28"/>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Z22:AA22"/>
    <mergeCell ref="V31:Z31"/>
    <mergeCell ref="I35:Z35"/>
    <mergeCell ref="I36:U36"/>
    <mergeCell ref="V36:Z36"/>
    <mergeCell ref="AA35:AA36"/>
    <mergeCell ref="V32:Z32"/>
    <mergeCell ref="Z8:AA8"/>
    <mergeCell ref="Z9:AA9"/>
    <mergeCell ref="Z10:AA10"/>
    <mergeCell ref="Z11:AA11"/>
    <mergeCell ref="Z12:AA12"/>
    <mergeCell ref="B32:C32"/>
    <mergeCell ref="D32:H32"/>
    <mergeCell ref="D30:H30"/>
    <mergeCell ref="I30:U30"/>
    <mergeCell ref="B29:C29"/>
    <mergeCell ref="D29:H29"/>
    <mergeCell ref="I29:U29"/>
    <mergeCell ref="I32:U32"/>
    <mergeCell ref="D31:H31"/>
    <mergeCell ref="I31:U31"/>
  </mergeCells>
  <phoneticPr fontId="9"/>
  <pageMargins left="0.70866141732283472" right="0.70866141732283472" top="0.55118110236220474" bottom="0.35433070866141736" header="0.31496062992125984" footer="0.31496062992125984"/>
  <pageSetup paperSize="9" scale="6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1:X59"/>
  <sheetViews>
    <sheetView view="pageBreakPreview" zoomScaleNormal="100" zoomScaleSheetLayoutView="100" workbookViewId="0">
      <selection activeCell="A2" sqref="A2"/>
    </sheetView>
  </sheetViews>
  <sheetFormatPr defaultColWidth="12" defaultRowHeight="13.2"/>
  <cols>
    <col min="1" max="1" width="5" style="23" customWidth="1"/>
    <col min="2" max="3" width="12" style="23" customWidth="1"/>
    <col min="4" max="6" width="12.625" style="23" customWidth="1"/>
    <col min="7" max="7" width="2.75" style="23" hidden="1" customWidth="1"/>
    <col min="8" max="9" width="12.625" style="23" customWidth="1"/>
    <col min="10" max="10" width="2.75" style="23" hidden="1" customWidth="1"/>
    <col min="11" max="11" width="12.875" style="23" customWidth="1"/>
    <col min="12" max="12" width="12.625" style="23" customWidth="1"/>
    <col min="13" max="13" width="2.125" style="23" hidden="1" customWidth="1"/>
    <col min="14" max="14" width="34.75" style="23" customWidth="1"/>
    <col min="15" max="15" width="14.125" style="23" customWidth="1"/>
    <col min="16" max="16" width="20.5" style="23" customWidth="1"/>
    <col min="17" max="17" width="12.625" style="23" customWidth="1"/>
    <col min="18" max="19" width="14.125" style="23" customWidth="1"/>
    <col min="20" max="20" width="16.625" style="23" customWidth="1"/>
    <col min="21" max="21" width="5" style="23" customWidth="1"/>
    <col min="22" max="24" width="12" style="23" customWidth="1"/>
    <col min="25" max="16384" width="12" style="23"/>
  </cols>
  <sheetData>
    <row r="1" spans="1:24">
      <c r="A1" s="73"/>
      <c r="B1" s="73"/>
      <c r="C1" s="73"/>
      <c r="D1" s="73"/>
      <c r="E1" s="73"/>
      <c r="F1" s="73"/>
      <c r="G1" s="73"/>
      <c r="H1" s="73"/>
      <c r="I1" s="73"/>
      <c r="J1" s="73"/>
      <c r="K1" s="73"/>
      <c r="L1" s="73"/>
    </row>
    <row r="2" spans="1:24">
      <c r="A2" s="73" t="s">
        <v>875</v>
      </c>
      <c r="B2" s="73"/>
      <c r="C2" s="73"/>
      <c r="D2" s="73"/>
      <c r="E2" s="73"/>
      <c r="F2" s="73"/>
      <c r="G2" s="73"/>
      <c r="H2" s="73"/>
      <c r="I2" s="73"/>
      <c r="J2" s="73"/>
      <c r="K2" s="73"/>
      <c r="L2" s="73"/>
    </row>
    <row r="3" spans="1:24" ht="6.75" customHeight="1" thickBot="1">
      <c r="A3" s="73"/>
      <c r="B3" s="73"/>
      <c r="C3" s="73"/>
      <c r="D3" s="73"/>
      <c r="E3" s="73"/>
      <c r="F3" s="73"/>
      <c r="G3" s="73"/>
      <c r="H3" s="73"/>
      <c r="I3" s="73"/>
      <c r="J3" s="73"/>
      <c r="K3" s="73"/>
      <c r="L3" s="73"/>
    </row>
    <row r="4" spans="1:24" ht="21.75" customHeight="1">
      <c r="A4" s="1203" t="s">
        <v>201</v>
      </c>
      <c r="B4" s="1204"/>
      <c r="C4" s="1204"/>
      <c r="D4" s="1205">
        <f>'1 交付申請'!V10</f>
        <v>0</v>
      </c>
      <c r="E4" s="1206"/>
      <c r="F4" s="1206"/>
      <c r="G4" s="1206"/>
      <c r="H4" s="1207"/>
      <c r="I4" s="73"/>
      <c r="J4" s="73"/>
      <c r="K4" s="73"/>
      <c r="L4" s="73"/>
      <c r="M4" s="73"/>
    </row>
    <row r="5" spans="1:24" ht="21.75" customHeight="1">
      <c r="A5" s="1208" t="s">
        <v>200</v>
      </c>
      <c r="B5" s="1209"/>
      <c r="C5" s="1210"/>
      <c r="D5" s="1211" t="str">
        <f>IF('1-1省ｴﾈ'!M7="","",'1-1省ｴﾈ'!M7)</f>
        <v/>
      </c>
      <c r="E5" s="1212"/>
      <c r="F5" s="1212"/>
      <c r="G5" s="1212"/>
      <c r="H5" s="1213"/>
      <c r="I5" s="73"/>
      <c r="J5" s="73"/>
      <c r="K5" s="73"/>
      <c r="L5" s="73"/>
      <c r="M5" s="73"/>
      <c r="O5" s="474"/>
      <c r="P5" s="473"/>
      <c r="Q5" s="474"/>
      <c r="R5" s="473"/>
    </row>
    <row r="6" spans="1:24" ht="21.75" customHeight="1" thickBot="1">
      <c r="A6" s="1214" t="s">
        <v>217</v>
      </c>
      <c r="B6" s="1215"/>
      <c r="C6" s="1216"/>
      <c r="D6" s="1217" t="s">
        <v>886</v>
      </c>
      <c r="E6" s="1218"/>
      <c r="F6" s="1218"/>
      <c r="G6" s="1218"/>
      <c r="H6" s="1219"/>
      <c r="I6" s="73"/>
      <c r="J6" s="73"/>
      <c r="K6" s="73"/>
      <c r="L6" s="73"/>
      <c r="M6" s="73"/>
    </row>
    <row r="7" spans="1:24">
      <c r="A7" s="73"/>
      <c r="B7" s="73"/>
      <c r="C7" s="73"/>
      <c r="D7" s="73"/>
      <c r="E7" s="73"/>
      <c r="F7" s="73"/>
      <c r="G7" s="73"/>
      <c r="H7" s="73"/>
      <c r="I7" s="73"/>
      <c r="J7" s="73"/>
      <c r="K7" s="73"/>
      <c r="L7" s="73"/>
    </row>
    <row r="8" spans="1:24" ht="13.8" thickBot="1">
      <c r="A8" s="73"/>
      <c r="B8" s="73"/>
      <c r="C8" s="73"/>
      <c r="D8" s="73"/>
      <c r="E8" s="73"/>
      <c r="F8" s="73"/>
      <c r="G8" s="73"/>
      <c r="H8" s="73"/>
      <c r="I8" s="73"/>
      <c r="J8" s="73"/>
      <c r="K8" s="73"/>
      <c r="L8" s="73"/>
    </row>
    <row r="9" spans="1:24" ht="30" customHeight="1">
      <c r="A9" s="1222" t="s">
        <v>194</v>
      </c>
      <c r="B9" s="1223"/>
      <c r="C9" s="1224"/>
      <c r="D9" s="1231" t="s">
        <v>199</v>
      </c>
      <c r="E9" s="1198" t="s">
        <v>198</v>
      </c>
      <c r="F9" s="1199"/>
      <c r="G9" s="1200" t="s">
        <v>195</v>
      </c>
      <c r="H9" s="1198" t="s">
        <v>889</v>
      </c>
      <c r="I9" s="1199"/>
      <c r="J9" s="1200" t="s">
        <v>195</v>
      </c>
      <c r="K9" s="1198" t="s">
        <v>197</v>
      </c>
      <c r="L9" s="1234"/>
      <c r="M9" s="1235" t="s">
        <v>195</v>
      </c>
      <c r="O9" s="1238" t="s">
        <v>194</v>
      </c>
      <c r="P9" s="1239"/>
      <c r="Q9" s="1240"/>
      <c r="R9" s="1247" t="s">
        <v>193</v>
      </c>
      <c r="S9" s="2155"/>
      <c r="T9" s="1248"/>
      <c r="V9" s="1249" t="s">
        <v>192</v>
      </c>
      <c r="W9" s="1250"/>
      <c r="X9" s="1251"/>
    </row>
    <row r="10" spans="1:24" ht="18.899999999999999" customHeight="1">
      <c r="A10" s="1225"/>
      <c r="B10" s="1226"/>
      <c r="C10" s="1227"/>
      <c r="D10" s="1232"/>
      <c r="E10" s="1220" t="s">
        <v>189</v>
      </c>
      <c r="F10" s="808" t="s">
        <v>191</v>
      </c>
      <c r="G10" s="1201"/>
      <c r="H10" s="1220" t="s">
        <v>189</v>
      </c>
      <c r="I10" s="808" t="s">
        <v>191</v>
      </c>
      <c r="J10" s="1201"/>
      <c r="K10" s="1220" t="s">
        <v>189</v>
      </c>
      <c r="L10" s="809" t="s">
        <v>191</v>
      </c>
      <c r="M10" s="1236"/>
      <c r="O10" s="1241"/>
      <c r="P10" s="1242"/>
      <c r="Q10" s="1243"/>
      <c r="R10" s="1252" t="s">
        <v>189</v>
      </c>
      <c r="S10" s="1258" t="s">
        <v>188</v>
      </c>
      <c r="T10" s="1254" t="s">
        <v>187</v>
      </c>
      <c r="V10" s="1256" t="s">
        <v>189</v>
      </c>
      <c r="W10" s="1258" t="s">
        <v>188</v>
      </c>
      <c r="X10" s="1254" t="s">
        <v>187</v>
      </c>
    </row>
    <row r="11" spans="1:24" ht="13.8" thickBot="1">
      <c r="A11" s="1228"/>
      <c r="B11" s="1229"/>
      <c r="C11" s="1230"/>
      <c r="D11" s="1233"/>
      <c r="E11" s="1221"/>
      <c r="F11" s="810" t="s">
        <v>186</v>
      </c>
      <c r="G11" s="1202"/>
      <c r="H11" s="1221"/>
      <c r="I11" s="810" t="s">
        <v>1021</v>
      </c>
      <c r="J11" s="1202"/>
      <c r="K11" s="1221"/>
      <c r="L11" s="811" t="s">
        <v>1020</v>
      </c>
      <c r="M11" s="1237"/>
      <c r="O11" s="1244"/>
      <c r="P11" s="1245"/>
      <c r="Q11" s="1246"/>
      <c r="R11" s="1253"/>
      <c r="S11" s="1259"/>
      <c r="T11" s="1255"/>
      <c r="V11" s="1257"/>
      <c r="W11" s="1259"/>
      <c r="X11" s="1255"/>
    </row>
    <row r="12" spans="1:24" ht="18" customHeight="1" thickTop="1">
      <c r="A12" s="2351" t="s">
        <v>183</v>
      </c>
      <c r="B12" s="2354" t="s">
        <v>182</v>
      </c>
      <c r="C12" s="2355"/>
      <c r="D12" s="929" t="s">
        <v>170</v>
      </c>
      <c r="E12" s="730">
        <f>交付申請ｴﾈﾙｷﾞｰ換算表!E12</f>
        <v>0</v>
      </c>
      <c r="F12" s="730">
        <f>ROUND(E12*$R12,2)</f>
        <v>0</v>
      </c>
      <c r="G12" s="731">
        <f>交付申請ｴﾈﾙｷﾞｰ換算表!G12</f>
        <v>0</v>
      </c>
      <c r="H12" s="730">
        <f>E12-K12</f>
        <v>0</v>
      </c>
      <c r="I12" s="730">
        <f>ROUND(H12*$R12,2)</f>
        <v>0</v>
      </c>
      <c r="J12" s="605">
        <f>交付申請ｴﾈﾙｷﾞｰ換算表!J12</f>
        <v>0</v>
      </c>
      <c r="K12" s="740"/>
      <c r="L12" s="738">
        <f>F12-I12</f>
        <v>0</v>
      </c>
      <c r="M12" s="124">
        <f t="shared" ref="M12:M38" si="0">K12*$R12*$V12*44/12</f>
        <v>0</v>
      </c>
      <c r="O12" s="1264" t="s">
        <v>183</v>
      </c>
      <c r="P12" s="1267" t="s">
        <v>182</v>
      </c>
      <c r="Q12" s="1268"/>
      <c r="R12" s="985">
        <v>38.299999999999997</v>
      </c>
      <c r="S12" s="122" t="s">
        <v>168</v>
      </c>
      <c r="T12" s="119"/>
      <c r="V12" s="986">
        <v>1.9E-2</v>
      </c>
      <c r="W12" s="120" t="s">
        <v>142</v>
      </c>
      <c r="X12" s="119"/>
    </row>
    <row r="13" spans="1:24" ht="18" customHeight="1">
      <c r="A13" s="2352"/>
      <c r="B13" s="2339" t="s">
        <v>181</v>
      </c>
      <c r="C13" s="2340"/>
      <c r="D13" s="930" t="s">
        <v>170</v>
      </c>
      <c r="E13" s="149">
        <f>交付申請ｴﾈﾙｷﾞｰ換算表!E13</f>
        <v>0</v>
      </c>
      <c r="F13" s="149">
        <f t="shared" ref="F13:F45" si="1">ROUND(E13*$R13,2)</f>
        <v>0</v>
      </c>
      <c r="G13" s="732">
        <f>交付申請ｴﾈﾙｷﾞｰ換算表!G13</f>
        <v>0</v>
      </c>
      <c r="H13" s="149">
        <f t="shared" ref="H13:H43" si="2">E13-K13</f>
        <v>0</v>
      </c>
      <c r="I13" s="149">
        <f t="shared" ref="I13:I43" si="3">ROUND(H13*$R13,2)</f>
        <v>0</v>
      </c>
      <c r="J13" s="180">
        <f>交付申請ｴﾈﾙｷﾞｰ換算表!J13</f>
        <v>0</v>
      </c>
      <c r="K13" s="490"/>
      <c r="L13" s="162">
        <f t="shared" ref="L13:L43" si="4">F13-I13</f>
        <v>0</v>
      </c>
      <c r="M13" s="96">
        <f t="shared" si="0"/>
        <v>0</v>
      </c>
      <c r="O13" s="1265"/>
      <c r="P13" s="1271" t="s">
        <v>181</v>
      </c>
      <c r="Q13" s="1272"/>
      <c r="R13" s="987">
        <v>34.799999999999997</v>
      </c>
      <c r="S13" s="85" t="s">
        <v>168</v>
      </c>
      <c r="T13" s="84"/>
      <c r="V13" s="988">
        <v>1.83E-2</v>
      </c>
      <c r="W13" s="85" t="s">
        <v>142</v>
      </c>
      <c r="X13" s="84"/>
    </row>
    <row r="14" spans="1:24" ht="18" customHeight="1">
      <c r="A14" s="2352"/>
      <c r="B14" s="2339" t="s">
        <v>180</v>
      </c>
      <c r="C14" s="2340"/>
      <c r="D14" s="930" t="s">
        <v>170</v>
      </c>
      <c r="E14" s="149">
        <f>交付申請ｴﾈﾙｷﾞｰ換算表!E14</f>
        <v>0</v>
      </c>
      <c r="F14" s="149">
        <f t="shared" si="1"/>
        <v>0</v>
      </c>
      <c r="G14" s="732">
        <f>交付申請ｴﾈﾙｷﾞｰ換算表!G14</f>
        <v>0</v>
      </c>
      <c r="H14" s="149">
        <f t="shared" si="2"/>
        <v>0</v>
      </c>
      <c r="I14" s="149">
        <f t="shared" si="3"/>
        <v>0</v>
      </c>
      <c r="J14" s="180">
        <f>交付申請ｴﾈﾙｷﾞｰ換算表!J14</f>
        <v>0</v>
      </c>
      <c r="K14" s="490"/>
      <c r="L14" s="162">
        <f t="shared" si="4"/>
        <v>0</v>
      </c>
      <c r="M14" s="96">
        <f t="shared" si="0"/>
        <v>0</v>
      </c>
      <c r="O14" s="1265"/>
      <c r="P14" s="1271" t="s">
        <v>179</v>
      </c>
      <c r="Q14" s="1272"/>
      <c r="R14" s="987">
        <v>33.4</v>
      </c>
      <c r="S14" s="85" t="s">
        <v>168</v>
      </c>
      <c r="T14" s="84"/>
      <c r="V14" s="988">
        <v>1.8700000000000001E-2</v>
      </c>
      <c r="W14" s="85" t="s">
        <v>142</v>
      </c>
      <c r="X14" s="84"/>
    </row>
    <row r="15" spans="1:24" ht="18" customHeight="1">
      <c r="A15" s="2352"/>
      <c r="B15" s="2339" t="s">
        <v>178</v>
      </c>
      <c r="C15" s="2340"/>
      <c r="D15" s="930" t="s">
        <v>170</v>
      </c>
      <c r="E15" s="149">
        <f>交付申請ｴﾈﾙｷﾞｰ換算表!E15</f>
        <v>0</v>
      </c>
      <c r="F15" s="149">
        <f t="shared" si="1"/>
        <v>0</v>
      </c>
      <c r="G15" s="732">
        <f>交付申請ｴﾈﾙｷﾞｰ換算表!G15</f>
        <v>0</v>
      </c>
      <c r="H15" s="149">
        <f t="shared" si="2"/>
        <v>0</v>
      </c>
      <c r="I15" s="149">
        <f t="shared" si="3"/>
        <v>0</v>
      </c>
      <c r="J15" s="180">
        <f>交付申請ｴﾈﾙｷﾞｰ換算表!J15</f>
        <v>0</v>
      </c>
      <c r="K15" s="490"/>
      <c r="L15" s="162">
        <f t="shared" si="4"/>
        <v>0</v>
      </c>
      <c r="M15" s="96">
        <f t="shared" si="0"/>
        <v>0</v>
      </c>
      <c r="O15" s="1265"/>
      <c r="P15" s="1271" t="s">
        <v>178</v>
      </c>
      <c r="Q15" s="1272"/>
      <c r="R15" s="987">
        <v>33.299999999999997</v>
      </c>
      <c r="S15" s="85" t="s">
        <v>168</v>
      </c>
      <c r="T15" s="84"/>
      <c r="V15" s="988">
        <v>1.8599999999999998E-2</v>
      </c>
      <c r="W15" s="85" t="s">
        <v>142</v>
      </c>
      <c r="X15" s="84"/>
    </row>
    <row r="16" spans="1:24" ht="18" customHeight="1">
      <c r="A16" s="2352"/>
      <c r="B16" s="2335" t="s">
        <v>175</v>
      </c>
      <c r="C16" s="2336"/>
      <c r="D16" s="930" t="s">
        <v>170</v>
      </c>
      <c r="E16" s="149">
        <f>交付申請ｴﾈﾙｷﾞｰ換算表!E16</f>
        <v>0</v>
      </c>
      <c r="F16" s="149">
        <f t="shared" si="1"/>
        <v>0</v>
      </c>
      <c r="G16" s="732">
        <f>交付申請ｴﾈﾙｷﾞｰ換算表!G16</f>
        <v>0</v>
      </c>
      <c r="H16" s="149">
        <f t="shared" si="2"/>
        <v>0</v>
      </c>
      <c r="I16" s="149">
        <f t="shared" si="3"/>
        <v>0</v>
      </c>
      <c r="J16" s="180">
        <f>交付申請ｴﾈﾙｷﾞｰ換算表!J16</f>
        <v>0</v>
      </c>
      <c r="K16" s="490"/>
      <c r="L16" s="162">
        <f t="shared" si="4"/>
        <v>0</v>
      </c>
      <c r="M16" s="96">
        <f t="shared" si="0"/>
        <v>0</v>
      </c>
      <c r="O16" s="1265"/>
      <c r="P16" s="1262" t="s">
        <v>175</v>
      </c>
      <c r="Q16" s="1263"/>
      <c r="R16" s="987">
        <v>36.5</v>
      </c>
      <c r="S16" s="85" t="s">
        <v>168</v>
      </c>
      <c r="T16" s="84"/>
      <c r="V16" s="988">
        <v>1.8700000000000001E-2</v>
      </c>
      <c r="W16" s="85" t="s">
        <v>142</v>
      </c>
      <c r="X16" s="84"/>
    </row>
    <row r="17" spans="1:24" ht="18" customHeight="1">
      <c r="A17" s="2352"/>
      <c r="B17" s="2335" t="s">
        <v>172</v>
      </c>
      <c r="C17" s="2336"/>
      <c r="D17" s="930" t="s">
        <v>170</v>
      </c>
      <c r="E17" s="149">
        <f>交付申請ｴﾈﾙｷﾞｰ換算表!E17</f>
        <v>0</v>
      </c>
      <c r="F17" s="149">
        <f t="shared" si="1"/>
        <v>0</v>
      </c>
      <c r="G17" s="732">
        <f>交付申請ｴﾈﾙｷﾞｰ換算表!G17</f>
        <v>0</v>
      </c>
      <c r="H17" s="149">
        <f t="shared" si="2"/>
        <v>0</v>
      </c>
      <c r="I17" s="149">
        <f t="shared" si="3"/>
        <v>0</v>
      </c>
      <c r="J17" s="180">
        <f>交付申請ｴﾈﾙｷﾞｰ換算表!J17</f>
        <v>0</v>
      </c>
      <c r="K17" s="490"/>
      <c r="L17" s="162">
        <f t="shared" si="4"/>
        <v>0</v>
      </c>
      <c r="M17" s="96">
        <f t="shared" si="0"/>
        <v>0</v>
      </c>
      <c r="O17" s="1265"/>
      <c r="P17" s="1262" t="s">
        <v>172</v>
      </c>
      <c r="Q17" s="1263"/>
      <c r="R17" s="987">
        <v>38</v>
      </c>
      <c r="S17" s="85" t="s">
        <v>168</v>
      </c>
      <c r="T17" s="84"/>
      <c r="V17" s="988">
        <v>1.8800000000000001E-2</v>
      </c>
      <c r="W17" s="85" t="s">
        <v>142</v>
      </c>
      <c r="X17" s="84"/>
    </row>
    <row r="18" spans="1:24" ht="18" customHeight="1">
      <c r="A18" s="2352"/>
      <c r="B18" s="2335" t="s">
        <v>171</v>
      </c>
      <c r="C18" s="2336"/>
      <c r="D18" s="930" t="s">
        <v>170</v>
      </c>
      <c r="E18" s="149">
        <f>交付申請ｴﾈﾙｷﾞｰ換算表!E18</f>
        <v>0</v>
      </c>
      <c r="F18" s="149">
        <f t="shared" si="1"/>
        <v>0</v>
      </c>
      <c r="G18" s="732">
        <f>交付申請ｴﾈﾙｷﾞｰ換算表!G18</f>
        <v>0</v>
      </c>
      <c r="H18" s="149">
        <f t="shared" si="2"/>
        <v>0</v>
      </c>
      <c r="I18" s="149">
        <f t="shared" si="3"/>
        <v>0</v>
      </c>
      <c r="J18" s="180">
        <f>交付申請ｴﾈﾙｷﾞｰ換算表!J18</f>
        <v>0</v>
      </c>
      <c r="K18" s="490"/>
      <c r="L18" s="162">
        <f t="shared" si="4"/>
        <v>0</v>
      </c>
      <c r="M18" s="96">
        <f t="shared" si="0"/>
        <v>0</v>
      </c>
      <c r="O18" s="1265"/>
      <c r="P18" s="1262" t="s">
        <v>171</v>
      </c>
      <c r="Q18" s="1263"/>
      <c r="R18" s="987">
        <v>38.9</v>
      </c>
      <c r="S18" s="85" t="s">
        <v>168</v>
      </c>
      <c r="T18" s="84"/>
      <c r="V18" s="988">
        <v>1.9300000000000001E-2</v>
      </c>
      <c r="W18" s="85" t="s">
        <v>142</v>
      </c>
      <c r="X18" s="84"/>
    </row>
    <row r="19" spans="1:24" ht="18" customHeight="1">
      <c r="A19" s="2352"/>
      <c r="B19" s="2335" t="s">
        <v>169</v>
      </c>
      <c r="C19" s="2336"/>
      <c r="D19" s="930" t="s">
        <v>170</v>
      </c>
      <c r="E19" s="149">
        <f>交付申請ｴﾈﾙｷﾞｰ換算表!E19</f>
        <v>0</v>
      </c>
      <c r="F19" s="149">
        <f t="shared" si="1"/>
        <v>0</v>
      </c>
      <c r="G19" s="732">
        <f>交付申請ｴﾈﾙｷﾞｰ換算表!G19</f>
        <v>0</v>
      </c>
      <c r="H19" s="149">
        <f t="shared" si="2"/>
        <v>0</v>
      </c>
      <c r="I19" s="149">
        <f t="shared" si="3"/>
        <v>0</v>
      </c>
      <c r="J19" s="180">
        <f>交付申請ｴﾈﾙｷﾞｰ換算表!J19</f>
        <v>0</v>
      </c>
      <c r="K19" s="490"/>
      <c r="L19" s="162">
        <f t="shared" si="4"/>
        <v>0</v>
      </c>
      <c r="M19" s="96">
        <f t="shared" si="0"/>
        <v>0</v>
      </c>
      <c r="O19" s="1265"/>
      <c r="P19" s="1262" t="s">
        <v>169</v>
      </c>
      <c r="Q19" s="1263"/>
      <c r="R19" s="987">
        <v>41.8</v>
      </c>
      <c r="S19" s="85" t="s">
        <v>168</v>
      </c>
      <c r="T19" s="84"/>
      <c r="V19" s="988">
        <v>2.0199999999999999E-2</v>
      </c>
      <c r="W19" s="85" t="s">
        <v>142</v>
      </c>
      <c r="X19" s="84"/>
    </row>
    <row r="20" spans="1:24" ht="18" customHeight="1">
      <c r="A20" s="2352"/>
      <c r="B20" s="2335" t="s">
        <v>167</v>
      </c>
      <c r="C20" s="2336"/>
      <c r="D20" s="930" t="s">
        <v>154</v>
      </c>
      <c r="E20" s="149">
        <f>交付申請ｴﾈﾙｷﾞｰ換算表!E20</f>
        <v>0</v>
      </c>
      <c r="F20" s="149">
        <f t="shared" si="1"/>
        <v>0</v>
      </c>
      <c r="G20" s="732">
        <f>交付申請ｴﾈﾙｷﾞｰ換算表!G20</f>
        <v>0</v>
      </c>
      <c r="H20" s="149">
        <f t="shared" si="2"/>
        <v>0</v>
      </c>
      <c r="I20" s="149">
        <f t="shared" si="3"/>
        <v>0</v>
      </c>
      <c r="J20" s="180">
        <f>交付申請ｴﾈﾙｷﾞｰ換算表!J20</f>
        <v>0</v>
      </c>
      <c r="K20" s="490"/>
      <c r="L20" s="162">
        <f t="shared" si="4"/>
        <v>0</v>
      </c>
      <c r="M20" s="96">
        <f t="shared" si="0"/>
        <v>0</v>
      </c>
      <c r="O20" s="1265"/>
      <c r="P20" s="1262" t="s">
        <v>167</v>
      </c>
      <c r="Q20" s="1263"/>
      <c r="R20" s="987">
        <v>40</v>
      </c>
      <c r="S20" s="85" t="s">
        <v>152</v>
      </c>
      <c r="T20" s="84"/>
      <c r="V20" s="988">
        <v>2.0400000000000001E-2</v>
      </c>
      <c r="W20" s="85" t="s">
        <v>142</v>
      </c>
      <c r="X20" s="84"/>
    </row>
    <row r="21" spans="1:24" ht="18" customHeight="1">
      <c r="A21" s="2352"/>
      <c r="B21" s="2335" t="s">
        <v>166</v>
      </c>
      <c r="C21" s="2336"/>
      <c r="D21" s="930" t="s">
        <v>154</v>
      </c>
      <c r="E21" s="149">
        <f>交付申請ｴﾈﾙｷﾞｰ換算表!E21</f>
        <v>0</v>
      </c>
      <c r="F21" s="149">
        <f t="shared" si="1"/>
        <v>0</v>
      </c>
      <c r="G21" s="732">
        <f>交付申請ｴﾈﾙｷﾞｰ換算表!G21</f>
        <v>0</v>
      </c>
      <c r="H21" s="149">
        <f t="shared" si="2"/>
        <v>0</v>
      </c>
      <c r="I21" s="149">
        <f t="shared" si="3"/>
        <v>0</v>
      </c>
      <c r="J21" s="180">
        <f>交付申請ｴﾈﾙｷﾞｰ換算表!J21</f>
        <v>0</v>
      </c>
      <c r="K21" s="490"/>
      <c r="L21" s="162">
        <f t="shared" si="4"/>
        <v>0</v>
      </c>
      <c r="M21" s="96">
        <f t="shared" si="0"/>
        <v>0</v>
      </c>
      <c r="O21" s="1265"/>
      <c r="P21" s="1262" t="s">
        <v>166</v>
      </c>
      <c r="Q21" s="1263"/>
      <c r="R21" s="987">
        <v>34.1</v>
      </c>
      <c r="S21" s="85" t="s">
        <v>152</v>
      </c>
      <c r="T21" s="84"/>
      <c r="V21" s="988">
        <v>2.4500000000000001E-2</v>
      </c>
      <c r="W21" s="85" t="s">
        <v>142</v>
      </c>
      <c r="X21" s="84"/>
    </row>
    <row r="22" spans="1:24" ht="18" customHeight="1">
      <c r="A22" s="2352"/>
      <c r="B22" s="2356" t="s">
        <v>165</v>
      </c>
      <c r="C22" s="2356" t="s">
        <v>164</v>
      </c>
      <c r="D22" s="931" t="s">
        <v>154</v>
      </c>
      <c r="E22" s="151">
        <f>交付申請ｴﾈﾙｷﾞｰ換算表!E22</f>
        <v>0</v>
      </c>
      <c r="F22" s="151">
        <f t="shared" si="1"/>
        <v>0</v>
      </c>
      <c r="G22" s="177">
        <f>交付申請ｴﾈﾙｷﾞｰ換算表!G22</f>
        <v>0</v>
      </c>
      <c r="H22" s="151">
        <f t="shared" si="2"/>
        <v>0</v>
      </c>
      <c r="I22" s="151">
        <f t="shared" si="3"/>
        <v>0</v>
      </c>
      <c r="J22" s="184">
        <f>交付申請ｴﾈﾙｷﾞｰ換算表!J22</f>
        <v>0</v>
      </c>
      <c r="K22" s="491"/>
      <c r="L22" s="164">
        <f t="shared" si="4"/>
        <v>0</v>
      </c>
      <c r="M22" s="117">
        <f t="shared" si="0"/>
        <v>0</v>
      </c>
      <c r="N22" s="23" t="s">
        <v>147</v>
      </c>
      <c r="O22" s="1265"/>
      <c r="P22" s="1277" t="s">
        <v>165</v>
      </c>
      <c r="Q22" s="71" t="s">
        <v>164</v>
      </c>
      <c r="R22" s="1000">
        <v>50.1</v>
      </c>
      <c r="S22" s="91" t="s">
        <v>152</v>
      </c>
      <c r="T22" s="116"/>
      <c r="V22" s="991">
        <v>1.6299999999999999E-2</v>
      </c>
      <c r="W22" s="91" t="s">
        <v>142</v>
      </c>
      <c r="X22" s="116"/>
    </row>
    <row r="23" spans="1:24" ht="18" customHeight="1">
      <c r="A23" s="2352"/>
      <c r="B23" s="2357"/>
      <c r="C23" s="2358"/>
      <c r="D23" s="825" t="s">
        <v>148</v>
      </c>
      <c r="E23" s="148">
        <f>交付申請ｴﾈﾙｷﾞｰ換算表!E23</f>
        <v>0</v>
      </c>
      <c r="F23" s="148">
        <f t="shared" si="1"/>
        <v>0</v>
      </c>
      <c r="G23" s="179">
        <f>交付申請ｴﾈﾙｷﾞｰ換算表!G23</f>
        <v>0</v>
      </c>
      <c r="H23" s="148">
        <f t="shared" si="2"/>
        <v>0</v>
      </c>
      <c r="I23" s="148">
        <f t="shared" si="3"/>
        <v>0</v>
      </c>
      <c r="J23" s="185">
        <f>交付申請ｴﾈﾙｷﾞｰ換算表!J23</f>
        <v>0</v>
      </c>
      <c r="K23" s="489"/>
      <c r="L23" s="161">
        <f t="shared" si="4"/>
        <v>0</v>
      </c>
      <c r="M23" s="124">
        <f t="shared" si="0"/>
        <v>0</v>
      </c>
      <c r="O23" s="1265"/>
      <c r="P23" s="1278"/>
      <c r="Q23" s="984" t="s">
        <v>164</v>
      </c>
      <c r="R23" s="1010">
        <v>109.4</v>
      </c>
      <c r="S23" s="120" t="s">
        <v>144</v>
      </c>
      <c r="T23" s="998"/>
      <c r="V23" s="994">
        <v>1.6299999999999999E-2</v>
      </c>
      <c r="W23" s="104" t="s">
        <v>142</v>
      </c>
      <c r="X23" s="103"/>
    </row>
    <row r="24" spans="1:24" ht="18" customHeight="1">
      <c r="A24" s="2352"/>
      <c r="B24" s="2338"/>
      <c r="C24" s="837" t="s">
        <v>163</v>
      </c>
      <c r="D24" s="932" t="s">
        <v>148</v>
      </c>
      <c r="E24" s="148">
        <f>交付申請ｴﾈﾙｷﾞｰ換算表!E24</f>
        <v>0</v>
      </c>
      <c r="F24" s="148">
        <f t="shared" si="1"/>
        <v>0</v>
      </c>
      <c r="G24" s="179">
        <f>交付申請ｴﾈﾙｷﾞｰ換算表!G24</f>
        <v>0</v>
      </c>
      <c r="H24" s="148">
        <f t="shared" si="2"/>
        <v>0</v>
      </c>
      <c r="I24" s="148">
        <f t="shared" si="3"/>
        <v>0</v>
      </c>
      <c r="J24" s="185">
        <f>交付申請ｴﾈﾙｷﾞｰ換算表!J24</f>
        <v>0</v>
      </c>
      <c r="K24" s="489"/>
      <c r="L24" s="161">
        <f t="shared" si="4"/>
        <v>0</v>
      </c>
      <c r="M24" s="124">
        <f t="shared" si="0"/>
        <v>0</v>
      </c>
      <c r="O24" s="1265"/>
      <c r="P24" s="1279"/>
      <c r="Q24" s="984" t="s">
        <v>163</v>
      </c>
      <c r="R24" s="1010">
        <v>46.1</v>
      </c>
      <c r="S24" s="120" t="s">
        <v>144</v>
      </c>
      <c r="T24" s="998"/>
      <c r="V24" s="986">
        <v>1.44E-2</v>
      </c>
      <c r="W24" s="120" t="s">
        <v>142</v>
      </c>
      <c r="X24" s="998"/>
    </row>
    <row r="25" spans="1:24" ht="18" customHeight="1">
      <c r="A25" s="2352"/>
      <c r="B25" s="2337" t="s">
        <v>162</v>
      </c>
      <c r="C25" s="836" t="s">
        <v>161</v>
      </c>
      <c r="D25" s="931" t="s">
        <v>154</v>
      </c>
      <c r="E25" s="151">
        <f>交付申請ｴﾈﾙｷﾞｰ換算表!E25</f>
        <v>0</v>
      </c>
      <c r="F25" s="151">
        <f t="shared" si="1"/>
        <v>0</v>
      </c>
      <c r="G25" s="177">
        <f>交付申請ｴﾈﾙｷﾞｰ換算表!G25</f>
        <v>0</v>
      </c>
      <c r="H25" s="151">
        <f t="shared" si="2"/>
        <v>0</v>
      </c>
      <c r="I25" s="151">
        <f t="shared" si="3"/>
        <v>0</v>
      </c>
      <c r="J25" s="184">
        <f>交付申請ｴﾈﾙｷﾞｰ換算表!J25</f>
        <v>0</v>
      </c>
      <c r="K25" s="491"/>
      <c r="L25" s="164">
        <f t="shared" si="4"/>
        <v>0</v>
      </c>
      <c r="M25" s="117">
        <f t="shared" si="0"/>
        <v>0</v>
      </c>
      <c r="O25" s="1265"/>
      <c r="P25" s="1281" t="s">
        <v>162</v>
      </c>
      <c r="Q25" s="71" t="s">
        <v>161</v>
      </c>
      <c r="R25" s="1000">
        <v>54.7</v>
      </c>
      <c r="S25" s="91" t="s">
        <v>152</v>
      </c>
      <c r="T25" s="116"/>
      <c r="V25" s="991">
        <v>1.3899999999999999E-2</v>
      </c>
      <c r="W25" s="91" t="s">
        <v>142</v>
      </c>
      <c r="X25" s="116"/>
    </row>
    <row r="26" spans="1:24" ht="18" customHeight="1">
      <c r="A26" s="2352"/>
      <c r="B26" s="2338"/>
      <c r="C26" s="824" t="s">
        <v>160</v>
      </c>
      <c r="D26" s="825" t="s">
        <v>148</v>
      </c>
      <c r="E26" s="152">
        <f>交付申請ｴﾈﾙｷﾞｰ換算表!E26</f>
        <v>0</v>
      </c>
      <c r="F26" s="152">
        <f t="shared" si="1"/>
        <v>0</v>
      </c>
      <c r="G26" s="176">
        <f>交付申請ｴﾈﾙｷﾞｰ換算表!G26</f>
        <v>0</v>
      </c>
      <c r="H26" s="152">
        <f t="shared" si="2"/>
        <v>0</v>
      </c>
      <c r="I26" s="152">
        <f t="shared" si="3"/>
        <v>0</v>
      </c>
      <c r="J26" s="182">
        <f>交付申請ｴﾈﾙｷﾞｰ換算表!J26</f>
        <v>0</v>
      </c>
      <c r="K26" s="492"/>
      <c r="L26" s="165">
        <f t="shared" si="4"/>
        <v>0</v>
      </c>
      <c r="M26" s="107">
        <f t="shared" si="0"/>
        <v>0</v>
      </c>
      <c r="O26" s="1265"/>
      <c r="P26" s="1279"/>
      <c r="Q26" s="984" t="s">
        <v>160</v>
      </c>
      <c r="R26" s="1010">
        <v>38.4</v>
      </c>
      <c r="S26" s="120" t="s">
        <v>144</v>
      </c>
      <c r="T26" s="998"/>
      <c r="V26" s="994">
        <v>1.3899999999999999E-2</v>
      </c>
      <c r="W26" s="104" t="s">
        <v>142</v>
      </c>
      <c r="X26" s="103"/>
    </row>
    <row r="27" spans="1:24" ht="18" customHeight="1">
      <c r="A27" s="2352"/>
      <c r="B27" s="2335" t="s">
        <v>672</v>
      </c>
      <c r="C27" s="2341"/>
      <c r="D27" s="930" t="s">
        <v>154</v>
      </c>
      <c r="E27" s="149">
        <f>交付申請ｴﾈﾙｷﾞｰ換算表!E27</f>
        <v>0</v>
      </c>
      <c r="F27" s="149">
        <f t="shared" si="1"/>
        <v>0</v>
      </c>
      <c r="G27" s="732">
        <f>交付申請ｴﾈﾙｷﾞｰ換算表!G27</f>
        <v>0</v>
      </c>
      <c r="H27" s="149">
        <f t="shared" si="2"/>
        <v>0</v>
      </c>
      <c r="I27" s="149">
        <f t="shared" si="3"/>
        <v>0</v>
      </c>
      <c r="J27" s="180">
        <f>交付申請ｴﾈﾙｷﾞｰ換算表!J27</f>
        <v>0</v>
      </c>
      <c r="K27" s="490"/>
      <c r="L27" s="162">
        <f t="shared" si="4"/>
        <v>0</v>
      </c>
      <c r="M27" s="96">
        <f t="shared" si="0"/>
        <v>0</v>
      </c>
      <c r="O27" s="1265"/>
      <c r="P27" s="1262" t="s">
        <v>672</v>
      </c>
      <c r="Q27" s="1283"/>
      <c r="R27" s="987">
        <v>28.7</v>
      </c>
      <c r="S27" s="85" t="s">
        <v>152</v>
      </c>
      <c r="T27" s="84"/>
      <c r="V27" s="988">
        <v>2.46E-2</v>
      </c>
      <c r="W27" s="85" t="s">
        <v>142</v>
      </c>
      <c r="X27" s="998"/>
    </row>
    <row r="28" spans="1:24" ht="18" customHeight="1">
      <c r="A28" s="2352"/>
      <c r="B28" s="2335" t="s">
        <v>673</v>
      </c>
      <c r="C28" s="2341"/>
      <c r="D28" s="930" t="s">
        <v>154</v>
      </c>
      <c r="E28" s="149">
        <f>交付申請ｴﾈﾙｷﾞｰ換算表!E28</f>
        <v>0</v>
      </c>
      <c r="F28" s="149">
        <f t="shared" si="1"/>
        <v>0</v>
      </c>
      <c r="G28" s="732">
        <f>交付申請ｴﾈﾙｷﾞｰ換算表!G28</f>
        <v>0</v>
      </c>
      <c r="H28" s="149">
        <f t="shared" si="2"/>
        <v>0</v>
      </c>
      <c r="I28" s="149">
        <f t="shared" si="3"/>
        <v>0</v>
      </c>
      <c r="J28" s="180">
        <f>交付申請ｴﾈﾙｷﾞｰ換算表!J28</f>
        <v>0</v>
      </c>
      <c r="K28" s="490"/>
      <c r="L28" s="162">
        <f t="shared" si="4"/>
        <v>0</v>
      </c>
      <c r="M28" s="96">
        <f t="shared" si="0"/>
        <v>0</v>
      </c>
      <c r="O28" s="1265"/>
      <c r="P28" s="1262" t="s">
        <v>673</v>
      </c>
      <c r="Q28" s="1283"/>
      <c r="R28" s="987">
        <v>28.9</v>
      </c>
      <c r="S28" s="85" t="s">
        <v>152</v>
      </c>
      <c r="T28" s="84"/>
      <c r="V28" s="988">
        <v>2.4500000000000001E-2</v>
      </c>
      <c r="W28" s="85" t="s">
        <v>142</v>
      </c>
      <c r="X28" s="998"/>
    </row>
    <row r="29" spans="1:24" ht="18" customHeight="1">
      <c r="A29" s="2352"/>
      <c r="B29" s="2335" t="s">
        <v>674</v>
      </c>
      <c r="C29" s="2341"/>
      <c r="D29" s="930" t="s">
        <v>154</v>
      </c>
      <c r="E29" s="149">
        <f>交付申請ｴﾈﾙｷﾞｰ換算表!E29</f>
        <v>0</v>
      </c>
      <c r="F29" s="149">
        <f t="shared" si="1"/>
        <v>0</v>
      </c>
      <c r="G29" s="732">
        <f>交付申請ｴﾈﾙｷﾞｰ換算表!G29</f>
        <v>0</v>
      </c>
      <c r="H29" s="149">
        <f t="shared" si="2"/>
        <v>0</v>
      </c>
      <c r="I29" s="149">
        <f t="shared" si="3"/>
        <v>0</v>
      </c>
      <c r="J29" s="180">
        <f>交付申請ｴﾈﾙｷﾞｰ換算表!J29</f>
        <v>0</v>
      </c>
      <c r="K29" s="490"/>
      <c r="L29" s="162">
        <f t="shared" si="4"/>
        <v>0</v>
      </c>
      <c r="M29" s="96">
        <f t="shared" si="0"/>
        <v>0</v>
      </c>
      <c r="O29" s="1265"/>
      <c r="P29" s="1262" t="s">
        <v>674</v>
      </c>
      <c r="Q29" s="1283"/>
      <c r="R29" s="987">
        <v>28.3</v>
      </c>
      <c r="S29" s="85" t="s">
        <v>152</v>
      </c>
      <c r="T29" s="84"/>
      <c r="V29" s="986">
        <v>2.5100000000000001E-2</v>
      </c>
      <c r="W29" s="120" t="s">
        <v>142</v>
      </c>
      <c r="X29" s="998"/>
    </row>
    <row r="30" spans="1:24" ht="18" customHeight="1">
      <c r="A30" s="2352"/>
      <c r="B30" s="2335" t="s">
        <v>679</v>
      </c>
      <c r="C30" s="2336"/>
      <c r="D30" s="825" t="s">
        <v>154</v>
      </c>
      <c r="E30" s="152">
        <f>交付申請ｴﾈﾙｷﾞｰ換算表!E30</f>
        <v>0</v>
      </c>
      <c r="F30" s="152">
        <f t="shared" si="1"/>
        <v>0</v>
      </c>
      <c r="G30" s="176">
        <f>交付申請ｴﾈﾙｷﾞｰ換算表!G30</f>
        <v>0</v>
      </c>
      <c r="H30" s="152">
        <f t="shared" si="2"/>
        <v>0</v>
      </c>
      <c r="I30" s="152">
        <f t="shared" si="3"/>
        <v>0</v>
      </c>
      <c r="J30" s="182">
        <f>交付申請ｴﾈﾙｷﾞｰ換算表!J30</f>
        <v>0</v>
      </c>
      <c r="K30" s="492"/>
      <c r="L30" s="165">
        <f t="shared" si="4"/>
        <v>0</v>
      </c>
      <c r="M30" s="107">
        <f t="shared" si="0"/>
        <v>0</v>
      </c>
      <c r="O30" s="1265"/>
      <c r="P30" s="1262" t="s">
        <v>679</v>
      </c>
      <c r="Q30" s="1263"/>
      <c r="R30" s="987">
        <v>26.1</v>
      </c>
      <c r="S30" s="104" t="s">
        <v>152</v>
      </c>
      <c r="T30" s="998"/>
      <c r="V30" s="986">
        <v>2.4299999999999999E-2</v>
      </c>
      <c r="W30" s="104" t="s">
        <v>142</v>
      </c>
      <c r="X30" s="998"/>
    </row>
    <row r="31" spans="1:24" ht="18" customHeight="1">
      <c r="A31" s="2352"/>
      <c r="B31" s="2335" t="s">
        <v>680</v>
      </c>
      <c r="C31" s="2336"/>
      <c r="D31" s="825" t="s">
        <v>154</v>
      </c>
      <c r="E31" s="152">
        <f>交付申請ｴﾈﾙｷﾞｰ換算表!E31</f>
        <v>0</v>
      </c>
      <c r="F31" s="152">
        <f t="shared" si="1"/>
        <v>0</v>
      </c>
      <c r="G31" s="176">
        <f>交付申請ｴﾈﾙｷﾞｰ換算表!G31</f>
        <v>0</v>
      </c>
      <c r="H31" s="152">
        <f t="shared" si="2"/>
        <v>0</v>
      </c>
      <c r="I31" s="152">
        <f t="shared" si="3"/>
        <v>0</v>
      </c>
      <c r="J31" s="182">
        <f>交付申請ｴﾈﾙｷﾞｰ換算表!J31</f>
        <v>0</v>
      </c>
      <c r="K31" s="492"/>
      <c r="L31" s="165">
        <f t="shared" si="4"/>
        <v>0</v>
      </c>
      <c r="M31" s="107">
        <f t="shared" si="0"/>
        <v>0</v>
      </c>
      <c r="O31" s="1265"/>
      <c r="P31" s="1262" t="s">
        <v>680</v>
      </c>
      <c r="Q31" s="1263"/>
      <c r="R31" s="987">
        <v>24.2</v>
      </c>
      <c r="S31" s="104" t="s">
        <v>152</v>
      </c>
      <c r="T31" s="998"/>
      <c r="V31" s="986">
        <v>2.4199999999999999E-2</v>
      </c>
      <c r="W31" s="104" t="s">
        <v>142</v>
      </c>
      <c r="X31" s="998"/>
    </row>
    <row r="32" spans="1:24" ht="18" customHeight="1">
      <c r="A32" s="2352"/>
      <c r="B32" s="2335" t="s">
        <v>681</v>
      </c>
      <c r="C32" s="2336"/>
      <c r="D32" s="825" t="s">
        <v>154</v>
      </c>
      <c r="E32" s="152">
        <f>交付申請ｴﾈﾙｷﾞｰ換算表!E32</f>
        <v>0</v>
      </c>
      <c r="F32" s="152">
        <f t="shared" si="1"/>
        <v>0</v>
      </c>
      <c r="G32" s="176">
        <f>交付申請ｴﾈﾙｷﾞｰ換算表!G32</f>
        <v>0</v>
      </c>
      <c r="H32" s="152">
        <f t="shared" si="2"/>
        <v>0</v>
      </c>
      <c r="I32" s="152">
        <f t="shared" si="3"/>
        <v>0</v>
      </c>
      <c r="J32" s="182">
        <f>交付申請ｴﾈﾙｷﾞｰ換算表!J32</f>
        <v>0</v>
      </c>
      <c r="K32" s="492"/>
      <c r="L32" s="165">
        <f t="shared" si="4"/>
        <v>0</v>
      </c>
      <c r="M32" s="107">
        <f t="shared" si="0"/>
        <v>0</v>
      </c>
      <c r="O32" s="1265"/>
      <c r="P32" s="1262" t="s">
        <v>681</v>
      </c>
      <c r="Q32" s="1263"/>
      <c r="R32" s="987">
        <v>27.8</v>
      </c>
      <c r="S32" s="104" t="s">
        <v>152</v>
      </c>
      <c r="T32" s="998"/>
      <c r="V32" s="986">
        <v>2.5899999999999999E-2</v>
      </c>
      <c r="W32" s="104" t="s">
        <v>142</v>
      </c>
      <c r="X32" s="998"/>
    </row>
    <row r="33" spans="1:24" ht="18" customHeight="1">
      <c r="A33" s="2352"/>
      <c r="B33" s="2335" t="s">
        <v>155</v>
      </c>
      <c r="C33" s="2336"/>
      <c r="D33" s="930" t="s">
        <v>154</v>
      </c>
      <c r="E33" s="149">
        <f>交付申請ｴﾈﾙｷﾞｰ換算表!E33</f>
        <v>0</v>
      </c>
      <c r="F33" s="149">
        <f t="shared" si="1"/>
        <v>0</v>
      </c>
      <c r="G33" s="732">
        <f>交付申請ｴﾈﾙｷﾞｰ換算表!G33</f>
        <v>0</v>
      </c>
      <c r="H33" s="149">
        <f t="shared" si="2"/>
        <v>0</v>
      </c>
      <c r="I33" s="149">
        <f t="shared" si="3"/>
        <v>0</v>
      </c>
      <c r="J33" s="180">
        <f>交付申請ｴﾈﾙｷﾞｰ換算表!J33</f>
        <v>0</v>
      </c>
      <c r="K33" s="490"/>
      <c r="L33" s="162">
        <f t="shared" si="4"/>
        <v>0</v>
      </c>
      <c r="M33" s="96">
        <f t="shared" si="0"/>
        <v>0</v>
      </c>
      <c r="O33" s="1265"/>
      <c r="P33" s="1262" t="s">
        <v>155</v>
      </c>
      <c r="Q33" s="1263"/>
      <c r="R33" s="987">
        <v>29</v>
      </c>
      <c r="S33" s="85" t="s">
        <v>152</v>
      </c>
      <c r="T33" s="84"/>
      <c r="V33" s="988">
        <v>2.9899999999999999E-2</v>
      </c>
      <c r="W33" s="85" t="s">
        <v>142</v>
      </c>
      <c r="X33" s="84"/>
    </row>
    <row r="34" spans="1:24" ht="18" customHeight="1">
      <c r="A34" s="2352"/>
      <c r="B34" s="2335" t="s">
        <v>153</v>
      </c>
      <c r="C34" s="2336"/>
      <c r="D34" s="930" t="s">
        <v>154</v>
      </c>
      <c r="E34" s="149">
        <f>交付申請ｴﾈﾙｷﾞｰ換算表!E34</f>
        <v>0</v>
      </c>
      <c r="F34" s="149">
        <f t="shared" si="1"/>
        <v>0</v>
      </c>
      <c r="G34" s="732">
        <f>交付申請ｴﾈﾙｷﾞｰ換算表!G34</f>
        <v>0</v>
      </c>
      <c r="H34" s="149">
        <f t="shared" si="2"/>
        <v>0</v>
      </c>
      <c r="I34" s="149">
        <f t="shared" si="3"/>
        <v>0</v>
      </c>
      <c r="J34" s="180">
        <f>交付申請ｴﾈﾙｷﾞｰ換算表!J34</f>
        <v>0</v>
      </c>
      <c r="K34" s="490"/>
      <c r="L34" s="162">
        <f t="shared" si="4"/>
        <v>0</v>
      </c>
      <c r="M34" s="96">
        <f t="shared" si="0"/>
        <v>0</v>
      </c>
      <c r="O34" s="1265"/>
      <c r="P34" s="1262" t="s">
        <v>153</v>
      </c>
      <c r="Q34" s="1263"/>
      <c r="R34" s="987">
        <v>37.299999999999997</v>
      </c>
      <c r="S34" s="85" t="s">
        <v>152</v>
      </c>
      <c r="T34" s="84"/>
      <c r="V34" s="988">
        <v>2.0899999999999998E-2</v>
      </c>
      <c r="W34" s="85" t="s">
        <v>142</v>
      </c>
      <c r="X34" s="84"/>
    </row>
    <row r="35" spans="1:24" ht="18" customHeight="1">
      <c r="A35" s="2352"/>
      <c r="B35" s="2335" t="s">
        <v>151</v>
      </c>
      <c r="C35" s="2336"/>
      <c r="D35" s="825" t="s">
        <v>148</v>
      </c>
      <c r="E35" s="149">
        <f>交付申請ｴﾈﾙｷﾞｰ換算表!E35</f>
        <v>0</v>
      </c>
      <c r="F35" s="149">
        <f t="shared" si="1"/>
        <v>0</v>
      </c>
      <c r="G35" s="732">
        <f>交付申請ｴﾈﾙｷﾞｰ換算表!G35</f>
        <v>0</v>
      </c>
      <c r="H35" s="149">
        <f t="shared" si="2"/>
        <v>0</v>
      </c>
      <c r="I35" s="149">
        <f t="shared" si="3"/>
        <v>0</v>
      </c>
      <c r="J35" s="180">
        <f>交付申請ｴﾈﾙｷﾞｰ換算表!J35</f>
        <v>0</v>
      </c>
      <c r="K35" s="490"/>
      <c r="L35" s="162">
        <f t="shared" si="4"/>
        <v>0</v>
      </c>
      <c r="M35" s="96">
        <f t="shared" si="0"/>
        <v>0</v>
      </c>
      <c r="O35" s="1265"/>
      <c r="P35" s="1262" t="s">
        <v>151</v>
      </c>
      <c r="Q35" s="1263"/>
      <c r="R35" s="987">
        <v>18.399999999999999</v>
      </c>
      <c r="S35" s="85" t="s">
        <v>144</v>
      </c>
      <c r="T35" s="84"/>
      <c r="V35" s="988">
        <v>1.09E-2</v>
      </c>
      <c r="W35" s="85" t="s">
        <v>142</v>
      </c>
      <c r="X35" s="84"/>
    </row>
    <row r="36" spans="1:24" ht="18" customHeight="1">
      <c r="A36" s="2352"/>
      <c r="B36" s="2335" t="s">
        <v>150</v>
      </c>
      <c r="C36" s="2336"/>
      <c r="D36" s="825" t="s">
        <v>148</v>
      </c>
      <c r="E36" s="149">
        <f>交付申請ｴﾈﾙｷﾞｰ換算表!E36</f>
        <v>0</v>
      </c>
      <c r="F36" s="149">
        <f t="shared" si="1"/>
        <v>0</v>
      </c>
      <c r="G36" s="732">
        <f>交付申請ｴﾈﾙｷﾞｰ換算表!G36</f>
        <v>0</v>
      </c>
      <c r="H36" s="149">
        <f t="shared" si="2"/>
        <v>0</v>
      </c>
      <c r="I36" s="149">
        <f t="shared" si="3"/>
        <v>0</v>
      </c>
      <c r="J36" s="180">
        <f>交付申請ｴﾈﾙｷﾞｰ換算表!J36</f>
        <v>0</v>
      </c>
      <c r="K36" s="490"/>
      <c r="L36" s="162">
        <f t="shared" si="4"/>
        <v>0</v>
      </c>
      <c r="M36" s="96">
        <f t="shared" si="0"/>
        <v>0</v>
      </c>
      <c r="O36" s="1265"/>
      <c r="P36" s="1262" t="s">
        <v>150</v>
      </c>
      <c r="Q36" s="1263"/>
      <c r="R36" s="999">
        <v>3.23</v>
      </c>
      <c r="S36" s="85" t="s">
        <v>144</v>
      </c>
      <c r="T36" s="84"/>
      <c r="V36" s="988">
        <v>2.64E-2</v>
      </c>
      <c r="W36" s="85" t="s">
        <v>142</v>
      </c>
      <c r="X36" s="84"/>
    </row>
    <row r="37" spans="1:24" ht="18" customHeight="1">
      <c r="A37" s="2352"/>
      <c r="B37" s="2335" t="s">
        <v>682</v>
      </c>
      <c r="C37" s="2336"/>
      <c r="D37" s="825" t="s">
        <v>148</v>
      </c>
      <c r="E37" s="149">
        <f>交付申請ｴﾈﾙｷﾞｰ換算表!E37</f>
        <v>0</v>
      </c>
      <c r="F37" s="149">
        <f t="shared" si="1"/>
        <v>0</v>
      </c>
      <c r="G37" s="732">
        <f>交付申請ｴﾈﾙｷﾞｰ換算表!G37</f>
        <v>0</v>
      </c>
      <c r="H37" s="149">
        <f t="shared" si="2"/>
        <v>0</v>
      </c>
      <c r="I37" s="149">
        <f t="shared" si="3"/>
        <v>0</v>
      </c>
      <c r="J37" s="180">
        <f>交付申請ｴﾈﾙｷﾞｰ換算表!J37</f>
        <v>0</v>
      </c>
      <c r="K37" s="490"/>
      <c r="L37" s="162">
        <f t="shared" si="4"/>
        <v>0</v>
      </c>
      <c r="M37" s="96">
        <f t="shared" si="0"/>
        <v>0</v>
      </c>
      <c r="O37" s="1265"/>
      <c r="P37" s="1262" t="s">
        <v>682</v>
      </c>
      <c r="Q37" s="1263"/>
      <c r="R37" s="999">
        <v>3.45</v>
      </c>
      <c r="S37" s="85" t="s">
        <v>144</v>
      </c>
      <c r="T37" s="84"/>
      <c r="V37" s="988">
        <v>2.64E-2</v>
      </c>
      <c r="W37" s="85" t="s">
        <v>142</v>
      </c>
      <c r="X37" s="84"/>
    </row>
    <row r="38" spans="1:24" ht="18" customHeight="1">
      <c r="A38" s="2352"/>
      <c r="B38" s="2346" t="s">
        <v>149</v>
      </c>
      <c r="C38" s="2347"/>
      <c r="D38" s="933" t="s">
        <v>148</v>
      </c>
      <c r="E38" s="436">
        <f>交付申請ｴﾈﾙｷﾞｰ換算表!E38</f>
        <v>0</v>
      </c>
      <c r="F38" s="436">
        <f t="shared" si="1"/>
        <v>0</v>
      </c>
      <c r="G38" s="733">
        <f>交付申請ｴﾈﾙｷﾞｰ換算表!G38</f>
        <v>0</v>
      </c>
      <c r="H38" s="436">
        <f t="shared" si="2"/>
        <v>0</v>
      </c>
      <c r="I38" s="436">
        <f t="shared" si="3"/>
        <v>0</v>
      </c>
      <c r="J38" s="181">
        <f>交付申請ｴﾈﾙｷﾞｰ換算表!J38</f>
        <v>0</v>
      </c>
      <c r="K38" s="493"/>
      <c r="L38" s="739">
        <f t="shared" si="4"/>
        <v>0</v>
      </c>
      <c r="M38" s="99">
        <f t="shared" si="0"/>
        <v>0</v>
      </c>
      <c r="O38" s="1265"/>
      <c r="P38" s="2161" t="s">
        <v>149</v>
      </c>
      <c r="Q38" s="2162"/>
      <c r="R38" s="999">
        <v>7.53</v>
      </c>
      <c r="S38" s="85" t="s">
        <v>144</v>
      </c>
      <c r="T38" s="84"/>
      <c r="V38" s="988">
        <v>4.2000000000000003E-2</v>
      </c>
      <c r="W38" s="85" t="s">
        <v>142</v>
      </c>
      <c r="X38" s="84"/>
    </row>
    <row r="39" spans="1:24" ht="18" customHeight="1">
      <c r="A39" s="2352"/>
      <c r="B39" s="838" t="s">
        <v>146</v>
      </c>
      <c r="C39" s="838" t="s">
        <v>145</v>
      </c>
      <c r="D39" s="930" t="s">
        <v>148</v>
      </c>
      <c r="E39" s="734">
        <f>交付申請ｴﾈﾙｷﾞｰ換算表!E39</f>
        <v>0</v>
      </c>
      <c r="F39" s="149">
        <f t="shared" si="1"/>
        <v>0</v>
      </c>
      <c r="G39" s="732">
        <f>E39*V39</f>
        <v>0</v>
      </c>
      <c r="H39" s="149">
        <f t="shared" si="2"/>
        <v>0</v>
      </c>
      <c r="I39" s="149">
        <f t="shared" si="3"/>
        <v>0</v>
      </c>
      <c r="J39" s="180">
        <f>H39*V39</f>
        <v>0</v>
      </c>
      <c r="K39" s="490"/>
      <c r="L39" s="162">
        <f t="shared" ref="L39" si="5">ROUND(K39*$R39,2)</f>
        <v>0</v>
      </c>
      <c r="M39" s="96">
        <f>K39*$V39</f>
        <v>0</v>
      </c>
      <c r="N39" s="23" t="s">
        <v>147</v>
      </c>
      <c r="O39" s="1265"/>
      <c r="P39" s="95" t="s">
        <v>146</v>
      </c>
      <c r="Q39" s="94" t="s">
        <v>145</v>
      </c>
      <c r="R39" s="93">
        <v>45</v>
      </c>
      <c r="S39" s="91" t="s">
        <v>144</v>
      </c>
      <c r="T39" s="90"/>
      <c r="V39" s="1015">
        <v>2.0499999999999998</v>
      </c>
      <c r="W39" s="91" t="s">
        <v>713</v>
      </c>
      <c r="X39" s="90" t="s">
        <v>705</v>
      </c>
    </row>
    <row r="40" spans="1:24" ht="18" customHeight="1">
      <c r="A40" s="2352"/>
      <c r="B40" s="2348" t="s">
        <v>140</v>
      </c>
      <c r="C40" s="2349"/>
      <c r="D40" s="932" t="s">
        <v>133</v>
      </c>
      <c r="E40" s="148">
        <f>交付申請ｴﾈﾙｷﾞｰ換算表!E40</f>
        <v>0</v>
      </c>
      <c r="F40" s="148">
        <f t="shared" si="1"/>
        <v>0</v>
      </c>
      <c r="G40" s="179">
        <f>交付申請ｴﾈﾙｷﾞｰ換算表!G40</f>
        <v>0</v>
      </c>
      <c r="H40" s="148">
        <f t="shared" si="2"/>
        <v>0</v>
      </c>
      <c r="I40" s="148">
        <f t="shared" si="3"/>
        <v>0</v>
      </c>
      <c r="J40" s="179">
        <f>交付申請ｴﾈﾙｷﾞｰ換算表!J40</f>
        <v>0</v>
      </c>
      <c r="K40" s="489"/>
      <c r="L40" s="161">
        <f t="shared" si="4"/>
        <v>0</v>
      </c>
      <c r="M40" s="83">
        <f>K40*$V40</f>
        <v>0</v>
      </c>
      <c r="O40" s="1265"/>
      <c r="P40" s="1292" t="s">
        <v>140</v>
      </c>
      <c r="Q40" s="1293"/>
      <c r="R40" s="999">
        <v>1.17</v>
      </c>
      <c r="S40" s="85" t="s">
        <v>136</v>
      </c>
      <c r="T40" s="84"/>
      <c r="V40" s="988">
        <v>6.54E-2</v>
      </c>
      <c r="W40" s="85" t="s">
        <v>135</v>
      </c>
      <c r="X40" s="84"/>
    </row>
    <row r="41" spans="1:24" ht="18" customHeight="1">
      <c r="A41" s="2352"/>
      <c r="B41" s="2335" t="s">
        <v>139</v>
      </c>
      <c r="C41" s="2336"/>
      <c r="D41" s="930" t="s">
        <v>133</v>
      </c>
      <c r="E41" s="149">
        <f>交付申請ｴﾈﾙｷﾞｰ換算表!E41</f>
        <v>0</v>
      </c>
      <c r="F41" s="149">
        <f t="shared" si="1"/>
        <v>0</v>
      </c>
      <c r="G41" s="179">
        <f>交付申請ｴﾈﾙｷﾞｰ換算表!G41</f>
        <v>0</v>
      </c>
      <c r="H41" s="149">
        <f t="shared" si="2"/>
        <v>0</v>
      </c>
      <c r="I41" s="149">
        <f t="shared" si="3"/>
        <v>0</v>
      </c>
      <c r="J41" s="179">
        <f>交付申請ｴﾈﾙｷﾞｰ換算表!J41</f>
        <v>0</v>
      </c>
      <c r="K41" s="490"/>
      <c r="L41" s="162">
        <f t="shared" si="4"/>
        <v>0</v>
      </c>
      <c r="M41" s="83">
        <f>K41*$V41</f>
        <v>0</v>
      </c>
      <c r="O41" s="1265"/>
      <c r="P41" s="1262" t="s">
        <v>139</v>
      </c>
      <c r="Q41" s="1263"/>
      <c r="R41" s="999">
        <v>1.19</v>
      </c>
      <c r="S41" s="85" t="s">
        <v>136</v>
      </c>
      <c r="T41" s="84"/>
      <c r="V41" s="988">
        <v>5.3199999999999997E-2</v>
      </c>
      <c r="W41" s="85" t="s">
        <v>135</v>
      </c>
      <c r="X41" s="84"/>
    </row>
    <row r="42" spans="1:24" ht="18" customHeight="1">
      <c r="A42" s="2352"/>
      <c r="B42" s="2335" t="s">
        <v>138</v>
      </c>
      <c r="C42" s="2336"/>
      <c r="D42" s="930" t="s">
        <v>133</v>
      </c>
      <c r="E42" s="149">
        <f>交付申請ｴﾈﾙｷﾞｰ換算表!E42</f>
        <v>0</v>
      </c>
      <c r="F42" s="149">
        <f t="shared" si="1"/>
        <v>0</v>
      </c>
      <c r="G42" s="179">
        <f>交付申請ｴﾈﾙｷﾞｰ換算表!G42</f>
        <v>0</v>
      </c>
      <c r="H42" s="149">
        <f t="shared" si="2"/>
        <v>0</v>
      </c>
      <c r="I42" s="149">
        <f t="shared" si="3"/>
        <v>0</v>
      </c>
      <c r="J42" s="179">
        <f>交付申請ｴﾈﾙｷﾞｰ換算表!J42</f>
        <v>0</v>
      </c>
      <c r="K42" s="490"/>
      <c r="L42" s="162">
        <f t="shared" si="4"/>
        <v>0</v>
      </c>
      <c r="M42" s="83">
        <f>K42*$V42</f>
        <v>0</v>
      </c>
      <c r="O42" s="1265"/>
      <c r="P42" s="1262" t="s">
        <v>138</v>
      </c>
      <c r="Q42" s="1263"/>
      <c r="R42" s="999">
        <v>1.19</v>
      </c>
      <c r="S42" s="85" t="s">
        <v>136</v>
      </c>
      <c r="T42" s="84"/>
      <c r="V42" s="988">
        <v>5.3199999999999997E-2</v>
      </c>
      <c r="W42" s="85" t="s">
        <v>135</v>
      </c>
      <c r="X42" s="84"/>
    </row>
    <row r="43" spans="1:24" ht="18" customHeight="1" thickBot="1">
      <c r="A43" s="2352"/>
      <c r="B43" s="2335" t="s">
        <v>137</v>
      </c>
      <c r="C43" s="2336"/>
      <c r="D43" s="930" t="s">
        <v>133</v>
      </c>
      <c r="E43" s="149">
        <f>交付申請ｴﾈﾙｷﾞｰ換算表!E43</f>
        <v>0</v>
      </c>
      <c r="F43" s="149">
        <f t="shared" si="1"/>
        <v>0</v>
      </c>
      <c r="G43" s="179">
        <f>交付申請ｴﾈﾙｷﾞｰ換算表!G43</f>
        <v>0</v>
      </c>
      <c r="H43" s="149">
        <f t="shared" si="2"/>
        <v>0</v>
      </c>
      <c r="I43" s="149">
        <f t="shared" si="3"/>
        <v>0</v>
      </c>
      <c r="J43" s="179">
        <f>交付申請ｴﾈﾙｷﾞｰ換算表!J43</f>
        <v>0</v>
      </c>
      <c r="K43" s="490"/>
      <c r="L43" s="162">
        <f t="shared" si="4"/>
        <v>0</v>
      </c>
      <c r="M43" s="83">
        <f>K43*$V43</f>
        <v>0</v>
      </c>
      <c r="O43" s="1266"/>
      <c r="P43" s="1313" t="s">
        <v>137</v>
      </c>
      <c r="Q43" s="1314"/>
      <c r="R43" s="1002">
        <v>1.19</v>
      </c>
      <c r="S43" s="80" t="s">
        <v>136</v>
      </c>
      <c r="T43" s="79"/>
      <c r="V43" s="1003">
        <v>5.3199999999999997E-2</v>
      </c>
      <c r="W43" s="80" t="s">
        <v>135</v>
      </c>
      <c r="X43" s="79"/>
    </row>
    <row r="44" spans="1:24" ht="18" customHeight="1" thickBot="1">
      <c r="A44" s="2353"/>
      <c r="B44" s="2350" t="s">
        <v>864</v>
      </c>
      <c r="C44" s="2350"/>
      <c r="D44" s="934" t="s">
        <v>133</v>
      </c>
      <c r="E44" s="606"/>
      <c r="F44" s="607">
        <f>SUM(F12:F43)</f>
        <v>0</v>
      </c>
      <c r="G44" s="608">
        <f>交付申請ｴﾈﾙｷﾞｰ換算表!G44</f>
        <v>0</v>
      </c>
      <c r="H44" s="609"/>
      <c r="I44" s="607">
        <f>SUM(I12:I43)</f>
        <v>0</v>
      </c>
      <c r="J44" s="608">
        <f>交付申請ｴﾈﾙｷﾞｰ換算表!J44</f>
        <v>0</v>
      </c>
      <c r="K44" s="741"/>
      <c r="L44" s="610">
        <f>SUM(L12:L43)</f>
        <v>0</v>
      </c>
      <c r="M44" s="75">
        <f>SUM(M12:M43)</f>
        <v>0</v>
      </c>
      <c r="O44" s="51"/>
      <c r="P44" s="74"/>
      <c r="Q44" s="74"/>
      <c r="X44" s="72"/>
    </row>
    <row r="45" spans="1:24" ht="18" customHeight="1" thickTop="1" thickBot="1">
      <c r="A45" s="2342" t="s">
        <v>131</v>
      </c>
      <c r="B45" s="2298"/>
      <c r="C45" s="2299"/>
      <c r="D45" s="935" t="s">
        <v>114</v>
      </c>
      <c r="E45" s="735">
        <f>交付申請ｴﾈﾙｷﾞｰ換算表!E45</f>
        <v>0</v>
      </c>
      <c r="F45" s="616">
        <f t="shared" si="1"/>
        <v>0</v>
      </c>
      <c r="G45" s="617">
        <f>交付申請ｴﾈﾙｷﾞｰ換算表!G45</f>
        <v>0</v>
      </c>
      <c r="H45" s="736">
        <f>E45-K45</f>
        <v>0</v>
      </c>
      <c r="I45" s="616">
        <f>ROUND(H45*$R45,2)</f>
        <v>0</v>
      </c>
      <c r="J45" s="617">
        <f>交付申請ｴﾈﾙｷﾞｰ換算表!J45</f>
        <v>0</v>
      </c>
      <c r="K45" s="742"/>
      <c r="L45" s="616">
        <f>ROUND(K45*$R45,2)</f>
        <v>0</v>
      </c>
      <c r="M45" s="68">
        <f>K45*$V45</f>
        <v>0</v>
      </c>
      <c r="O45" s="2343" t="s">
        <v>131</v>
      </c>
      <c r="P45" s="2344"/>
      <c r="Q45" s="2345"/>
      <c r="R45" s="1004">
        <v>8.64</v>
      </c>
      <c r="S45" s="1007" t="s">
        <v>126</v>
      </c>
      <c r="T45" s="1005"/>
      <c r="V45" s="1006">
        <v>0.41599999999999998</v>
      </c>
      <c r="W45" s="1007" t="s">
        <v>125</v>
      </c>
      <c r="X45" s="1008" t="s">
        <v>998</v>
      </c>
    </row>
    <row r="46" spans="1:24" ht="23.25" customHeight="1" thickTop="1" thickBot="1">
      <c r="A46" s="1295" t="s">
        <v>122</v>
      </c>
      <c r="B46" s="1296"/>
      <c r="C46" s="1296"/>
      <c r="D46" s="1296"/>
      <c r="E46" s="1296"/>
      <c r="F46" s="527">
        <f>F44+F45</f>
        <v>0</v>
      </c>
      <c r="G46" s="737">
        <f>G44+G45</f>
        <v>0</v>
      </c>
      <c r="H46" s="526"/>
      <c r="I46" s="527">
        <f>I44+I45</f>
        <v>0</v>
      </c>
      <c r="J46" s="50">
        <f>J44+J45</f>
        <v>0</v>
      </c>
      <c r="K46" s="743"/>
      <c r="L46" s="527">
        <f>L44+L45</f>
        <v>0</v>
      </c>
      <c r="M46" s="604">
        <f>M44+M45</f>
        <v>0</v>
      </c>
    </row>
    <row r="47" spans="1:24" ht="9.75" customHeight="1" thickBot="1">
      <c r="A47" s="40"/>
      <c r="B47" s="40"/>
      <c r="C47" s="40"/>
      <c r="D47" s="40"/>
      <c r="E47" s="40"/>
      <c r="F47" s="47"/>
      <c r="G47" s="47"/>
      <c r="H47" s="47"/>
      <c r="I47" s="47"/>
      <c r="J47" s="47"/>
      <c r="K47" s="936"/>
      <c r="L47" s="47"/>
      <c r="M47" s="44"/>
    </row>
    <row r="48" spans="1:24" ht="23.25" customHeight="1">
      <c r="A48" s="1297" t="s">
        <v>121</v>
      </c>
      <c r="B48" s="1298"/>
      <c r="C48" s="1298"/>
      <c r="D48" s="1298"/>
      <c r="E48" s="1298"/>
      <c r="F48" s="529">
        <f>ROUND(F46*0.0258,2)</f>
        <v>0</v>
      </c>
      <c r="G48" s="744"/>
      <c r="H48" s="528"/>
      <c r="I48" s="529">
        <f>ROUND(I46*0.0258,2)</f>
        <v>0</v>
      </c>
      <c r="J48" s="744"/>
      <c r="K48" s="814"/>
      <c r="L48" s="745">
        <f>ROUND(L46*0.0258,2)</f>
        <v>0</v>
      </c>
      <c r="M48" s="44"/>
    </row>
    <row r="49" spans="1:15" ht="23.25" customHeight="1" thickBot="1">
      <c r="A49" s="1299" t="s">
        <v>120</v>
      </c>
      <c r="B49" s="1300"/>
      <c r="C49" s="1300"/>
      <c r="D49" s="1300"/>
      <c r="E49" s="1300"/>
      <c r="F49" s="531">
        <f>ROUND(G46,2)</f>
        <v>0</v>
      </c>
      <c r="G49" s="746"/>
      <c r="H49" s="530"/>
      <c r="I49" s="531">
        <f>ROUND(J46,2)</f>
        <v>0</v>
      </c>
      <c r="J49" s="746"/>
      <c r="K49" s="815"/>
      <c r="L49" s="747">
        <f>ROUND(M46,2)</f>
        <v>0</v>
      </c>
      <c r="M49" s="41"/>
    </row>
    <row r="50" spans="1:15" ht="15" customHeight="1" thickBot="1">
      <c r="A50" s="812"/>
      <c r="B50" s="816"/>
      <c r="C50" s="816"/>
      <c r="D50" s="816"/>
      <c r="E50" s="816"/>
      <c r="F50" s="819"/>
      <c r="G50" s="819"/>
      <c r="H50" s="819"/>
      <c r="I50" s="819"/>
      <c r="J50" s="819"/>
      <c r="K50" s="819"/>
      <c r="L50" s="819"/>
      <c r="M50" s="38"/>
    </row>
    <row r="51" spans="1:15" ht="18" customHeight="1">
      <c r="A51" s="1301" t="s">
        <v>119</v>
      </c>
      <c r="B51" s="1303" t="s">
        <v>118</v>
      </c>
      <c r="C51" s="820" t="s">
        <v>117</v>
      </c>
      <c r="D51" s="821" t="s">
        <v>114</v>
      </c>
      <c r="E51" s="748">
        <f>交付申請ｴﾈﾙｷﾞｰ換算表!E51</f>
        <v>0</v>
      </c>
      <c r="F51" s="822"/>
      <c r="G51" s="823"/>
      <c r="H51" s="73"/>
      <c r="I51" s="73"/>
      <c r="J51" s="73"/>
      <c r="K51" s="73"/>
      <c r="L51" s="73"/>
    </row>
    <row r="52" spans="1:15" ht="18" customHeight="1">
      <c r="A52" s="1302"/>
      <c r="B52" s="1304"/>
      <c r="C52" s="824" t="s">
        <v>116</v>
      </c>
      <c r="D52" s="825" t="s">
        <v>114</v>
      </c>
      <c r="E52" s="749">
        <f>交付申請ｴﾈﾙｷﾞｰ換算表!E52</f>
        <v>0</v>
      </c>
      <c r="F52" s="826"/>
      <c r="G52" s="823"/>
      <c r="H52" s="73"/>
      <c r="I52" s="73"/>
      <c r="J52" s="73"/>
      <c r="K52" s="73"/>
      <c r="L52" s="73"/>
    </row>
    <row r="53" spans="1:15" ht="18" customHeight="1" thickBot="1">
      <c r="A53" s="827"/>
      <c r="B53" s="1306" t="s">
        <v>115</v>
      </c>
      <c r="C53" s="1306"/>
      <c r="D53" s="828" t="s">
        <v>114</v>
      </c>
      <c r="E53" s="750">
        <f>SUM(E51:E52)</f>
        <v>0</v>
      </c>
      <c r="F53" s="829"/>
      <c r="G53" s="830"/>
      <c r="H53" s="73"/>
      <c r="I53" s="73"/>
      <c r="J53" s="73"/>
      <c r="K53" s="73"/>
      <c r="L53" s="73"/>
    </row>
    <row r="54" spans="1:15" ht="12" customHeight="1">
      <c r="A54" s="1294" t="s">
        <v>113</v>
      </c>
      <c r="B54" s="1294"/>
      <c r="C54" s="1294"/>
      <c r="D54" s="1294"/>
      <c r="E54" s="1294"/>
      <c r="F54" s="1294"/>
      <c r="G54" s="1294"/>
      <c r="H54" s="1294"/>
      <c r="I54" s="1294"/>
      <c r="J54" s="1294"/>
      <c r="K54" s="1294"/>
      <c r="L54" s="1294"/>
      <c r="M54" s="27"/>
      <c r="O54" s="23" t="s">
        <v>112</v>
      </c>
    </row>
    <row r="55" spans="1:15" ht="12" customHeight="1">
      <c r="A55" s="1294"/>
      <c r="B55" s="1294"/>
      <c r="C55" s="1294"/>
      <c r="D55" s="1294"/>
      <c r="E55" s="1294"/>
      <c r="F55" s="1294"/>
      <c r="G55" s="1294"/>
      <c r="H55" s="1294"/>
      <c r="I55" s="1294"/>
      <c r="J55" s="1294"/>
      <c r="K55" s="1294"/>
      <c r="L55" s="1294"/>
      <c r="M55" s="27"/>
    </row>
    <row r="56" spans="1:15" ht="12" customHeight="1">
      <c r="A56" s="1294"/>
      <c r="B56" s="1294"/>
      <c r="C56" s="1294"/>
      <c r="D56" s="1294"/>
      <c r="E56" s="1294"/>
      <c r="F56" s="1294"/>
      <c r="G56" s="1294"/>
      <c r="H56" s="1294"/>
      <c r="I56" s="1294"/>
      <c r="J56" s="1294"/>
      <c r="K56" s="1294"/>
      <c r="L56" s="1294"/>
      <c r="M56" s="27"/>
    </row>
    <row r="57" spans="1:15" ht="12" customHeight="1">
      <c r="A57" s="1294"/>
      <c r="B57" s="1294"/>
      <c r="C57" s="1294"/>
      <c r="D57" s="1294"/>
      <c r="E57" s="1294"/>
      <c r="F57" s="1294"/>
      <c r="G57" s="1294"/>
      <c r="H57" s="1294"/>
      <c r="I57" s="1294"/>
      <c r="J57" s="1294"/>
      <c r="K57" s="1294"/>
      <c r="L57" s="1294"/>
      <c r="M57" s="27"/>
    </row>
    <row r="58" spans="1:15" ht="12" customHeight="1">
      <c r="A58" s="796" t="s">
        <v>111</v>
      </c>
      <c r="B58" s="832"/>
      <c r="C58" s="832"/>
      <c r="D58" s="832"/>
      <c r="E58" s="832"/>
      <c r="F58" s="833"/>
      <c r="G58" s="833"/>
      <c r="H58" s="833"/>
      <c r="I58" s="833"/>
      <c r="J58" s="833"/>
      <c r="K58" s="832"/>
      <c r="L58" s="832"/>
      <c r="M58" s="24"/>
      <c r="O58" s="23" t="s">
        <v>110</v>
      </c>
    </row>
    <row r="59" spans="1:15" ht="5.25" customHeight="1"/>
  </sheetData>
  <sheetProtection sheet="1" formatCells="0" insertRows="0" selectLockedCells="1"/>
  <mergeCells count="95">
    <mergeCell ref="B17:C17"/>
    <mergeCell ref="B37:C37"/>
    <mergeCell ref="B22:B24"/>
    <mergeCell ref="C22:C23"/>
    <mergeCell ref="B53:C53"/>
    <mergeCell ref="A54:L57"/>
    <mergeCell ref="A46:E46"/>
    <mergeCell ref="A48:E48"/>
    <mergeCell ref="A49:E49"/>
    <mergeCell ref="A51:A52"/>
    <mergeCell ref="B51:B52"/>
    <mergeCell ref="P17:Q17"/>
    <mergeCell ref="B18:C18"/>
    <mergeCell ref="P18:Q18"/>
    <mergeCell ref="B36:C36"/>
    <mergeCell ref="P36:Q36"/>
    <mergeCell ref="B33:C33"/>
    <mergeCell ref="P33:Q33"/>
    <mergeCell ref="B34:C34"/>
    <mergeCell ref="P34:Q34"/>
    <mergeCell ref="B35:C35"/>
    <mergeCell ref="P35:Q35"/>
    <mergeCell ref="B30:C30"/>
    <mergeCell ref="P30:Q30"/>
    <mergeCell ref="B31:C31"/>
    <mergeCell ref="P31:Q31"/>
    <mergeCell ref="B32:C32"/>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A12:A44"/>
    <mergeCell ref="B12:C12"/>
    <mergeCell ref="P32:Q32"/>
    <mergeCell ref="B27:C27"/>
    <mergeCell ref="P27:Q27"/>
    <mergeCell ref="B28:C28"/>
    <mergeCell ref="P28:Q28"/>
    <mergeCell ref="B29:C29"/>
    <mergeCell ref="P29:Q29"/>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H9:I9"/>
    <mergeCell ref="J9:J11"/>
    <mergeCell ref="E10:E11"/>
    <mergeCell ref="H10:H11"/>
    <mergeCell ref="A9:C11"/>
    <mergeCell ref="D9:D11"/>
    <mergeCell ref="E9:F9"/>
    <mergeCell ref="G9:G11"/>
    <mergeCell ref="R9:T9"/>
    <mergeCell ref="V9:X9"/>
    <mergeCell ref="K10:K11"/>
    <mergeCell ref="R10:R11"/>
    <mergeCell ref="S10:S11"/>
    <mergeCell ref="T10:T11"/>
    <mergeCell ref="V10:V11"/>
    <mergeCell ref="W10:W11"/>
    <mergeCell ref="X10:X11"/>
    <mergeCell ref="A4:C4"/>
    <mergeCell ref="D4:H4"/>
    <mergeCell ref="A5:C5"/>
    <mergeCell ref="D5:H5"/>
    <mergeCell ref="A6:C6"/>
    <mergeCell ref="D6:H6"/>
  </mergeCells>
  <phoneticPr fontId="9"/>
  <printOptions horizontalCentered="1"/>
  <pageMargins left="0.78740157480314965" right="0.78740157480314965" top="0.59055118110236227" bottom="0.59055118110236227" header="0.39370078740157483" footer="0.39370078740157483"/>
  <pageSetup paperSize="9" scale="76" orientation="portrait" blackAndWhite="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Z68"/>
  <sheetViews>
    <sheetView showZeros="0" view="pageBreakPreview" zoomScaleNormal="100" zoomScaleSheetLayoutView="100" workbookViewId="0"/>
  </sheetViews>
  <sheetFormatPr defaultColWidth="3.125" defaultRowHeight="24.75" customHeight="1"/>
  <cols>
    <col min="1" max="9" width="3.125" style="1" customWidth="1"/>
    <col min="10" max="11" width="3.125" style="410" customWidth="1"/>
    <col min="12" max="39" width="3.125" style="1"/>
    <col min="40" max="40" width="3.125" style="1" customWidth="1"/>
    <col min="41" max="45" width="3.125" style="1"/>
    <col min="46" max="46" width="12.25" style="1" customWidth="1"/>
    <col min="47" max="16384" width="3.125" style="1"/>
  </cols>
  <sheetData>
    <row r="1" spans="1:35" ht="25.5" customHeight="1">
      <c r="A1" s="20" t="s">
        <v>395</v>
      </c>
      <c r="B1" s="20"/>
      <c r="C1" s="20"/>
      <c r="D1" s="20"/>
      <c r="E1" s="20"/>
      <c r="F1" s="20"/>
      <c r="G1" s="20"/>
      <c r="H1" s="20"/>
      <c r="I1" s="20"/>
      <c r="J1" s="1017"/>
      <c r="K1" s="1017"/>
      <c r="L1" s="20"/>
      <c r="M1" s="20"/>
      <c r="N1" s="20"/>
      <c r="O1" s="20"/>
      <c r="P1" s="20"/>
      <c r="Q1" s="20"/>
      <c r="R1" s="20"/>
      <c r="S1" s="20"/>
      <c r="T1" s="20"/>
      <c r="U1" s="20"/>
      <c r="V1" s="20"/>
      <c r="W1" s="20"/>
      <c r="X1" s="20"/>
      <c r="Y1" s="20"/>
      <c r="Z1" s="20"/>
      <c r="AA1" s="20"/>
      <c r="AB1" s="20"/>
      <c r="AC1" s="20"/>
      <c r="AD1" s="20"/>
      <c r="AE1" s="20"/>
      <c r="AF1" s="20"/>
      <c r="AG1" s="20"/>
    </row>
    <row r="2" spans="1:35" ht="25.5" customHeight="1">
      <c r="A2" s="1079" t="s">
        <v>27</v>
      </c>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5" ht="25.5" customHeight="1" thickBot="1">
      <c r="A3" s="20" t="s">
        <v>380</v>
      </c>
      <c r="B3" s="20"/>
      <c r="C3" s="20"/>
      <c r="D3" s="20"/>
      <c r="E3" s="20"/>
      <c r="F3" s="20"/>
      <c r="G3" s="20"/>
      <c r="H3" s="20"/>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row>
    <row r="4" spans="1:35" ht="25.5" customHeight="1">
      <c r="A4" s="533"/>
      <c r="B4" s="1401" t="s">
        <v>381</v>
      </c>
      <c r="C4" s="1401"/>
      <c r="D4" s="1401"/>
      <c r="E4" s="1401"/>
      <c r="F4" s="1401"/>
      <c r="G4" s="1401"/>
      <c r="H4" s="1401"/>
      <c r="I4" s="1401"/>
      <c r="J4" s="1401"/>
      <c r="K4" s="1401"/>
      <c r="L4" s="534"/>
      <c r="M4" s="1402"/>
      <c r="N4" s="1403"/>
      <c r="O4" s="1403"/>
      <c r="P4" s="1403"/>
      <c r="Q4" s="1403"/>
      <c r="R4" s="1403"/>
      <c r="S4" s="1403"/>
      <c r="T4" s="1403"/>
      <c r="U4" s="1403"/>
      <c r="V4" s="1403"/>
      <c r="W4" s="1403"/>
      <c r="X4" s="1403"/>
      <c r="Y4" s="1403"/>
      <c r="Z4" s="1403"/>
      <c r="AA4" s="1403"/>
      <c r="AB4" s="1403"/>
      <c r="AC4" s="1403"/>
      <c r="AD4" s="1403"/>
      <c r="AE4" s="1403"/>
      <c r="AF4" s="1403"/>
      <c r="AG4" s="1404"/>
    </row>
    <row r="5" spans="1:35" ht="25.5" customHeight="1">
      <c r="A5" s="455"/>
      <c r="B5" s="1641" t="s">
        <v>7</v>
      </c>
      <c r="C5" s="1641"/>
      <c r="D5" s="1641"/>
      <c r="E5" s="1641"/>
      <c r="F5" s="1641"/>
      <c r="G5" s="1641"/>
      <c r="H5" s="1641"/>
      <c r="I5" s="1641"/>
      <c r="J5" s="1641"/>
      <c r="K5" s="1641"/>
      <c r="L5" s="440"/>
      <c r="M5" s="1698"/>
      <c r="N5" s="1699"/>
      <c r="O5" s="1699"/>
      <c r="P5" s="1699"/>
      <c r="Q5" s="1699"/>
      <c r="R5" s="1699"/>
      <c r="S5" s="1699"/>
      <c r="T5" s="1699"/>
      <c r="U5" s="1699"/>
      <c r="V5" s="1699"/>
      <c r="W5" s="1699"/>
      <c r="X5" s="1699"/>
      <c r="Y5" s="1699"/>
      <c r="Z5" s="1699"/>
      <c r="AA5" s="1699"/>
      <c r="AB5" s="1699"/>
      <c r="AC5" s="1699"/>
      <c r="AD5" s="1699"/>
      <c r="AE5" s="1699"/>
      <c r="AF5" s="1699"/>
      <c r="AG5" s="1700"/>
    </row>
    <row r="6" spans="1:35" ht="25.5" customHeight="1">
      <c r="A6" s="455"/>
      <c r="B6" s="1641" t="s">
        <v>382</v>
      </c>
      <c r="C6" s="1641"/>
      <c r="D6" s="1641"/>
      <c r="E6" s="1641"/>
      <c r="F6" s="1641"/>
      <c r="G6" s="1641"/>
      <c r="H6" s="1641"/>
      <c r="I6" s="1641"/>
      <c r="J6" s="1641"/>
      <c r="K6" s="1641"/>
      <c r="L6" s="440"/>
      <c r="M6" s="599"/>
      <c r="N6" s="2388" t="s">
        <v>383</v>
      </c>
      <c r="O6" s="2388"/>
      <c r="P6" s="2388"/>
      <c r="Q6" s="2388"/>
      <c r="R6" s="2388"/>
      <c r="S6" s="2388"/>
      <c r="T6" s="2388"/>
      <c r="U6" s="2388"/>
      <c r="V6" s="2388"/>
      <c r="W6" s="2388"/>
      <c r="X6" s="2388"/>
      <c r="Y6" s="2388"/>
      <c r="Z6" s="2388"/>
      <c r="AA6" s="2388"/>
      <c r="AB6" s="2388"/>
      <c r="AC6" s="2388"/>
      <c r="AD6" s="2388"/>
      <c r="AE6" s="2388"/>
      <c r="AF6" s="2388"/>
      <c r="AG6" s="600"/>
      <c r="AI6" s="1" t="s">
        <v>384</v>
      </c>
    </row>
    <row r="7" spans="1:35" ht="25.5" customHeight="1">
      <c r="A7" s="455"/>
      <c r="B7" s="1641" t="s">
        <v>392</v>
      </c>
      <c r="C7" s="1641"/>
      <c r="D7" s="1641"/>
      <c r="E7" s="1641"/>
      <c r="F7" s="1641"/>
      <c r="G7" s="1641"/>
      <c r="H7" s="1641"/>
      <c r="I7" s="1641"/>
      <c r="J7" s="1641"/>
      <c r="K7" s="1641"/>
      <c r="L7" s="440"/>
      <c r="M7" s="2395" t="s">
        <v>464</v>
      </c>
      <c r="N7" s="2396"/>
      <c r="O7" s="2396"/>
      <c r="P7" s="2396"/>
      <c r="Q7" s="2396"/>
      <c r="R7" s="2396"/>
      <c r="S7" s="2396"/>
      <c r="T7" s="2396"/>
      <c r="U7" s="2396"/>
      <c r="V7" s="2396"/>
      <c r="W7" s="2396"/>
      <c r="X7" s="2396"/>
      <c r="Y7" s="2396"/>
      <c r="Z7" s="2396"/>
      <c r="AA7" s="2396"/>
      <c r="AB7" s="2396"/>
      <c r="AC7" s="2396"/>
      <c r="AD7" s="2396"/>
      <c r="AE7" s="2396"/>
      <c r="AF7" s="2396"/>
      <c r="AG7" s="2397"/>
    </row>
    <row r="8" spans="1:35" ht="25.5" customHeight="1">
      <c r="A8" s="937"/>
      <c r="B8" s="938"/>
      <c r="C8" s="938"/>
      <c r="D8" s="938"/>
      <c r="E8" s="938"/>
      <c r="F8" s="938"/>
      <c r="G8" s="938"/>
      <c r="H8" s="938"/>
      <c r="I8" s="938"/>
      <c r="J8" s="938"/>
      <c r="K8" s="938"/>
      <c r="L8" s="938"/>
      <c r="M8" s="938"/>
      <c r="N8" s="938"/>
      <c r="O8" s="938"/>
      <c r="P8" s="938"/>
      <c r="Q8" s="938"/>
      <c r="R8" s="938"/>
      <c r="S8" s="938"/>
      <c r="T8" s="938"/>
      <c r="U8" s="938"/>
      <c r="V8" s="938"/>
      <c r="W8" s="938"/>
      <c r="X8" s="938"/>
      <c r="Y8" s="938"/>
      <c r="Z8" s="938"/>
      <c r="AA8" s="938"/>
      <c r="AB8" s="938"/>
      <c r="AC8" s="938"/>
      <c r="AD8" s="938"/>
      <c r="AE8" s="938"/>
      <c r="AF8" s="938"/>
      <c r="AG8" s="939"/>
    </row>
    <row r="9" spans="1:35" ht="19.95" customHeight="1">
      <c r="A9" s="937"/>
      <c r="B9" s="2261" t="s">
        <v>562</v>
      </c>
      <c r="C9" s="2262"/>
      <c r="D9" s="2262"/>
      <c r="E9" s="2262"/>
      <c r="F9" s="2263" t="s">
        <v>563</v>
      </c>
      <c r="G9" s="2264"/>
      <c r="H9" s="2264"/>
      <c r="I9" s="2264"/>
      <c r="J9" s="2264"/>
      <c r="K9" s="2264"/>
      <c r="L9" s="2264"/>
      <c r="M9" s="2264"/>
      <c r="N9" s="2264"/>
      <c r="O9" s="2265" t="s">
        <v>561</v>
      </c>
      <c r="P9" s="2264"/>
      <c r="Q9" s="2266"/>
      <c r="R9" s="2261" t="s">
        <v>562</v>
      </c>
      <c r="S9" s="2262"/>
      <c r="T9" s="2262"/>
      <c r="U9" s="2262"/>
      <c r="V9" s="2263" t="s">
        <v>563</v>
      </c>
      <c r="W9" s="2264"/>
      <c r="X9" s="2264"/>
      <c r="Y9" s="2264"/>
      <c r="Z9" s="2264"/>
      <c r="AA9" s="2264"/>
      <c r="AB9" s="2264"/>
      <c r="AC9" s="2264"/>
      <c r="AD9" s="2264"/>
      <c r="AE9" s="2265" t="s">
        <v>561</v>
      </c>
      <c r="AF9" s="2264"/>
      <c r="AG9" s="2267"/>
    </row>
    <row r="10" spans="1:35" s="20" customFormat="1" ht="19.95" customHeight="1">
      <c r="A10" s="937"/>
      <c r="B10" s="2268"/>
      <c r="C10" s="2269"/>
      <c r="D10" s="2269"/>
      <c r="E10" s="2269"/>
      <c r="F10" s="2270"/>
      <c r="G10" s="2271"/>
      <c r="H10" s="2271"/>
      <c r="I10" s="2271"/>
      <c r="J10" s="2271"/>
      <c r="K10" s="2271"/>
      <c r="L10" s="2271"/>
      <c r="M10" s="2271"/>
      <c r="N10" s="2271"/>
      <c r="O10" s="2272"/>
      <c r="P10" s="2271"/>
      <c r="Q10" s="2273"/>
      <c r="R10" s="2268"/>
      <c r="S10" s="2269"/>
      <c r="T10" s="2269"/>
      <c r="U10" s="2269"/>
      <c r="V10" s="2270"/>
      <c r="W10" s="2271"/>
      <c r="X10" s="2271"/>
      <c r="Y10" s="2271"/>
      <c r="Z10" s="2271"/>
      <c r="AA10" s="2271"/>
      <c r="AB10" s="2271"/>
      <c r="AC10" s="2271"/>
      <c r="AD10" s="2271"/>
      <c r="AE10" s="2272"/>
      <c r="AF10" s="2271"/>
      <c r="AG10" s="2311"/>
    </row>
    <row r="11" spans="1:35" s="20" customFormat="1" ht="19.95" customHeight="1">
      <c r="A11" s="937"/>
      <c r="B11" s="2268"/>
      <c r="C11" s="2269"/>
      <c r="D11" s="2269"/>
      <c r="E11" s="2269"/>
      <c r="F11" s="2270"/>
      <c r="G11" s="2271"/>
      <c r="H11" s="2271"/>
      <c r="I11" s="2271"/>
      <c r="J11" s="2271"/>
      <c r="K11" s="2271"/>
      <c r="L11" s="2271"/>
      <c r="M11" s="2271"/>
      <c r="N11" s="2271"/>
      <c r="O11" s="2272"/>
      <c r="P11" s="2271"/>
      <c r="Q11" s="2273"/>
      <c r="R11" s="2268"/>
      <c r="S11" s="2269"/>
      <c r="T11" s="2269"/>
      <c r="U11" s="2269"/>
      <c r="V11" s="2270"/>
      <c r="W11" s="2271"/>
      <c r="X11" s="2271"/>
      <c r="Y11" s="2271"/>
      <c r="Z11" s="2271"/>
      <c r="AA11" s="2271"/>
      <c r="AB11" s="2271"/>
      <c r="AC11" s="2271"/>
      <c r="AD11" s="2271"/>
      <c r="AE11" s="2272"/>
      <c r="AF11" s="2271"/>
      <c r="AG11" s="2311"/>
    </row>
    <row r="12" spans="1:35" s="20" customFormat="1" ht="19.95" customHeight="1">
      <c r="A12" s="937"/>
      <c r="B12" s="2268"/>
      <c r="C12" s="2269"/>
      <c r="D12" s="2269"/>
      <c r="E12" s="2269"/>
      <c r="F12" s="2270"/>
      <c r="G12" s="2271"/>
      <c r="H12" s="2271"/>
      <c r="I12" s="2271"/>
      <c r="J12" s="2271"/>
      <c r="K12" s="2271"/>
      <c r="L12" s="2271"/>
      <c r="M12" s="2271"/>
      <c r="N12" s="2271"/>
      <c r="O12" s="2272"/>
      <c r="P12" s="2271"/>
      <c r="Q12" s="2273"/>
      <c r="R12" s="2268"/>
      <c r="S12" s="2269"/>
      <c r="T12" s="2269"/>
      <c r="U12" s="2269"/>
      <c r="V12" s="2270"/>
      <c r="W12" s="2271"/>
      <c r="X12" s="2271"/>
      <c r="Y12" s="2271"/>
      <c r="Z12" s="2271"/>
      <c r="AA12" s="2271"/>
      <c r="AB12" s="2271"/>
      <c r="AC12" s="2271"/>
      <c r="AD12" s="2271"/>
      <c r="AE12" s="2272"/>
      <c r="AF12" s="2271"/>
      <c r="AG12" s="2311"/>
    </row>
    <row r="13" spans="1:35" s="20" customFormat="1" ht="19.95" customHeight="1">
      <c r="A13" s="937"/>
      <c r="B13" s="2268"/>
      <c r="C13" s="2269"/>
      <c r="D13" s="2269"/>
      <c r="E13" s="2269"/>
      <c r="F13" s="2270"/>
      <c r="G13" s="2271"/>
      <c r="H13" s="2271"/>
      <c r="I13" s="2271"/>
      <c r="J13" s="2271"/>
      <c r="K13" s="2271"/>
      <c r="L13" s="2271"/>
      <c r="M13" s="2271"/>
      <c r="N13" s="2271"/>
      <c r="O13" s="2272"/>
      <c r="P13" s="2271"/>
      <c r="Q13" s="2273"/>
      <c r="R13" s="2268"/>
      <c r="S13" s="2269"/>
      <c r="T13" s="2269"/>
      <c r="U13" s="2269"/>
      <c r="V13" s="2270"/>
      <c r="W13" s="2271"/>
      <c r="X13" s="2271"/>
      <c r="Y13" s="2271"/>
      <c r="Z13" s="2271"/>
      <c r="AA13" s="2271"/>
      <c r="AB13" s="2271"/>
      <c r="AC13" s="2271"/>
      <c r="AD13" s="2271"/>
      <c r="AE13" s="2272"/>
      <c r="AF13" s="2271"/>
      <c r="AG13" s="2311"/>
    </row>
    <row r="14" spans="1:35" s="20" customFormat="1" ht="19.95" customHeight="1">
      <c r="A14" s="937"/>
      <c r="B14" s="2268"/>
      <c r="C14" s="2269"/>
      <c r="D14" s="2269"/>
      <c r="E14" s="2269"/>
      <c r="F14" s="2270"/>
      <c r="G14" s="2271"/>
      <c r="H14" s="2271"/>
      <c r="I14" s="2271"/>
      <c r="J14" s="2271"/>
      <c r="K14" s="2271"/>
      <c r="L14" s="2271"/>
      <c r="M14" s="2271"/>
      <c r="N14" s="2271"/>
      <c r="O14" s="2272"/>
      <c r="P14" s="2271"/>
      <c r="Q14" s="2273"/>
      <c r="R14" s="2268"/>
      <c r="S14" s="2269"/>
      <c r="T14" s="2269"/>
      <c r="U14" s="2269"/>
      <c r="V14" s="2270"/>
      <c r="W14" s="2271"/>
      <c r="X14" s="2271"/>
      <c r="Y14" s="2271"/>
      <c r="Z14" s="2271"/>
      <c r="AA14" s="2271"/>
      <c r="AB14" s="2271"/>
      <c r="AC14" s="2271"/>
      <c r="AD14" s="2271"/>
      <c r="AE14" s="2272"/>
      <c r="AF14" s="2271"/>
      <c r="AG14" s="2311"/>
    </row>
    <row r="15" spans="1:35" s="20" customFormat="1" ht="19.95" customHeight="1">
      <c r="A15" s="937"/>
      <c r="B15" s="2268"/>
      <c r="C15" s="2269"/>
      <c r="D15" s="2269"/>
      <c r="E15" s="2269"/>
      <c r="F15" s="2270"/>
      <c r="G15" s="2271"/>
      <c r="H15" s="2271"/>
      <c r="I15" s="2271"/>
      <c r="J15" s="2271"/>
      <c r="K15" s="2271"/>
      <c r="L15" s="2271"/>
      <c r="M15" s="2271"/>
      <c r="N15" s="2271"/>
      <c r="O15" s="2272"/>
      <c r="P15" s="2271"/>
      <c r="Q15" s="2273"/>
      <c r="R15" s="2268"/>
      <c r="S15" s="2269"/>
      <c r="T15" s="2269"/>
      <c r="U15" s="2269"/>
      <c r="V15" s="2270"/>
      <c r="W15" s="2271"/>
      <c r="X15" s="2271"/>
      <c r="Y15" s="2271"/>
      <c r="Z15" s="2271"/>
      <c r="AA15" s="2271"/>
      <c r="AB15" s="2271"/>
      <c r="AC15" s="2271"/>
      <c r="AD15" s="2271"/>
      <c r="AE15" s="2272"/>
      <c r="AF15" s="2271"/>
      <c r="AG15" s="2311"/>
    </row>
    <row r="16" spans="1:35" s="20" customFormat="1" ht="19.95" customHeight="1">
      <c r="A16" s="937"/>
      <c r="B16" s="2268"/>
      <c r="C16" s="2269"/>
      <c r="D16" s="2269"/>
      <c r="E16" s="2269"/>
      <c r="F16" s="2270"/>
      <c r="G16" s="2271"/>
      <c r="H16" s="2271"/>
      <c r="I16" s="2271"/>
      <c r="J16" s="2271"/>
      <c r="K16" s="2271"/>
      <c r="L16" s="2271"/>
      <c r="M16" s="2271"/>
      <c r="N16" s="2271"/>
      <c r="O16" s="2272"/>
      <c r="P16" s="2271"/>
      <c r="Q16" s="2273"/>
      <c r="R16" s="2268"/>
      <c r="S16" s="2269"/>
      <c r="T16" s="2269"/>
      <c r="U16" s="2269"/>
      <c r="V16" s="2270"/>
      <c r="W16" s="2271"/>
      <c r="X16" s="2271"/>
      <c r="Y16" s="2271"/>
      <c r="Z16" s="2271"/>
      <c r="AA16" s="2271"/>
      <c r="AB16" s="2271"/>
      <c r="AC16" s="2271"/>
      <c r="AD16" s="2271"/>
      <c r="AE16" s="2272"/>
      <c r="AF16" s="2271"/>
      <c r="AG16" s="2311"/>
    </row>
    <row r="17" spans="1:35" s="20" customFormat="1" ht="19.95" customHeight="1">
      <c r="A17" s="937"/>
      <c r="B17" s="2268"/>
      <c r="C17" s="2269"/>
      <c r="D17" s="2269"/>
      <c r="E17" s="2269"/>
      <c r="F17" s="2270"/>
      <c r="G17" s="2271"/>
      <c r="H17" s="2271"/>
      <c r="I17" s="2271"/>
      <c r="J17" s="2271"/>
      <c r="K17" s="2271"/>
      <c r="L17" s="2271"/>
      <c r="M17" s="2271"/>
      <c r="N17" s="2271"/>
      <c r="O17" s="2272"/>
      <c r="P17" s="2271"/>
      <c r="Q17" s="2273"/>
      <c r="R17" s="2268"/>
      <c r="S17" s="2269"/>
      <c r="T17" s="2269"/>
      <c r="U17" s="2269"/>
      <c r="V17" s="2270"/>
      <c r="W17" s="2271"/>
      <c r="X17" s="2271"/>
      <c r="Y17" s="2271"/>
      <c r="Z17" s="2271"/>
      <c r="AA17" s="2271"/>
      <c r="AB17" s="2271"/>
      <c r="AC17" s="2271"/>
      <c r="AD17" s="2271"/>
      <c r="AE17" s="2272"/>
      <c r="AF17" s="2271"/>
      <c r="AG17" s="2311"/>
    </row>
    <row r="18" spans="1:35" s="20" customFormat="1" ht="19.95" customHeight="1">
      <c r="A18" s="937"/>
      <c r="B18" s="2268"/>
      <c r="C18" s="2269"/>
      <c r="D18" s="2269"/>
      <c r="E18" s="2269"/>
      <c r="F18" s="2270"/>
      <c r="G18" s="2271"/>
      <c r="H18" s="2271"/>
      <c r="I18" s="2271"/>
      <c r="J18" s="2271"/>
      <c r="K18" s="2271"/>
      <c r="L18" s="2271"/>
      <c r="M18" s="2271"/>
      <c r="N18" s="2271"/>
      <c r="O18" s="2272"/>
      <c r="P18" s="2271"/>
      <c r="Q18" s="2273"/>
      <c r="R18" s="2268"/>
      <c r="S18" s="2269"/>
      <c r="T18" s="2269"/>
      <c r="U18" s="2269"/>
      <c r="V18" s="2270"/>
      <c r="W18" s="2271"/>
      <c r="X18" s="2271"/>
      <c r="Y18" s="2271"/>
      <c r="Z18" s="2271"/>
      <c r="AA18" s="2271"/>
      <c r="AB18" s="2271"/>
      <c r="AC18" s="2271"/>
      <c r="AD18" s="2271"/>
      <c r="AE18" s="2272"/>
      <c r="AF18" s="2271"/>
      <c r="AG18" s="2311"/>
    </row>
    <row r="19" spans="1:35" s="20" customFormat="1" ht="19.95" customHeight="1">
      <c r="A19" s="937"/>
      <c r="B19" s="2268"/>
      <c r="C19" s="2269"/>
      <c r="D19" s="2269"/>
      <c r="E19" s="2269"/>
      <c r="F19" s="2270"/>
      <c r="G19" s="2271"/>
      <c r="H19" s="2271"/>
      <c r="I19" s="2271"/>
      <c r="J19" s="2271"/>
      <c r="K19" s="2271"/>
      <c r="L19" s="2271"/>
      <c r="M19" s="2271"/>
      <c r="N19" s="2271"/>
      <c r="O19" s="2272"/>
      <c r="P19" s="2271"/>
      <c r="Q19" s="2273"/>
      <c r="R19" s="2268"/>
      <c r="S19" s="2269"/>
      <c r="T19" s="2269"/>
      <c r="U19" s="2269"/>
      <c r="V19" s="2270"/>
      <c r="W19" s="2271"/>
      <c r="X19" s="2271"/>
      <c r="Y19" s="2271"/>
      <c r="Z19" s="2271"/>
      <c r="AA19" s="2271"/>
      <c r="AB19" s="2271"/>
      <c r="AC19" s="2271"/>
      <c r="AD19" s="2271"/>
      <c r="AE19" s="2272"/>
      <c r="AF19" s="2271"/>
      <c r="AG19" s="2311"/>
    </row>
    <row r="20" spans="1:35" s="20" customFormat="1" ht="19.95" customHeight="1">
      <c r="A20" s="937"/>
      <c r="B20" s="2268"/>
      <c r="C20" s="2269"/>
      <c r="D20" s="2269"/>
      <c r="E20" s="2269"/>
      <c r="F20" s="2270"/>
      <c r="G20" s="2271"/>
      <c r="H20" s="2271"/>
      <c r="I20" s="2271"/>
      <c r="J20" s="2271"/>
      <c r="K20" s="2271"/>
      <c r="L20" s="2271"/>
      <c r="M20" s="2271"/>
      <c r="N20" s="2271"/>
      <c r="O20" s="2272"/>
      <c r="P20" s="2271"/>
      <c r="Q20" s="2273"/>
      <c r="R20" s="2268"/>
      <c r="S20" s="2269"/>
      <c r="T20" s="2269"/>
      <c r="U20" s="2269"/>
      <c r="V20" s="2270"/>
      <c r="W20" s="2271"/>
      <c r="X20" s="2271"/>
      <c r="Y20" s="2271"/>
      <c r="Z20" s="2271"/>
      <c r="AA20" s="2271"/>
      <c r="AB20" s="2271"/>
      <c r="AC20" s="2271"/>
      <c r="AD20" s="2271"/>
      <c r="AE20" s="2272"/>
      <c r="AF20" s="2271"/>
      <c r="AG20" s="2311"/>
    </row>
    <row r="21" spans="1:35" s="20" customFormat="1" ht="19.95" customHeight="1">
      <c r="A21" s="937"/>
      <c r="B21" s="2268"/>
      <c r="C21" s="2269"/>
      <c r="D21" s="2269"/>
      <c r="E21" s="2269"/>
      <c r="F21" s="2270"/>
      <c r="G21" s="2271"/>
      <c r="H21" s="2271"/>
      <c r="I21" s="2271"/>
      <c r="J21" s="2271"/>
      <c r="K21" s="2271"/>
      <c r="L21" s="2271"/>
      <c r="M21" s="2271"/>
      <c r="N21" s="2271"/>
      <c r="O21" s="2272"/>
      <c r="P21" s="2271"/>
      <c r="Q21" s="2273"/>
      <c r="R21" s="2268"/>
      <c r="S21" s="2269"/>
      <c r="T21" s="2269"/>
      <c r="U21" s="2269"/>
      <c r="V21" s="2270"/>
      <c r="W21" s="2271"/>
      <c r="X21" s="2271"/>
      <c r="Y21" s="2271"/>
      <c r="Z21" s="2271"/>
      <c r="AA21" s="2271"/>
      <c r="AB21" s="2271"/>
      <c r="AC21" s="2271"/>
      <c r="AD21" s="2271"/>
      <c r="AE21" s="2272"/>
      <c r="AF21" s="2271"/>
      <c r="AG21" s="2311"/>
    </row>
    <row r="22" spans="1:35" s="20" customFormat="1" ht="19.95" customHeight="1">
      <c r="A22" s="937"/>
      <c r="B22" s="2268"/>
      <c r="C22" s="2269"/>
      <c r="D22" s="2269"/>
      <c r="E22" s="2269"/>
      <c r="F22" s="2270"/>
      <c r="G22" s="2271"/>
      <c r="H22" s="2271"/>
      <c r="I22" s="2271"/>
      <c r="J22" s="2271"/>
      <c r="K22" s="2271"/>
      <c r="L22" s="2271"/>
      <c r="M22" s="2271"/>
      <c r="N22" s="2271"/>
      <c r="O22" s="2272"/>
      <c r="P22" s="2271"/>
      <c r="Q22" s="2273"/>
      <c r="R22" s="2268"/>
      <c r="S22" s="2269"/>
      <c r="T22" s="2269"/>
      <c r="U22" s="2269"/>
      <c r="V22" s="2270"/>
      <c r="W22" s="2271"/>
      <c r="X22" s="2271"/>
      <c r="Y22" s="2271"/>
      <c r="Z22" s="2271"/>
      <c r="AA22" s="2271"/>
      <c r="AB22" s="2271"/>
      <c r="AC22" s="2271"/>
      <c r="AD22" s="2271"/>
      <c r="AE22" s="2272"/>
      <c r="AF22" s="2271"/>
      <c r="AG22" s="2311"/>
    </row>
    <row r="23" spans="1:35" s="20" customFormat="1" ht="19.95" customHeight="1">
      <c r="A23" s="940"/>
      <c r="B23" s="941"/>
      <c r="C23" s="941"/>
      <c r="D23" s="941"/>
      <c r="E23" s="941"/>
      <c r="F23" s="941"/>
      <c r="G23" s="941"/>
      <c r="H23" s="941"/>
      <c r="I23" s="941"/>
      <c r="J23" s="941"/>
      <c r="K23" s="941"/>
      <c r="L23" s="941"/>
      <c r="M23" s="941"/>
      <c r="N23" s="941"/>
      <c r="O23" s="941"/>
      <c r="P23" s="941"/>
      <c r="Q23" s="941"/>
      <c r="R23" s="941"/>
      <c r="S23" s="941"/>
      <c r="T23" s="941"/>
      <c r="U23" s="941"/>
      <c r="V23" s="941"/>
      <c r="W23" s="941"/>
      <c r="X23" s="941"/>
      <c r="Y23" s="941"/>
      <c r="Z23" s="941"/>
      <c r="AA23" s="941"/>
      <c r="AB23" s="941"/>
      <c r="AC23" s="941"/>
      <c r="AD23" s="941"/>
      <c r="AE23" s="941"/>
      <c r="AF23" s="941"/>
      <c r="AG23" s="942"/>
    </row>
    <row r="24" spans="1:35" ht="25.5" customHeight="1">
      <c r="A24" s="455"/>
      <c r="B24" s="1137" t="s">
        <v>283</v>
      </c>
      <c r="C24" s="1137"/>
      <c r="D24" s="1137"/>
      <c r="E24" s="1137"/>
      <c r="F24" s="1137"/>
      <c r="G24" s="1137"/>
      <c r="H24" s="1137"/>
      <c r="I24" s="1137"/>
      <c r="J24" s="1137"/>
      <c r="K24" s="1137"/>
      <c r="L24" s="943"/>
      <c r="M24" s="2389">
        <f>K45</f>
        <v>0</v>
      </c>
      <c r="N24" s="2390"/>
      <c r="O24" s="2390"/>
      <c r="P24" s="2390"/>
      <c r="Q24" s="2390"/>
      <c r="R24" s="2390"/>
      <c r="S24" s="2390"/>
      <c r="T24" s="2390"/>
      <c r="U24" s="2390"/>
      <c r="V24" s="2390"/>
      <c r="W24" s="2390"/>
      <c r="X24" s="2384" t="s">
        <v>281</v>
      </c>
      <c r="Y24" s="2384"/>
      <c r="Z24" s="2384"/>
      <c r="AA24" s="2384"/>
      <c r="AB24" s="2384"/>
      <c r="AC24" s="2384"/>
      <c r="AD24" s="2384"/>
      <c r="AE24" s="2384"/>
      <c r="AF24" s="2384"/>
      <c r="AG24" s="726"/>
    </row>
    <row r="25" spans="1:35" ht="25.5" customHeight="1">
      <c r="A25" s="379"/>
      <c r="B25" s="1137" t="s">
        <v>282</v>
      </c>
      <c r="C25" s="1137"/>
      <c r="D25" s="1137"/>
      <c r="E25" s="1137"/>
      <c r="F25" s="1137"/>
      <c r="G25" s="1137"/>
      <c r="H25" s="1137"/>
      <c r="I25" s="1137"/>
      <c r="J25" s="1137"/>
      <c r="K25" s="1137"/>
      <c r="L25" s="944"/>
      <c r="M25" s="2389">
        <f>R45</f>
        <v>0</v>
      </c>
      <c r="N25" s="2390"/>
      <c r="O25" s="2390"/>
      <c r="P25" s="2390"/>
      <c r="Q25" s="2390"/>
      <c r="R25" s="2390"/>
      <c r="S25" s="2390"/>
      <c r="T25" s="2390"/>
      <c r="U25" s="2390"/>
      <c r="V25" s="2390"/>
      <c r="W25" s="2390"/>
      <c r="X25" s="2384" t="s">
        <v>281</v>
      </c>
      <c r="Y25" s="2384"/>
      <c r="Z25" s="2384"/>
      <c r="AA25" s="2384"/>
      <c r="AB25" s="2384"/>
      <c r="AC25" s="2384"/>
      <c r="AD25" s="2384"/>
      <c r="AE25" s="2384"/>
      <c r="AF25" s="2384"/>
      <c r="AG25" s="913"/>
    </row>
    <row r="26" spans="1:35" ht="25.5" customHeight="1" thickBot="1">
      <c r="A26" s="456"/>
      <c r="B26" s="2391" t="s">
        <v>215</v>
      </c>
      <c r="C26" s="2391"/>
      <c r="D26" s="2391"/>
      <c r="E26" s="2391"/>
      <c r="F26" s="2391"/>
      <c r="G26" s="2391"/>
      <c r="H26" s="2391"/>
      <c r="I26" s="2391"/>
      <c r="J26" s="2391"/>
      <c r="K26" s="2391"/>
      <c r="L26" s="483"/>
      <c r="M26" s="2392"/>
      <c r="N26" s="2393"/>
      <c r="O26" s="2393"/>
      <c r="P26" s="2393"/>
      <c r="Q26" s="2393"/>
      <c r="R26" s="2393"/>
      <c r="S26" s="2393"/>
      <c r="T26" s="2393"/>
      <c r="U26" s="2393"/>
      <c r="V26" s="2393"/>
      <c r="W26" s="2393"/>
      <c r="X26" s="2394" t="s">
        <v>281</v>
      </c>
      <c r="Y26" s="2394"/>
      <c r="Z26" s="2394"/>
      <c r="AA26" s="2394"/>
      <c r="AB26" s="2394"/>
      <c r="AC26" s="2394"/>
      <c r="AD26" s="2394"/>
      <c r="AE26" s="2394"/>
      <c r="AF26" s="2394"/>
      <c r="AG26" s="601"/>
    </row>
    <row r="27" spans="1:35" s="20" customFormat="1" ht="25.5" customHeight="1">
      <c r="A27" s="2372" t="s">
        <v>206</v>
      </c>
      <c r="B27" s="2373"/>
      <c r="C27" s="2373"/>
      <c r="D27" s="2373"/>
      <c r="E27" s="2373"/>
      <c r="F27" s="2374"/>
      <c r="G27" s="2378" t="s">
        <v>59</v>
      </c>
      <c r="H27" s="2379"/>
      <c r="I27" s="2379"/>
      <c r="J27" s="2379"/>
      <c r="K27" s="2379"/>
      <c r="L27" s="2380"/>
      <c r="M27" s="1402"/>
      <c r="N27" s="1403"/>
      <c r="O27" s="1403"/>
      <c r="P27" s="1403"/>
      <c r="Q27" s="1403"/>
      <c r="R27" s="1403"/>
      <c r="S27" s="1403"/>
      <c r="T27" s="1403"/>
      <c r="U27" s="1403"/>
      <c r="V27" s="1403"/>
      <c r="W27" s="1403"/>
      <c r="X27" s="1403"/>
      <c r="Y27" s="1403"/>
      <c r="Z27" s="1403"/>
      <c r="AA27" s="1403"/>
      <c r="AB27" s="1403"/>
      <c r="AC27" s="1403"/>
      <c r="AD27" s="1403"/>
      <c r="AE27" s="1403"/>
      <c r="AF27" s="1403"/>
      <c r="AG27" s="1404"/>
    </row>
    <row r="28" spans="1:35" s="20" customFormat="1" ht="25.5" customHeight="1">
      <c r="A28" s="2375"/>
      <c r="B28" s="2376"/>
      <c r="C28" s="2376"/>
      <c r="D28" s="2376"/>
      <c r="E28" s="2376"/>
      <c r="F28" s="2377"/>
      <c r="G28" s="2381" t="s">
        <v>21</v>
      </c>
      <c r="H28" s="2382"/>
      <c r="I28" s="2382"/>
      <c r="J28" s="2382"/>
      <c r="K28" s="2382"/>
      <c r="L28" s="2383"/>
      <c r="M28" s="1730"/>
      <c r="N28" s="1731"/>
      <c r="O28" s="1731"/>
      <c r="P28" s="1731"/>
      <c r="Q28" s="1731"/>
      <c r="R28" s="1731"/>
      <c r="S28" s="1731"/>
      <c r="T28" s="1731"/>
      <c r="U28" s="1731"/>
      <c r="V28" s="1731"/>
      <c r="W28" s="1731"/>
      <c r="X28" s="1731"/>
      <c r="Y28" s="1731"/>
      <c r="Z28" s="1731"/>
      <c r="AA28" s="1731"/>
      <c r="AB28" s="1731"/>
      <c r="AC28" s="1731"/>
      <c r="AD28" s="1731"/>
      <c r="AE28" s="1731"/>
      <c r="AF28" s="1731"/>
      <c r="AG28" s="1732"/>
    </row>
    <row r="29" spans="1:35" s="20" customFormat="1" ht="25.5" customHeight="1">
      <c r="A29" s="2360" t="s">
        <v>109</v>
      </c>
      <c r="B29" s="2361"/>
      <c r="C29" s="2361"/>
      <c r="D29" s="2361"/>
      <c r="E29" s="2361"/>
      <c r="F29" s="2362"/>
      <c r="G29" s="2366" t="s">
        <v>59</v>
      </c>
      <c r="H29" s="2367"/>
      <c r="I29" s="2367"/>
      <c r="J29" s="2367"/>
      <c r="K29" s="2367"/>
      <c r="L29" s="2368"/>
      <c r="M29" s="1068"/>
      <c r="N29" s="1069"/>
      <c r="O29" s="1069"/>
      <c r="P29" s="1069"/>
      <c r="Q29" s="1069"/>
      <c r="R29" s="1069"/>
      <c r="S29" s="1069"/>
      <c r="T29" s="1069"/>
      <c r="U29" s="1069"/>
      <c r="V29" s="1069"/>
      <c r="W29" s="1069"/>
      <c r="X29" s="1069"/>
      <c r="Y29" s="1069"/>
      <c r="Z29" s="1069"/>
      <c r="AA29" s="1069"/>
      <c r="AB29" s="1069"/>
      <c r="AC29" s="1069"/>
      <c r="AD29" s="1069"/>
      <c r="AE29" s="1069"/>
      <c r="AF29" s="1069"/>
      <c r="AG29" s="1070"/>
      <c r="AI29" s="20" t="s">
        <v>636</v>
      </c>
    </row>
    <row r="30" spans="1:35" s="20" customFormat="1" ht="33" customHeight="1" thickBot="1">
      <c r="A30" s="2363"/>
      <c r="B30" s="2364"/>
      <c r="C30" s="2364"/>
      <c r="D30" s="2364"/>
      <c r="E30" s="2364"/>
      <c r="F30" s="2365"/>
      <c r="G30" s="2369" t="s">
        <v>21</v>
      </c>
      <c r="H30" s="2370"/>
      <c r="I30" s="2370"/>
      <c r="J30" s="2370"/>
      <c r="K30" s="2370"/>
      <c r="L30" s="2371"/>
      <c r="M30" s="1162"/>
      <c r="N30" s="1163"/>
      <c r="O30" s="1163"/>
      <c r="P30" s="1163"/>
      <c r="Q30" s="1163"/>
      <c r="R30" s="1163"/>
      <c r="S30" s="1163"/>
      <c r="T30" s="1163"/>
      <c r="U30" s="1163"/>
      <c r="V30" s="1163"/>
      <c r="W30" s="1163"/>
      <c r="X30" s="1163"/>
      <c r="Y30" s="1163"/>
      <c r="Z30" s="1163"/>
      <c r="AA30" s="1163"/>
      <c r="AB30" s="1163"/>
      <c r="AC30" s="1163"/>
      <c r="AD30" s="1163"/>
      <c r="AE30" s="1163"/>
      <c r="AF30" s="1163"/>
      <c r="AG30" s="1164"/>
    </row>
    <row r="31" spans="1:35" ht="25.5" customHeight="1">
      <c r="A31" s="20" t="s">
        <v>385</v>
      </c>
      <c r="B31" s="20"/>
      <c r="C31" s="699"/>
      <c r="D31" s="699"/>
      <c r="E31" s="20"/>
      <c r="F31" s="699"/>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699"/>
      <c r="AE31" s="699"/>
      <c r="AF31" s="699"/>
      <c r="AG31" s="20"/>
    </row>
    <row r="32" spans="1:35" ht="25.5" customHeight="1" thickBot="1">
      <c r="A32" s="20" t="s">
        <v>391</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697" t="s">
        <v>14</v>
      </c>
    </row>
    <row r="33" spans="1:52" s="20" customFormat="1" ht="38.4" customHeight="1">
      <c r="A33" s="1186" t="s">
        <v>15</v>
      </c>
      <c r="B33" s="1187"/>
      <c r="C33" s="1187"/>
      <c r="D33" s="1187"/>
      <c r="E33" s="1187"/>
      <c r="F33" s="1187" t="s">
        <v>50</v>
      </c>
      <c r="G33" s="1187"/>
      <c r="H33" s="1187"/>
      <c r="I33" s="1187"/>
      <c r="J33" s="1187"/>
      <c r="K33" s="1711" t="s">
        <v>712</v>
      </c>
      <c r="L33" s="1187"/>
      <c r="M33" s="1187"/>
      <c r="N33" s="1187"/>
      <c r="O33" s="1187"/>
      <c r="P33" s="1187"/>
      <c r="Q33" s="1187"/>
      <c r="R33" s="1711" t="s">
        <v>729</v>
      </c>
      <c r="S33" s="1187"/>
      <c r="T33" s="1187"/>
      <c r="U33" s="1187"/>
      <c r="V33" s="1187"/>
      <c r="W33" s="1187"/>
      <c r="X33" s="1187"/>
      <c r="Y33" s="1187" t="s">
        <v>38</v>
      </c>
      <c r="Z33" s="1187"/>
      <c r="AA33" s="1187"/>
      <c r="AB33" s="1187"/>
      <c r="AC33" s="1187"/>
      <c r="AD33" s="1187"/>
      <c r="AE33" s="1187"/>
      <c r="AF33" s="1187"/>
      <c r="AG33" s="1413"/>
    </row>
    <row r="34" spans="1:52" s="20" customFormat="1" ht="19.5" customHeight="1">
      <c r="A34" s="2251"/>
      <c r="B34" s="1349"/>
      <c r="C34" s="1349"/>
      <c r="D34" s="1349"/>
      <c r="E34" s="1349"/>
      <c r="F34" s="1349"/>
      <c r="G34" s="1349"/>
      <c r="H34" s="1349"/>
      <c r="I34" s="1349"/>
      <c r="J34" s="1349"/>
      <c r="K34" s="2359"/>
      <c r="L34" s="2359"/>
      <c r="M34" s="2359"/>
      <c r="N34" s="2359"/>
      <c r="O34" s="2359"/>
      <c r="P34" s="2359"/>
      <c r="Q34" s="2359"/>
      <c r="R34" s="2359"/>
      <c r="S34" s="2359"/>
      <c r="T34" s="2359"/>
      <c r="U34" s="2359"/>
      <c r="V34" s="2359"/>
      <c r="W34" s="2359"/>
      <c r="X34" s="2359"/>
      <c r="Y34" s="1349"/>
      <c r="Z34" s="1349"/>
      <c r="AA34" s="1349"/>
      <c r="AB34" s="1349"/>
      <c r="AC34" s="1349"/>
      <c r="AD34" s="1349"/>
      <c r="AE34" s="1349"/>
      <c r="AF34" s="1349"/>
      <c r="AG34" s="1350"/>
      <c r="AK34" s="20" t="s">
        <v>441</v>
      </c>
      <c r="AL34" s="20" t="s">
        <v>706</v>
      </c>
    </row>
    <row r="35" spans="1:52" s="20" customFormat="1" ht="19.5" customHeight="1">
      <c r="A35" s="2251"/>
      <c r="B35" s="1349"/>
      <c r="C35" s="1349"/>
      <c r="D35" s="1349"/>
      <c r="E35" s="1349"/>
      <c r="F35" s="1349"/>
      <c r="G35" s="1349"/>
      <c r="H35" s="1349"/>
      <c r="I35" s="1349"/>
      <c r="J35" s="1349"/>
      <c r="K35" s="2359"/>
      <c r="L35" s="2359"/>
      <c r="M35" s="2359"/>
      <c r="N35" s="2359"/>
      <c r="O35" s="2359"/>
      <c r="P35" s="2359"/>
      <c r="Q35" s="2359"/>
      <c r="R35" s="2359"/>
      <c r="S35" s="2359"/>
      <c r="T35" s="2359"/>
      <c r="U35" s="2359"/>
      <c r="V35" s="2359"/>
      <c r="W35" s="2359"/>
      <c r="X35" s="2359"/>
      <c r="Y35" s="1349"/>
      <c r="Z35" s="1349"/>
      <c r="AA35" s="1349"/>
      <c r="AB35" s="1349"/>
      <c r="AC35" s="1349"/>
      <c r="AD35" s="1349"/>
      <c r="AE35" s="1349"/>
      <c r="AF35" s="1349"/>
      <c r="AG35" s="1350"/>
      <c r="AK35" s="20" t="s">
        <v>707</v>
      </c>
    </row>
    <row r="36" spans="1:52" s="20" customFormat="1" ht="19.5" customHeight="1">
      <c r="A36" s="2251"/>
      <c r="B36" s="1349"/>
      <c r="C36" s="1349"/>
      <c r="D36" s="1349"/>
      <c r="E36" s="1349"/>
      <c r="F36" s="1349"/>
      <c r="G36" s="1349"/>
      <c r="H36" s="1349"/>
      <c r="I36" s="1349"/>
      <c r="J36" s="1349"/>
      <c r="K36" s="2359"/>
      <c r="L36" s="2359"/>
      <c r="M36" s="2359"/>
      <c r="N36" s="2359"/>
      <c r="O36" s="2359"/>
      <c r="P36" s="2359"/>
      <c r="Q36" s="2359"/>
      <c r="R36" s="2359"/>
      <c r="S36" s="2359"/>
      <c r="T36" s="2359"/>
      <c r="U36" s="2359"/>
      <c r="V36" s="2359"/>
      <c r="W36" s="2359"/>
      <c r="X36" s="2359"/>
      <c r="Y36" s="1349"/>
      <c r="Z36" s="1349"/>
      <c r="AA36" s="1349"/>
      <c r="AB36" s="1349"/>
      <c r="AC36" s="1349"/>
      <c r="AD36" s="1349"/>
      <c r="AE36" s="1349"/>
      <c r="AF36" s="1349"/>
      <c r="AG36" s="1350"/>
      <c r="AL36" s="20" t="s">
        <v>701</v>
      </c>
    </row>
    <row r="37" spans="1:52" s="20" customFormat="1" ht="19.5" customHeight="1">
      <c r="A37" s="2251"/>
      <c r="B37" s="1349"/>
      <c r="C37" s="1349"/>
      <c r="D37" s="1349"/>
      <c r="E37" s="1349"/>
      <c r="F37" s="1349"/>
      <c r="G37" s="1349"/>
      <c r="H37" s="1349"/>
      <c r="I37" s="1349"/>
      <c r="J37" s="1349"/>
      <c r="K37" s="2359"/>
      <c r="L37" s="2359"/>
      <c r="M37" s="2359"/>
      <c r="N37" s="2359"/>
      <c r="O37" s="2359"/>
      <c r="P37" s="2359"/>
      <c r="Q37" s="2359"/>
      <c r="R37" s="2359"/>
      <c r="S37" s="2359"/>
      <c r="T37" s="2359"/>
      <c r="U37" s="2359"/>
      <c r="V37" s="2359"/>
      <c r="W37" s="2359"/>
      <c r="X37" s="2359"/>
      <c r="Y37" s="1349"/>
      <c r="Z37" s="1349"/>
      <c r="AA37" s="1349"/>
      <c r="AB37" s="1349"/>
      <c r="AC37" s="1349"/>
      <c r="AD37" s="1349"/>
      <c r="AE37" s="1349"/>
      <c r="AF37" s="1349"/>
      <c r="AG37" s="1350"/>
      <c r="AL37" s="218" t="s">
        <v>446</v>
      </c>
      <c r="AM37" s="219"/>
      <c r="AN37" s="204"/>
      <c r="AO37" s="218" t="s">
        <v>50</v>
      </c>
      <c r="AP37" s="219"/>
      <c r="AQ37" s="204"/>
      <c r="AR37" s="219" t="s">
        <v>708</v>
      </c>
      <c r="AS37" s="219"/>
      <c r="AT37" s="204"/>
      <c r="AU37" s="218" t="s">
        <v>711</v>
      </c>
      <c r="AV37" s="219"/>
      <c r="AW37" s="219"/>
      <c r="AX37" s="438"/>
      <c r="AY37" s="438"/>
      <c r="AZ37" s="440"/>
    </row>
    <row r="38" spans="1:52" s="20" customFormat="1" ht="19.5" customHeight="1">
      <c r="A38" s="2251"/>
      <c r="B38" s="1349"/>
      <c r="C38" s="1349"/>
      <c r="D38" s="1349"/>
      <c r="E38" s="1349"/>
      <c r="F38" s="1349"/>
      <c r="G38" s="1349"/>
      <c r="H38" s="1349"/>
      <c r="I38" s="1349"/>
      <c r="J38" s="1349"/>
      <c r="K38" s="2359"/>
      <c r="L38" s="2359"/>
      <c r="M38" s="2359"/>
      <c r="N38" s="2359"/>
      <c r="O38" s="2359"/>
      <c r="P38" s="2359"/>
      <c r="Q38" s="2359"/>
      <c r="R38" s="2359"/>
      <c r="S38" s="2359"/>
      <c r="T38" s="2359"/>
      <c r="U38" s="2359"/>
      <c r="V38" s="2359"/>
      <c r="W38" s="2359"/>
      <c r="X38" s="2359"/>
      <c r="Y38" s="1349"/>
      <c r="Z38" s="1349"/>
      <c r="AA38" s="1349"/>
      <c r="AB38" s="1349"/>
      <c r="AC38" s="1349"/>
      <c r="AD38" s="1349"/>
      <c r="AE38" s="1349"/>
      <c r="AF38" s="1349"/>
      <c r="AG38" s="1350"/>
      <c r="AL38" s="218" t="s">
        <v>710</v>
      </c>
      <c r="AM38" s="219"/>
      <c r="AN38" s="204"/>
      <c r="AO38" s="218"/>
      <c r="AP38" s="219"/>
      <c r="AQ38" s="204"/>
      <c r="AR38" s="2413">
        <v>2000000</v>
      </c>
      <c r="AS38" s="2414"/>
      <c r="AT38" s="1283"/>
      <c r="AU38" s="2413">
        <v>1000000</v>
      </c>
      <c r="AV38" s="2414"/>
      <c r="AW38" s="2414"/>
      <c r="AX38" s="2414"/>
      <c r="AY38" s="2414"/>
      <c r="AZ38" s="1283"/>
    </row>
    <row r="39" spans="1:52" s="20" customFormat="1" ht="19.5" customHeight="1">
      <c r="A39" s="2251"/>
      <c r="B39" s="1349"/>
      <c r="C39" s="1349"/>
      <c r="D39" s="1349"/>
      <c r="E39" s="1349"/>
      <c r="F39" s="1349"/>
      <c r="G39" s="1349"/>
      <c r="H39" s="1349"/>
      <c r="I39" s="1349"/>
      <c r="J39" s="1349"/>
      <c r="K39" s="2359"/>
      <c r="L39" s="2359"/>
      <c r="M39" s="2359"/>
      <c r="N39" s="2359"/>
      <c r="O39" s="2359"/>
      <c r="P39" s="2359"/>
      <c r="Q39" s="2359"/>
      <c r="R39" s="2359"/>
      <c r="S39" s="2359"/>
      <c r="T39" s="2359"/>
      <c r="U39" s="2359"/>
      <c r="V39" s="2359"/>
      <c r="W39" s="2359"/>
      <c r="X39" s="2359"/>
      <c r="Y39" s="1349"/>
      <c r="Z39" s="1349"/>
      <c r="AA39" s="1349"/>
      <c r="AB39" s="1349"/>
      <c r="AC39" s="1349"/>
      <c r="AD39" s="1349"/>
      <c r="AE39" s="1349"/>
      <c r="AF39" s="1349"/>
      <c r="AG39" s="1350"/>
      <c r="AL39" s="218" t="s">
        <v>709</v>
      </c>
      <c r="AM39" s="219"/>
      <c r="AN39" s="204"/>
      <c r="AO39" s="218"/>
      <c r="AP39" s="219"/>
      <c r="AQ39" s="204"/>
      <c r="AR39" s="2413">
        <v>1000000</v>
      </c>
      <c r="AS39" s="2414"/>
      <c r="AT39" s="1283"/>
      <c r="AU39" s="2415"/>
      <c r="AV39" s="2414"/>
      <c r="AW39" s="2414"/>
      <c r="AX39" s="2414"/>
      <c r="AY39" s="2414"/>
      <c r="AZ39" s="1283"/>
    </row>
    <row r="40" spans="1:52" s="20" customFormat="1" ht="19.5" customHeight="1">
      <c r="A40" s="2251"/>
      <c r="B40" s="1349"/>
      <c r="C40" s="1349"/>
      <c r="D40" s="1349"/>
      <c r="E40" s="1349"/>
      <c r="F40" s="1349"/>
      <c r="G40" s="1349"/>
      <c r="H40" s="1349"/>
      <c r="I40" s="1349"/>
      <c r="J40" s="1349"/>
      <c r="K40" s="2359"/>
      <c r="L40" s="2359"/>
      <c r="M40" s="2359"/>
      <c r="N40" s="2359"/>
      <c r="O40" s="2359"/>
      <c r="P40" s="2359"/>
      <c r="Q40" s="2359"/>
      <c r="R40" s="2359"/>
      <c r="S40" s="2359"/>
      <c r="T40" s="2359"/>
      <c r="U40" s="2359"/>
      <c r="V40" s="2359"/>
      <c r="W40" s="2359"/>
      <c r="X40" s="2359"/>
      <c r="Y40" s="1349"/>
      <c r="Z40" s="1349"/>
      <c r="AA40" s="1349"/>
      <c r="AB40" s="1349"/>
      <c r="AC40" s="1349"/>
      <c r="AD40" s="1349"/>
      <c r="AE40" s="1349"/>
      <c r="AF40" s="1349"/>
      <c r="AG40" s="1350"/>
      <c r="AL40" s="218" t="s">
        <v>430</v>
      </c>
      <c r="AM40" s="219"/>
      <c r="AN40" s="204"/>
      <c r="AO40" s="218"/>
      <c r="AP40" s="219"/>
      <c r="AQ40" s="204"/>
      <c r="AR40" s="2413">
        <v>300000</v>
      </c>
      <c r="AS40" s="2414"/>
      <c r="AT40" s="1283"/>
      <c r="AU40" s="2415"/>
      <c r="AV40" s="2414"/>
      <c r="AW40" s="2414"/>
      <c r="AX40" s="2414"/>
      <c r="AY40" s="2414"/>
      <c r="AZ40" s="1283"/>
    </row>
    <row r="41" spans="1:52" s="20" customFormat="1" ht="19.5" customHeight="1">
      <c r="A41" s="2251"/>
      <c r="B41" s="1349"/>
      <c r="C41" s="1349"/>
      <c r="D41" s="1349"/>
      <c r="E41" s="1349"/>
      <c r="F41" s="1349"/>
      <c r="G41" s="1349"/>
      <c r="H41" s="1349"/>
      <c r="I41" s="1349"/>
      <c r="J41" s="1349"/>
      <c r="K41" s="2359"/>
      <c r="L41" s="2359"/>
      <c r="M41" s="2359"/>
      <c r="N41" s="2359"/>
      <c r="O41" s="2359"/>
      <c r="P41" s="2359"/>
      <c r="Q41" s="2359"/>
      <c r="R41" s="2359"/>
      <c r="S41" s="2359"/>
      <c r="T41" s="2359"/>
      <c r="U41" s="2359"/>
      <c r="V41" s="2359"/>
      <c r="W41" s="2359"/>
      <c r="X41" s="2359"/>
      <c r="Y41" s="1349"/>
      <c r="Z41" s="1349"/>
      <c r="AA41" s="1349"/>
      <c r="AB41" s="1349"/>
      <c r="AC41" s="1349"/>
      <c r="AD41" s="1349"/>
      <c r="AE41" s="1349"/>
      <c r="AF41" s="1349"/>
      <c r="AG41" s="1350"/>
      <c r="AL41" s="218"/>
      <c r="AM41" s="219"/>
      <c r="AN41" s="204"/>
      <c r="AO41" s="218"/>
      <c r="AP41" s="219"/>
      <c r="AQ41" s="204"/>
      <c r="AR41" s="219"/>
      <c r="AS41" s="219"/>
      <c r="AT41" s="204"/>
      <c r="AU41" s="2415"/>
      <c r="AV41" s="2414"/>
      <c r="AW41" s="2414"/>
      <c r="AX41" s="2414"/>
      <c r="AY41" s="2414"/>
      <c r="AZ41" s="1283"/>
    </row>
    <row r="42" spans="1:52" s="20" customFormat="1" ht="19.5" customHeight="1">
      <c r="A42" s="2251"/>
      <c r="B42" s="1349"/>
      <c r="C42" s="1349"/>
      <c r="D42" s="1349"/>
      <c r="E42" s="1349"/>
      <c r="F42" s="1349"/>
      <c r="G42" s="1349"/>
      <c r="H42" s="1349"/>
      <c r="I42" s="1349"/>
      <c r="J42" s="1349"/>
      <c r="K42" s="2359"/>
      <c r="L42" s="2359"/>
      <c r="M42" s="2359"/>
      <c r="N42" s="2359"/>
      <c r="O42" s="2359"/>
      <c r="P42" s="2359"/>
      <c r="Q42" s="2359"/>
      <c r="R42" s="2359"/>
      <c r="S42" s="2359"/>
      <c r="T42" s="2359"/>
      <c r="U42" s="2359"/>
      <c r="V42" s="2359"/>
      <c r="W42" s="2359"/>
      <c r="X42" s="2359"/>
      <c r="Y42" s="1349"/>
      <c r="Z42" s="1349"/>
      <c r="AA42" s="1349"/>
      <c r="AB42" s="1349"/>
      <c r="AC42" s="1349"/>
      <c r="AD42" s="1349"/>
      <c r="AE42" s="1349"/>
      <c r="AF42" s="1349"/>
      <c r="AG42" s="1350"/>
      <c r="AL42" s="1790" t="s">
        <v>18</v>
      </c>
      <c r="AM42" s="2293"/>
      <c r="AN42" s="2293"/>
      <c r="AO42" s="2293"/>
      <c r="AP42" s="2293"/>
      <c r="AQ42" s="2294"/>
      <c r="AR42" s="2413">
        <f>SUM(AR38:AR41)</f>
        <v>3300000</v>
      </c>
      <c r="AS42" s="2414"/>
      <c r="AT42" s="1283"/>
      <c r="AU42" s="2413">
        <f>SUM(AU38:AU41)</f>
        <v>1000000</v>
      </c>
      <c r="AV42" s="2414"/>
      <c r="AW42" s="2414"/>
      <c r="AX42" s="2414"/>
      <c r="AY42" s="2414"/>
      <c r="AZ42" s="1283"/>
    </row>
    <row r="43" spans="1:52" s="20" customFormat="1" ht="19.5" customHeight="1">
      <c r="A43" s="2297" t="s">
        <v>430</v>
      </c>
      <c r="B43" s="1099"/>
      <c r="C43" s="1099"/>
      <c r="D43" s="1099"/>
      <c r="E43" s="1344"/>
      <c r="F43" s="1349"/>
      <c r="G43" s="1349"/>
      <c r="H43" s="1349"/>
      <c r="I43" s="1349"/>
      <c r="J43" s="1349"/>
      <c r="K43" s="2359"/>
      <c r="L43" s="2359"/>
      <c r="M43" s="2359"/>
      <c r="N43" s="2359"/>
      <c r="O43" s="2359"/>
      <c r="P43" s="2359"/>
      <c r="Q43" s="2359"/>
      <c r="R43" s="2403" t="s">
        <v>740</v>
      </c>
      <c r="S43" s="2403"/>
      <c r="T43" s="2403"/>
      <c r="U43" s="2403"/>
      <c r="V43" s="2403"/>
      <c r="W43" s="2403"/>
      <c r="X43" s="2403"/>
      <c r="Y43" s="1349"/>
      <c r="Z43" s="1349"/>
      <c r="AA43" s="1349"/>
      <c r="AB43" s="1349"/>
      <c r="AC43" s="1349"/>
      <c r="AD43" s="1349"/>
      <c r="AE43" s="1349"/>
      <c r="AF43" s="1349"/>
      <c r="AG43" s="1350"/>
    </row>
    <row r="44" spans="1:52" s="20" customFormat="1" ht="19.5" customHeight="1">
      <c r="A44" s="2398" t="s">
        <v>1090</v>
      </c>
      <c r="B44" s="2399"/>
      <c r="C44" s="2399"/>
      <c r="D44" s="2399"/>
      <c r="E44" s="2400"/>
      <c r="F44" s="1315" t="s">
        <v>1092</v>
      </c>
      <c r="G44" s="2401"/>
      <c r="H44" s="2401"/>
      <c r="I44" s="2401"/>
      <c r="J44" s="2401"/>
      <c r="K44" s="2401"/>
      <c r="L44" s="2401"/>
      <c r="M44" s="2401"/>
      <c r="N44" s="2401"/>
      <c r="O44" s="2401"/>
      <c r="P44" s="2401"/>
      <c r="Q44" s="2402"/>
      <c r="R44" s="2250"/>
      <c r="S44" s="2250"/>
      <c r="T44" s="2250"/>
      <c r="U44" s="2250"/>
      <c r="V44" s="2250"/>
      <c r="W44" s="2250"/>
      <c r="X44" s="2250"/>
      <c r="Y44" s="2252"/>
      <c r="Z44" s="2252"/>
      <c r="AA44" s="2252"/>
      <c r="AB44" s="2252"/>
      <c r="AC44" s="2252"/>
      <c r="AD44" s="2252"/>
      <c r="AE44" s="2252"/>
      <c r="AF44" s="2252"/>
      <c r="AG44" s="2253"/>
    </row>
    <row r="45" spans="1:52" s="20" customFormat="1" ht="19.5" customHeight="1" thickBot="1">
      <c r="A45" s="1332" t="s">
        <v>18</v>
      </c>
      <c r="B45" s="1333"/>
      <c r="C45" s="1333"/>
      <c r="D45" s="1333"/>
      <c r="E45" s="1333"/>
      <c r="F45" s="1333"/>
      <c r="G45" s="1333"/>
      <c r="H45" s="1333"/>
      <c r="I45" s="1333"/>
      <c r="J45" s="1333"/>
      <c r="K45" s="2296">
        <f>SUM(K34:Q43)</f>
        <v>0</v>
      </c>
      <c r="L45" s="2296"/>
      <c r="M45" s="2296"/>
      <c r="N45" s="2296"/>
      <c r="O45" s="2296"/>
      <c r="P45" s="2296"/>
      <c r="Q45" s="2296"/>
      <c r="R45" s="2296">
        <f>SUM(R34:X44)</f>
        <v>0</v>
      </c>
      <c r="S45" s="2296"/>
      <c r="T45" s="2296"/>
      <c r="U45" s="2296"/>
      <c r="V45" s="2296"/>
      <c r="W45" s="2296"/>
      <c r="X45" s="2296"/>
      <c r="Y45" s="1333"/>
      <c r="Z45" s="1333"/>
      <c r="AA45" s="1333"/>
      <c r="AB45" s="1333"/>
      <c r="AC45" s="1333"/>
      <c r="AD45" s="1333"/>
      <c r="AE45" s="1333"/>
      <c r="AF45" s="1333"/>
      <c r="AG45" s="1446"/>
    </row>
    <row r="46" spans="1:52" s="20" customFormat="1" ht="19.5" customHeight="1">
      <c r="A46" s="517"/>
      <c r="B46" s="517"/>
      <c r="C46" s="517"/>
      <c r="D46" s="517"/>
      <c r="E46" s="517"/>
      <c r="F46" s="517"/>
      <c r="G46" s="517"/>
      <c r="H46" s="517"/>
      <c r="I46" s="517"/>
      <c r="J46" s="517"/>
      <c r="K46" s="1009"/>
      <c r="L46" s="1009"/>
      <c r="M46" s="1009"/>
      <c r="N46" s="1009"/>
      <c r="O46" s="1009"/>
      <c r="P46" s="1009"/>
      <c r="Q46" s="1009"/>
      <c r="R46" s="1009"/>
      <c r="S46" s="1009"/>
      <c r="T46" s="1009"/>
      <c r="U46" s="1009"/>
      <c r="V46" s="1009"/>
      <c r="W46" s="1009"/>
      <c r="X46" s="1009"/>
      <c r="Y46" s="517"/>
      <c r="Z46" s="517"/>
      <c r="AA46" s="517"/>
      <c r="AB46" s="517"/>
      <c r="AC46" s="517"/>
      <c r="AD46" s="517"/>
      <c r="AE46" s="517"/>
      <c r="AF46" s="517"/>
      <c r="AG46" s="517"/>
    </row>
    <row r="47" spans="1:52" s="20" customFormat="1" ht="25.5" customHeight="1" thickBot="1">
      <c r="A47" s="20" t="s">
        <v>386</v>
      </c>
      <c r="D47" s="699"/>
      <c r="F47" s="699"/>
      <c r="G47" s="699"/>
      <c r="H47" s="699"/>
      <c r="I47" s="699"/>
      <c r="J47" s="699"/>
      <c r="K47" s="699"/>
      <c r="L47" s="699"/>
      <c r="M47" s="699"/>
      <c r="N47" s="699"/>
      <c r="O47" s="699"/>
      <c r="P47" s="699"/>
      <c r="Q47" s="699"/>
      <c r="R47" s="699"/>
      <c r="S47" s="699"/>
      <c r="T47" s="699"/>
      <c r="U47" s="699"/>
      <c r="V47" s="699"/>
      <c r="W47" s="699"/>
      <c r="X47" s="699"/>
      <c r="Y47" s="699"/>
      <c r="Z47" s="699"/>
      <c r="AA47" s="699"/>
      <c r="AB47" s="699"/>
      <c r="AC47" s="699"/>
      <c r="AD47" s="699"/>
      <c r="AE47" s="699"/>
      <c r="AF47" s="699"/>
      <c r="AG47" s="697" t="s">
        <v>14</v>
      </c>
    </row>
    <row r="48" spans="1:52" s="20" customFormat="1" ht="19.5" customHeight="1">
      <c r="A48" s="533"/>
      <c r="B48" s="1125" t="s">
        <v>387</v>
      </c>
      <c r="C48" s="1125"/>
      <c r="D48" s="1125"/>
      <c r="E48" s="1125"/>
      <c r="F48" s="1125"/>
      <c r="G48" s="1125"/>
      <c r="H48" s="1125"/>
      <c r="I48" s="534"/>
      <c r="J48" s="1374" t="s">
        <v>637</v>
      </c>
      <c r="K48" s="1105"/>
      <c r="L48" s="1105"/>
      <c r="M48" s="1105"/>
      <c r="N48" s="1105"/>
      <c r="O48" s="1105"/>
      <c r="P48" s="1105"/>
      <c r="Q48" s="1105"/>
      <c r="R48" s="1106"/>
      <c r="S48" s="1374" t="s">
        <v>388</v>
      </c>
      <c r="T48" s="1105"/>
      <c r="U48" s="1105"/>
      <c r="V48" s="1105"/>
      <c r="W48" s="1105"/>
      <c r="X48" s="1105"/>
      <c r="Y48" s="1105"/>
      <c r="Z48" s="1105"/>
      <c r="AA48" s="1105"/>
      <c r="AB48" s="1105"/>
      <c r="AC48" s="1105"/>
      <c r="AD48" s="1105"/>
      <c r="AE48" s="1105"/>
      <c r="AF48" s="1105"/>
      <c r="AG48" s="1197"/>
    </row>
    <row r="49" spans="1:33" s="20" customFormat="1" ht="19.5" customHeight="1">
      <c r="A49" s="455"/>
      <c r="B49" s="1157" t="s">
        <v>17</v>
      </c>
      <c r="C49" s="1157"/>
      <c r="D49" s="1157"/>
      <c r="E49" s="1157"/>
      <c r="F49" s="1157"/>
      <c r="G49" s="1157"/>
      <c r="H49" s="1157"/>
      <c r="I49" s="440"/>
      <c r="J49" s="2385"/>
      <c r="K49" s="2386"/>
      <c r="L49" s="2386"/>
      <c r="M49" s="2386"/>
      <c r="N49" s="2386"/>
      <c r="O49" s="2386"/>
      <c r="P49" s="2386"/>
      <c r="Q49" s="2386"/>
      <c r="R49" s="2387"/>
      <c r="S49" s="2404"/>
      <c r="T49" s="1625"/>
      <c r="U49" s="1625"/>
      <c r="V49" s="1625"/>
      <c r="W49" s="1625"/>
      <c r="X49" s="1625"/>
      <c r="Y49" s="1625"/>
      <c r="Z49" s="1625"/>
      <c r="AA49" s="1625"/>
      <c r="AB49" s="1625"/>
      <c r="AC49" s="1625"/>
      <c r="AD49" s="1625"/>
      <c r="AE49" s="1625"/>
      <c r="AF49" s="1625"/>
      <c r="AG49" s="2405"/>
    </row>
    <row r="50" spans="1:33" s="20" customFormat="1" ht="19.5" customHeight="1">
      <c r="A50" s="455"/>
      <c r="B50" s="1157" t="s">
        <v>25</v>
      </c>
      <c r="C50" s="1157"/>
      <c r="D50" s="1157"/>
      <c r="E50" s="1157"/>
      <c r="F50" s="1157"/>
      <c r="G50" s="1157"/>
      <c r="H50" s="1157"/>
      <c r="I50" s="440"/>
      <c r="J50" s="2385" t="s">
        <v>522</v>
      </c>
      <c r="K50" s="2386"/>
      <c r="L50" s="2386"/>
      <c r="M50" s="2386"/>
      <c r="N50" s="2386"/>
      <c r="O50" s="2386"/>
      <c r="P50" s="2386"/>
      <c r="Q50" s="2386"/>
      <c r="R50" s="2387"/>
      <c r="S50" s="2404"/>
      <c r="T50" s="1625"/>
      <c r="U50" s="1625"/>
      <c r="V50" s="1625"/>
      <c r="W50" s="1625"/>
      <c r="X50" s="1625"/>
      <c r="Y50" s="1625"/>
      <c r="Z50" s="1625"/>
      <c r="AA50" s="1625"/>
      <c r="AB50" s="1625"/>
      <c r="AC50" s="1625"/>
      <c r="AD50" s="1625"/>
      <c r="AE50" s="1625"/>
      <c r="AF50" s="1625"/>
      <c r="AG50" s="2405"/>
    </row>
    <row r="51" spans="1:33" s="20" customFormat="1" ht="19.5" customHeight="1">
      <c r="A51" s="455"/>
      <c r="B51" s="1157" t="s">
        <v>390</v>
      </c>
      <c r="C51" s="1157"/>
      <c r="D51" s="1157"/>
      <c r="E51" s="1157"/>
      <c r="F51" s="1157"/>
      <c r="G51" s="1157"/>
      <c r="H51" s="1157"/>
      <c r="I51" s="440"/>
      <c r="J51" s="2407">
        <f>M26</f>
        <v>0</v>
      </c>
      <c r="K51" s="2408"/>
      <c r="L51" s="2408"/>
      <c r="M51" s="2408"/>
      <c r="N51" s="2408"/>
      <c r="O51" s="2408"/>
      <c r="P51" s="2408"/>
      <c r="Q51" s="2408"/>
      <c r="R51" s="2409"/>
      <c r="S51" s="2404"/>
      <c r="T51" s="1625"/>
      <c r="U51" s="1625"/>
      <c r="V51" s="1625"/>
      <c r="W51" s="1625"/>
      <c r="X51" s="1625"/>
      <c r="Y51" s="1625"/>
      <c r="Z51" s="1625"/>
      <c r="AA51" s="1625"/>
      <c r="AB51" s="1625"/>
      <c r="AC51" s="1625"/>
      <c r="AD51" s="1625"/>
      <c r="AE51" s="1625"/>
      <c r="AF51" s="1625"/>
      <c r="AG51" s="2405"/>
    </row>
    <row r="52" spans="1:33" s="20" customFormat="1" ht="19.5" customHeight="1">
      <c r="A52" s="455"/>
      <c r="B52" s="1157" t="s">
        <v>389</v>
      </c>
      <c r="C52" s="1157"/>
      <c r="D52" s="1157"/>
      <c r="E52" s="1157"/>
      <c r="F52" s="1157"/>
      <c r="G52" s="1157"/>
      <c r="H52" s="1157"/>
      <c r="I52" s="440"/>
      <c r="J52" s="2385">
        <f>M20</f>
        <v>0</v>
      </c>
      <c r="K52" s="2386"/>
      <c r="L52" s="2386"/>
      <c r="M52" s="2386"/>
      <c r="N52" s="2386"/>
      <c r="O52" s="2386"/>
      <c r="P52" s="2386"/>
      <c r="Q52" s="2386"/>
      <c r="R52" s="2387"/>
      <c r="S52" s="2404"/>
      <c r="T52" s="1625"/>
      <c r="U52" s="1625"/>
      <c r="V52" s="1625"/>
      <c r="W52" s="1625"/>
      <c r="X52" s="1625"/>
      <c r="Y52" s="1625"/>
      <c r="Z52" s="1625"/>
      <c r="AA52" s="1625"/>
      <c r="AB52" s="1625"/>
      <c r="AC52" s="1625"/>
      <c r="AD52" s="1625"/>
      <c r="AE52" s="1625"/>
      <c r="AF52" s="1625"/>
      <c r="AG52" s="2405"/>
    </row>
    <row r="53" spans="1:33" s="20" customFormat="1" ht="19.5" customHeight="1" thickBot="1">
      <c r="A53" s="1194" t="s">
        <v>18</v>
      </c>
      <c r="B53" s="1195"/>
      <c r="C53" s="1195"/>
      <c r="D53" s="1195"/>
      <c r="E53" s="1195"/>
      <c r="F53" s="1195"/>
      <c r="G53" s="1195"/>
      <c r="H53" s="1195"/>
      <c r="I53" s="1196"/>
      <c r="J53" s="2410">
        <f>IF(SUM(J49:R52)=K45,SUM(J49:R52),"収入と支出が不一致")</f>
        <v>0</v>
      </c>
      <c r="K53" s="2411"/>
      <c r="L53" s="2411"/>
      <c r="M53" s="2411"/>
      <c r="N53" s="2411"/>
      <c r="O53" s="2411"/>
      <c r="P53" s="2411"/>
      <c r="Q53" s="2411"/>
      <c r="R53" s="2412"/>
      <c r="S53" s="2406"/>
      <c r="T53" s="1629"/>
      <c r="U53" s="1629"/>
      <c r="V53" s="1629"/>
      <c r="W53" s="1629"/>
      <c r="X53" s="1629"/>
      <c r="Y53" s="1629"/>
      <c r="Z53" s="1629"/>
      <c r="AA53" s="1629"/>
      <c r="AB53" s="1629"/>
      <c r="AC53" s="1629"/>
      <c r="AD53" s="1629"/>
      <c r="AE53" s="1629"/>
      <c r="AF53" s="1629"/>
      <c r="AG53" s="1685"/>
    </row>
    <row r="54" spans="1:33" s="20" customFormat="1" ht="19.5" customHeight="1">
      <c r="A54" s="517"/>
      <c r="B54" s="517"/>
      <c r="C54" s="517"/>
      <c r="D54" s="517"/>
      <c r="E54" s="517"/>
      <c r="F54" s="517"/>
      <c r="G54" s="517"/>
      <c r="H54" s="517"/>
      <c r="I54" s="517"/>
      <c r="J54" s="1011"/>
      <c r="K54" s="1011"/>
      <c r="L54" s="1011"/>
      <c r="M54" s="1011"/>
      <c r="N54" s="1011"/>
      <c r="O54" s="1011"/>
      <c r="P54" s="1011"/>
      <c r="Q54" s="1011"/>
      <c r="R54" s="1011"/>
      <c r="S54" s="564"/>
      <c r="T54" s="564"/>
      <c r="U54" s="564"/>
      <c r="V54" s="564"/>
      <c r="W54" s="564"/>
      <c r="X54" s="564"/>
      <c r="Y54" s="564"/>
      <c r="Z54" s="564"/>
      <c r="AA54" s="564"/>
      <c r="AB54" s="564"/>
      <c r="AC54" s="564"/>
      <c r="AD54" s="564"/>
      <c r="AE54" s="564"/>
      <c r="AF54" s="564"/>
      <c r="AG54" s="564"/>
    </row>
    <row r="55" spans="1:33" s="20" customFormat="1" ht="19.5" customHeight="1">
      <c r="A55" s="564" t="s">
        <v>885</v>
      </c>
      <c r="B55" s="517"/>
      <c r="C55" s="517"/>
      <c r="D55" s="517"/>
      <c r="E55" s="517"/>
      <c r="F55" s="517"/>
      <c r="G55" s="517"/>
      <c r="H55" s="517"/>
      <c r="I55" s="517"/>
      <c r="J55" s="517"/>
      <c r="K55" s="751"/>
      <c r="L55" s="751"/>
      <c r="M55" s="751"/>
      <c r="N55" s="751"/>
      <c r="O55" s="751"/>
      <c r="P55" s="751"/>
      <c r="Q55" s="751"/>
      <c r="R55" s="751"/>
      <c r="S55" s="751"/>
      <c r="T55" s="751"/>
      <c r="U55" s="751"/>
      <c r="V55" s="751"/>
      <c r="W55" s="751"/>
      <c r="X55" s="751"/>
      <c r="Y55" s="517"/>
      <c r="Z55" s="517"/>
      <c r="AA55" s="517"/>
      <c r="AB55" s="517"/>
      <c r="AC55" s="517"/>
      <c r="AD55" s="517"/>
      <c r="AE55" s="517"/>
      <c r="AF55" s="517"/>
      <c r="AG55" s="517"/>
    </row>
    <row r="56" spans="1:33" s="20" customFormat="1" ht="19.5" customHeight="1" thickBot="1">
      <c r="A56" s="382" t="s">
        <v>882</v>
      </c>
      <c r="B56" s="562"/>
      <c r="C56" s="562"/>
      <c r="D56" s="562"/>
      <c r="E56" s="518"/>
      <c r="F56" s="518"/>
      <c r="G56" s="518"/>
      <c r="H56" s="518"/>
      <c r="I56" s="518"/>
      <c r="J56" s="518"/>
      <c r="K56" s="518"/>
      <c r="L56" s="518"/>
      <c r="M56" s="518"/>
      <c r="N56" s="518"/>
      <c r="O56" s="518"/>
      <c r="P56" s="562"/>
      <c r="Q56" s="602"/>
      <c r="R56" s="602"/>
      <c r="S56" s="602"/>
      <c r="T56" s="602"/>
      <c r="U56" s="602"/>
      <c r="V56" s="602"/>
      <c r="W56" s="602"/>
      <c r="X56" s="562"/>
      <c r="Y56" s="562"/>
      <c r="Z56" s="562"/>
      <c r="AA56" s="562"/>
      <c r="AB56" s="562"/>
      <c r="AC56" s="562"/>
      <c r="AD56" s="562"/>
      <c r="AE56" s="562"/>
      <c r="AF56" s="562"/>
      <c r="AG56" s="383"/>
    </row>
    <row r="57" spans="1:33" s="20" customFormat="1" ht="19.5" customHeight="1">
      <c r="A57" s="1398" t="s">
        <v>883</v>
      </c>
      <c r="B57" s="2298"/>
      <c r="C57" s="2298"/>
      <c r="D57" s="2298"/>
      <c r="E57" s="2298"/>
      <c r="F57" s="2298"/>
      <c r="G57" s="2298"/>
      <c r="H57" s="2298"/>
      <c r="I57" s="2298"/>
      <c r="J57" s="2298"/>
      <c r="K57" s="2298"/>
      <c r="L57" s="2298"/>
      <c r="M57" s="2298"/>
      <c r="N57" s="2299"/>
      <c r="O57" s="2300" t="s">
        <v>884</v>
      </c>
      <c r="P57" s="2208"/>
      <c r="Q57" s="2208"/>
      <c r="R57" s="2208"/>
      <c r="S57" s="2208"/>
      <c r="T57" s="2208"/>
      <c r="U57" s="2208"/>
      <c r="V57" s="2208"/>
      <c r="W57" s="2208"/>
      <c r="X57" s="2208"/>
      <c r="Y57" s="2208"/>
      <c r="Z57" s="2208"/>
      <c r="AA57" s="2208"/>
      <c r="AB57" s="2208"/>
      <c r="AC57" s="2208"/>
      <c r="AD57" s="2208"/>
      <c r="AE57" s="2208"/>
      <c r="AF57" s="2208"/>
      <c r="AG57" s="2301"/>
    </row>
    <row r="58" spans="1:33" s="20" customFormat="1" ht="19.5" customHeight="1">
      <c r="A58" s="2297"/>
      <c r="B58" s="2302"/>
      <c r="C58" s="2302"/>
      <c r="D58" s="2302"/>
      <c r="E58" s="2302"/>
      <c r="F58" s="2302"/>
      <c r="G58" s="2302"/>
      <c r="H58" s="2302"/>
      <c r="I58" s="2302"/>
      <c r="J58" s="2302"/>
      <c r="K58" s="2302"/>
      <c r="L58" s="2302"/>
      <c r="M58" s="2302"/>
      <c r="N58" s="2303"/>
      <c r="O58" s="1098"/>
      <c r="P58" s="2304"/>
      <c r="Q58" s="2304"/>
      <c r="R58" s="2304"/>
      <c r="S58" s="2304"/>
      <c r="T58" s="2304"/>
      <c r="U58" s="2304"/>
      <c r="V58" s="2304"/>
      <c r="W58" s="2304"/>
      <c r="X58" s="2304"/>
      <c r="Y58" s="2304"/>
      <c r="Z58" s="2304"/>
      <c r="AA58" s="2304"/>
      <c r="AB58" s="2304"/>
      <c r="AC58" s="2304"/>
      <c r="AD58" s="2304"/>
      <c r="AE58" s="2304"/>
      <c r="AF58" s="2304"/>
      <c r="AG58" s="2305"/>
    </row>
    <row r="59" spans="1:33" s="20" customFormat="1" ht="19.5" customHeight="1">
      <c r="A59" s="2297"/>
      <c r="B59" s="2302"/>
      <c r="C59" s="2302"/>
      <c r="D59" s="2302"/>
      <c r="E59" s="2302"/>
      <c r="F59" s="2302"/>
      <c r="G59" s="2302"/>
      <c r="H59" s="2302"/>
      <c r="I59" s="2302"/>
      <c r="J59" s="2302"/>
      <c r="K59" s="2302"/>
      <c r="L59" s="2302"/>
      <c r="M59" s="2302"/>
      <c r="N59" s="2303"/>
      <c r="O59" s="1098"/>
      <c r="P59" s="2304"/>
      <c r="Q59" s="2304"/>
      <c r="R59" s="2304"/>
      <c r="S59" s="2304"/>
      <c r="T59" s="2304"/>
      <c r="U59" s="2304"/>
      <c r="V59" s="2304"/>
      <c r="W59" s="2304"/>
      <c r="X59" s="2304"/>
      <c r="Y59" s="2304"/>
      <c r="Z59" s="2304"/>
      <c r="AA59" s="2304"/>
      <c r="AB59" s="2304"/>
      <c r="AC59" s="2304"/>
      <c r="AD59" s="2304"/>
      <c r="AE59" s="2304"/>
      <c r="AF59" s="2304"/>
      <c r="AG59" s="2305"/>
    </row>
    <row r="60" spans="1:33" ht="19.5" customHeight="1" thickBot="1">
      <c r="A60" s="2289"/>
      <c r="B60" s="2290"/>
      <c r="C60" s="2290"/>
      <c r="D60" s="2290"/>
      <c r="E60" s="2290"/>
      <c r="F60" s="2290"/>
      <c r="G60" s="2290"/>
      <c r="H60" s="2290"/>
      <c r="I60" s="2290"/>
      <c r="J60" s="2290"/>
      <c r="K60" s="2290"/>
      <c r="L60" s="2290"/>
      <c r="M60" s="2290"/>
      <c r="N60" s="2291"/>
      <c r="O60" s="1664"/>
      <c r="P60" s="2290"/>
      <c r="Q60" s="2290"/>
      <c r="R60" s="2290"/>
      <c r="S60" s="2290"/>
      <c r="T60" s="2290"/>
      <c r="U60" s="2290"/>
      <c r="V60" s="2290"/>
      <c r="W60" s="2290"/>
      <c r="X60" s="2290"/>
      <c r="Y60" s="2290"/>
      <c r="Z60" s="2290"/>
      <c r="AA60" s="2290"/>
      <c r="AB60" s="2290"/>
      <c r="AC60" s="2290"/>
      <c r="AD60" s="2290"/>
      <c r="AE60" s="2290"/>
      <c r="AF60" s="2290"/>
      <c r="AG60" s="2292"/>
    </row>
    <row r="61" spans="1:33" ht="24.75" customHeight="1">
      <c r="A61" s="20"/>
      <c r="B61" s="640"/>
      <c r="C61" s="640"/>
      <c r="D61" s="640"/>
      <c r="E61" s="640"/>
      <c r="F61" s="640"/>
      <c r="G61" s="640"/>
      <c r="H61" s="640"/>
      <c r="I61" s="640"/>
      <c r="J61" s="640"/>
      <c r="K61" s="640"/>
      <c r="L61" s="640"/>
      <c r="M61" s="640"/>
      <c r="N61" s="640"/>
      <c r="O61" s="517"/>
      <c r="P61" s="640"/>
      <c r="Q61" s="640"/>
      <c r="R61" s="640"/>
      <c r="S61" s="640"/>
      <c r="T61" s="640"/>
      <c r="U61" s="640"/>
      <c r="V61" s="640"/>
      <c r="W61" s="640"/>
      <c r="X61" s="640"/>
      <c r="Y61" s="640"/>
      <c r="Z61" s="640"/>
      <c r="AA61" s="640"/>
      <c r="AB61" s="640"/>
      <c r="AC61" s="640"/>
      <c r="AD61" s="640"/>
      <c r="AE61" s="640"/>
      <c r="AF61" s="640"/>
      <c r="AG61" s="640"/>
    </row>
    <row r="62" spans="1:33" s="20" customFormat="1" ht="25.5" customHeight="1">
      <c r="A62" s="20" t="s">
        <v>887</v>
      </c>
      <c r="C62" s="699"/>
      <c r="D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row>
    <row r="63" spans="1:33" s="20" customFormat="1" ht="24.75" customHeight="1">
      <c r="A63" s="1329" t="s">
        <v>1030</v>
      </c>
      <c r="B63" s="1329"/>
      <c r="C63" s="1329"/>
      <c r="D63" s="1329"/>
      <c r="E63" s="1329"/>
      <c r="F63" s="1329"/>
      <c r="G63" s="1329"/>
      <c r="H63" s="1329"/>
      <c r="I63" s="1329"/>
      <c r="J63" s="1329"/>
      <c r="K63" s="1329"/>
      <c r="L63" s="1329"/>
      <c r="M63" s="1329"/>
      <c r="N63" s="1329"/>
      <c r="O63" s="1329"/>
      <c r="P63" s="1329"/>
      <c r="Q63" s="1329"/>
      <c r="R63" s="1329"/>
      <c r="S63" s="1329"/>
      <c r="T63" s="1329"/>
      <c r="U63" s="1329"/>
      <c r="V63" s="1329"/>
      <c r="W63" s="1329"/>
      <c r="X63" s="1329"/>
      <c r="Y63" s="1329"/>
      <c r="Z63" s="1329"/>
      <c r="AA63" s="1329"/>
      <c r="AB63" s="1329"/>
      <c r="AC63" s="1329"/>
      <c r="AD63" s="1329"/>
      <c r="AE63" s="1329"/>
      <c r="AF63" s="1329"/>
    </row>
    <row r="64" spans="1:33" ht="24.75" customHeight="1">
      <c r="A64" s="1329"/>
      <c r="B64" s="1329"/>
      <c r="C64" s="1329"/>
      <c r="D64" s="1329"/>
      <c r="E64" s="1329"/>
      <c r="F64" s="1329"/>
      <c r="G64" s="1329"/>
      <c r="H64" s="1329"/>
      <c r="I64" s="1329"/>
      <c r="J64" s="1329"/>
      <c r="K64" s="1329"/>
      <c r="L64" s="1329"/>
      <c r="M64" s="1329"/>
      <c r="N64" s="1329"/>
      <c r="O64" s="1329"/>
      <c r="P64" s="1329"/>
      <c r="Q64" s="1329"/>
      <c r="R64" s="1329"/>
      <c r="S64" s="1329"/>
      <c r="T64" s="1329"/>
      <c r="U64" s="1329"/>
      <c r="V64" s="1329"/>
      <c r="W64" s="1329"/>
      <c r="X64" s="1329"/>
      <c r="Y64" s="1329"/>
      <c r="Z64" s="1329"/>
      <c r="AA64" s="1329"/>
      <c r="AB64" s="1329"/>
      <c r="AC64" s="1329"/>
      <c r="AD64" s="1329"/>
      <c r="AE64" s="1329"/>
      <c r="AF64" s="1329"/>
      <c r="AG64" s="20"/>
    </row>
    <row r="65" spans="10:11" ht="24.75" customHeight="1">
      <c r="J65" s="411"/>
      <c r="K65" s="411"/>
    </row>
    <row r="66" spans="10:11" ht="24.75" customHeight="1">
      <c r="J66" s="411"/>
      <c r="K66" s="411"/>
    </row>
    <row r="67" spans="10:11" ht="24.75" customHeight="1">
      <c r="J67" s="411"/>
      <c r="K67" s="411"/>
    </row>
    <row r="68" spans="10:11" ht="24.75" customHeight="1">
      <c r="J68" s="411"/>
      <c r="K68" s="411"/>
    </row>
  </sheetData>
  <sheetProtection sheet="1" formatCells="0" insertRows="0" selectLockedCells="1"/>
  <mergeCells count="212">
    <mergeCell ref="AL42:AQ42"/>
    <mergeCell ref="AR38:AT38"/>
    <mergeCell ref="AR39:AT39"/>
    <mergeCell ref="AR40:AT40"/>
    <mergeCell ref="AR42:AT42"/>
    <mergeCell ref="AU38:AZ38"/>
    <mergeCell ref="AU42:AZ42"/>
    <mergeCell ref="AU39:AZ39"/>
    <mergeCell ref="AU40:AZ40"/>
    <mergeCell ref="AU41:AZ41"/>
    <mergeCell ref="A60:N60"/>
    <mergeCell ref="O60:AG60"/>
    <mergeCell ref="A57:N57"/>
    <mergeCell ref="O57:AG57"/>
    <mergeCell ref="A58:N58"/>
    <mergeCell ref="O58:AG58"/>
    <mergeCell ref="A53:I53"/>
    <mergeCell ref="J53:R53"/>
    <mergeCell ref="S51:AG51"/>
    <mergeCell ref="J52:R52"/>
    <mergeCell ref="S52:AG52"/>
    <mergeCell ref="A37:E37"/>
    <mergeCell ref="F37:J37"/>
    <mergeCell ref="K37:Q37"/>
    <mergeCell ref="R37:X37"/>
    <mergeCell ref="S53:AG53"/>
    <mergeCell ref="B51:H51"/>
    <mergeCell ref="J51:R51"/>
    <mergeCell ref="A59:N59"/>
    <mergeCell ref="O59:AG59"/>
    <mergeCell ref="A43:E43"/>
    <mergeCell ref="K38:Q38"/>
    <mergeCell ref="R38:X38"/>
    <mergeCell ref="Y38:AG38"/>
    <mergeCell ref="A39:E39"/>
    <mergeCell ref="F39:J39"/>
    <mergeCell ref="A40:E40"/>
    <mergeCell ref="A35:E35"/>
    <mergeCell ref="F35:J35"/>
    <mergeCell ref="K35:Q35"/>
    <mergeCell ref="R35:X35"/>
    <mergeCell ref="Y35:AG35"/>
    <mergeCell ref="A36:E36"/>
    <mergeCell ref="F36:J36"/>
    <mergeCell ref="K36:Q36"/>
    <mergeCell ref="A34:E34"/>
    <mergeCell ref="F34:J34"/>
    <mergeCell ref="K34:Q34"/>
    <mergeCell ref="S50:AG50"/>
    <mergeCell ref="B52:H52"/>
    <mergeCell ref="B48:H48"/>
    <mergeCell ref="J48:R48"/>
    <mergeCell ref="S48:AG48"/>
    <mergeCell ref="A41:E41"/>
    <mergeCell ref="F41:J41"/>
    <mergeCell ref="K41:Q41"/>
    <mergeCell ref="R41:X41"/>
    <mergeCell ref="B49:H49"/>
    <mergeCell ref="J49:R49"/>
    <mergeCell ref="S49:AG49"/>
    <mergeCell ref="A45:J45"/>
    <mergeCell ref="K45:Q45"/>
    <mergeCell ref="R45:X45"/>
    <mergeCell ref="Y45:AG45"/>
    <mergeCell ref="A42:E42"/>
    <mergeCell ref="F42:J42"/>
    <mergeCell ref="K42:Q42"/>
    <mergeCell ref="R42:X42"/>
    <mergeCell ref="Y42:AG42"/>
    <mergeCell ref="A44:E44"/>
    <mergeCell ref="R44:X44"/>
    <mergeCell ref="Y44:AG44"/>
    <mergeCell ref="F44:Q44"/>
    <mergeCell ref="A38:E38"/>
    <mergeCell ref="F43:J43"/>
    <mergeCell ref="K43:Q43"/>
    <mergeCell ref="R43:X43"/>
    <mergeCell ref="Y43:AG43"/>
    <mergeCell ref="Y41:AG41"/>
    <mergeCell ref="Y40:AG40"/>
    <mergeCell ref="F40:J40"/>
    <mergeCell ref="K40:Q40"/>
    <mergeCell ref="R40:X40"/>
    <mergeCell ref="Y36:AG36"/>
    <mergeCell ref="K39:Q39"/>
    <mergeCell ref="R39:X39"/>
    <mergeCell ref="Y39:AG39"/>
    <mergeCell ref="F38:J38"/>
    <mergeCell ref="A63:AF64"/>
    <mergeCell ref="A2:AG2"/>
    <mergeCell ref="B4:K4"/>
    <mergeCell ref="M4:AG4"/>
    <mergeCell ref="B5:K5"/>
    <mergeCell ref="M5:AG5"/>
    <mergeCell ref="B6:K6"/>
    <mergeCell ref="N6:AF6"/>
    <mergeCell ref="B25:K25"/>
    <mergeCell ref="M25:W25"/>
    <mergeCell ref="X25:AF25"/>
    <mergeCell ref="B26:K26"/>
    <mergeCell ref="M26:W26"/>
    <mergeCell ref="X26:AF26"/>
    <mergeCell ref="B7:K7"/>
    <mergeCell ref="M7:AG7"/>
    <mergeCell ref="B24:K24"/>
    <mergeCell ref="M24:W24"/>
    <mergeCell ref="Y37:AG37"/>
    <mergeCell ref="B50:H50"/>
    <mergeCell ref="J50:R50"/>
    <mergeCell ref="B9:E9"/>
    <mergeCell ref="F9:N9"/>
    <mergeCell ref="O9:Q9"/>
    <mergeCell ref="R9:U9"/>
    <mergeCell ref="V9:AD9"/>
    <mergeCell ref="AE9:AG9"/>
    <mergeCell ref="B10:E10"/>
    <mergeCell ref="F10:N10"/>
    <mergeCell ref="O10:Q10"/>
    <mergeCell ref="R10:U10"/>
    <mergeCell ref="V10:AD10"/>
    <mergeCell ref="AE10:AG10"/>
    <mergeCell ref="B11:E11"/>
    <mergeCell ref="F11:N11"/>
    <mergeCell ref="O11:Q11"/>
    <mergeCell ref="R11:U11"/>
    <mergeCell ref="V11:AD11"/>
    <mergeCell ref="AE11:AG11"/>
    <mergeCell ref="B12:E12"/>
    <mergeCell ref="F12:N12"/>
    <mergeCell ref="O12:Q12"/>
    <mergeCell ref="R36:X36"/>
    <mergeCell ref="R12:U12"/>
    <mergeCell ref="V12:AD12"/>
    <mergeCell ref="AE12:AG12"/>
    <mergeCell ref="B13:E13"/>
    <mergeCell ref="F13:N13"/>
    <mergeCell ref="O13:Q13"/>
    <mergeCell ref="R13:U13"/>
    <mergeCell ref="V13:AD13"/>
    <mergeCell ref="AE13:AG13"/>
    <mergeCell ref="B14:E14"/>
    <mergeCell ref="F14:N14"/>
    <mergeCell ref="O14:Q14"/>
    <mergeCell ref="R14:U14"/>
    <mergeCell ref="V14:AD14"/>
    <mergeCell ref="AE14:AG14"/>
    <mergeCell ref="B15:E15"/>
    <mergeCell ref="F15:N15"/>
    <mergeCell ref="O15:Q15"/>
    <mergeCell ref="R15:U15"/>
    <mergeCell ref="V15:AD15"/>
    <mergeCell ref="AE15:AG15"/>
    <mergeCell ref="B16:E16"/>
    <mergeCell ref="F16:N16"/>
    <mergeCell ref="O16:Q16"/>
    <mergeCell ref="R16:U16"/>
    <mergeCell ref="V16:AD16"/>
    <mergeCell ref="AE16:AG16"/>
    <mergeCell ref="B17:E17"/>
    <mergeCell ref="F17:N17"/>
    <mergeCell ref="O17:Q17"/>
    <mergeCell ref="R17:U17"/>
    <mergeCell ref="V17:AD17"/>
    <mergeCell ref="AE17:AG17"/>
    <mergeCell ref="B18:E18"/>
    <mergeCell ref="F18:N18"/>
    <mergeCell ref="O18:Q18"/>
    <mergeCell ref="R18:U18"/>
    <mergeCell ref="V18:AD18"/>
    <mergeCell ref="AE18:AG18"/>
    <mergeCell ref="B19:E19"/>
    <mergeCell ref="F19:N19"/>
    <mergeCell ref="O19:Q19"/>
    <mergeCell ref="R19:U19"/>
    <mergeCell ref="V19:AD19"/>
    <mergeCell ref="AE19:AG19"/>
    <mergeCell ref="B20:E20"/>
    <mergeCell ref="F20:N20"/>
    <mergeCell ref="O20:Q20"/>
    <mergeCell ref="R20:U20"/>
    <mergeCell ref="V20:AD20"/>
    <mergeCell ref="AE20:AG20"/>
    <mergeCell ref="A27:F28"/>
    <mergeCell ref="G27:L27"/>
    <mergeCell ref="M27:AG27"/>
    <mergeCell ref="G28:L28"/>
    <mergeCell ref="M28:AG28"/>
    <mergeCell ref="X24:AF24"/>
    <mergeCell ref="R34:X34"/>
    <mergeCell ref="Y34:AG34"/>
    <mergeCell ref="B21:E21"/>
    <mergeCell ref="F21:N21"/>
    <mergeCell ref="O21:Q21"/>
    <mergeCell ref="R21:U21"/>
    <mergeCell ref="V21:AD21"/>
    <mergeCell ref="AE21:AG21"/>
    <mergeCell ref="B22:E22"/>
    <mergeCell ref="F22:N22"/>
    <mergeCell ref="O22:Q22"/>
    <mergeCell ref="R22:U22"/>
    <mergeCell ref="V22:AD22"/>
    <mergeCell ref="AE22:AG22"/>
    <mergeCell ref="A29:F30"/>
    <mergeCell ref="G29:L29"/>
    <mergeCell ref="M29:AG29"/>
    <mergeCell ref="G30:L30"/>
    <mergeCell ref="M30:AG30"/>
    <mergeCell ref="A33:E33"/>
    <mergeCell ref="F33:J33"/>
    <mergeCell ref="K33:Q33"/>
    <mergeCell ref="R33:X33"/>
    <mergeCell ref="Y33:AG33"/>
  </mergeCells>
  <phoneticPr fontId="9"/>
  <conditionalFormatting sqref="M4">
    <cfRule type="expression" dxfId="10" priority="1">
      <formula>M4&lt;&gt;#REF!</formula>
    </cfRule>
  </conditionalFormatting>
  <conditionalFormatting sqref="M27:M28">
    <cfRule type="expression" dxfId="9" priority="3">
      <formula>M27&lt;&gt;#REF!</formula>
    </cfRule>
  </conditionalFormatting>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1" manualBreakCount="1">
    <brk id="30"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0</xdr:col>
                    <xdr:colOff>7620</xdr:colOff>
                    <xdr:row>62</xdr:row>
                    <xdr:rowOff>121920</xdr:rowOff>
                  </from>
                  <to>
                    <xdr:col>1</xdr:col>
                    <xdr:colOff>121920</xdr:colOff>
                    <xdr:row>63</xdr:row>
                    <xdr:rowOff>22860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4B726-7519-4553-9749-17433E1D0B88}">
  <sheetPr>
    <tabColor rgb="FF92D050"/>
  </sheetPr>
  <dimension ref="A1:AU30"/>
  <sheetViews>
    <sheetView view="pageBreakPreview" zoomScaleNormal="100" zoomScaleSheetLayoutView="100" workbookViewId="0"/>
  </sheetViews>
  <sheetFormatPr defaultRowHeight="10.8"/>
  <cols>
    <col min="1" max="47" width="3.125" customWidth="1"/>
  </cols>
  <sheetData>
    <row r="1" spans="1:47" ht="25.5" customHeight="1">
      <c r="A1" s="945" t="s">
        <v>1013</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774"/>
      <c r="AI1" s="774"/>
      <c r="AJ1" s="774"/>
      <c r="AK1" s="774"/>
      <c r="AL1" s="774"/>
      <c r="AM1" s="774"/>
      <c r="AN1" s="774"/>
      <c r="AO1" s="774"/>
      <c r="AP1" s="774"/>
      <c r="AQ1" s="774"/>
      <c r="AR1" s="774"/>
      <c r="AS1" s="774"/>
      <c r="AT1" s="774"/>
      <c r="AU1" s="774"/>
    </row>
    <row r="2" spans="1:47" ht="25.5" customHeight="1">
      <c r="A2" s="946"/>
      <c r="B2" s="946"/>
      <c r="C2" s="946"/>
      <c r="D2" s="946"/>
      <c r="E2" s="946"/>
      <c r="F2" s="946"/>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774"/>
      <c r="AI2" s="774"/>
      <c r="AJ2" s="774"/>
      <c r="AK2" s="774"/>
      <c r="AL2" s="774"/>
      <c r="AM2" s="774"/>
      <c r="AN2" s="774"/>
      <c r="AO2" s="774"/>
      <c r="AP2" s="774"/>
      <c r="AQ2" s="774"/>
      <c r="AR2" s="774"/>
      <c r="AS2" s="774"/>
      <c r="AT2" s="774"/>
      <c r="AU2" s="774"/>
    </row>
    <row r="3" spans="1:47" ht="25.5" customHeight="1">
      <c r="A3" s="2419" t="s">
        <v>1000</v>
      </c>
      <c r="B3" s="2419"/>
      <c r="C3" s="2419"/>
      <c r="D3" s="2419"/>
      <c r="E3" s="2419"/>
      <c r="F3" s="2419"/>
      <c r="G3" s="2419"/>
      <c r="H3" s="2419"/>
      <c r="I3" s="2419"/>
      <c r="J3" s="2419"/>
      <c r="K3" s="2419"/>
      <c r="L3" s="2419"/>
      <c r="M3" s="2419"/>
      <c r="N3" s="2419"/>
      <c r="O3" s="2419"/>
      <c r="P3" s="2419"/>
      <c r="Q3" s="2419"/>
      <c r="R3" s="2419"/>
      <c r="S3" s="2419"/>
      <c r="T3" s="2419"/>
      <c r="U3" s="2419"/>
      <c r="V3" s="2419"/>
      <c r="W3" s="2419"/>
      <c r="X3" s="2419"/>
      <c r="Y3" s="2419"/>
      <c r="Z3" s="2419"/>
      <c r="AA3" s="2419"/>
      <c r="AB3" s="2419"/>
      <c r="AC3" s="2419"/>
      <c r="AD3" s="2419"/>
      <c r="AE3" s="2419"/>
      <c r="AF3" s="2419"/>
      <c r="AG3" s="2419"/>
      <c r="AH3" s="774"/>
      <c r="AI3" s="775" t="s">
        <v>441</v>
      </c>
      <c r="AJ3" s="10" t="s">
        <v>1001</v>
      </c>
      <c r="AK3" s="10"/>
      <c r="AL3" s="10"/>
      <c r="AM3" s="10"/>
      <c r="AN3" s="10"/>
      <c r="AO3" s="10"/>
      <c r="AP3" s="10"/>
      <c r="AQ3" s="10"/>
      <c r="AR3" s="10"/>
      <c r="AS3" s="10"/>
      <c r="AT3" s="10"/>
      <c r="AU3" s="10"/>
    </row>
    <row r="4" spans="1:47" ht="25.5" customHeight="1">
      <c r="A4" s="947"/>
      <c r="B4" s="947"/>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947"/>
      <c r="AE4" s="947"/>
      <c r="AF4" s="947"/>
      <c r="AG4" s="947"/>
      <c r="AH4" s="774"/>
      <c r="AI4" s="774"/>
      <c r="AJ4" s="774"/>
      <c r="AK4" s="774"/>
      <c r="AL4" s="774"/>
      <c r="AM4" s="774"/>
      <c r="AN4" s="774"/>
      <c r="AO4" s="774"/>
      <c r="AP4" s="774"/>
      <c r="AQ4" s="774"/>
      <c r="AR4" s="774"/>
      <c r="AS4" s="774"/>
      <c r="AT4" s="774"/>
      <c r="AU4" s="774"/>
    </row>
    <row r="5" spans="1:47" ht="25.5" customHeight="1">
      <c r="A5" s="947"/>
      <c r="B5" s="947"/>
      <c r="C5" s="947"/>
      <c r="D5" s="947"/>
      <c r="E5" s="947"/>
      <c r="F5" s="947"/>
      <c r="G5" s="947"/>
      <c r="H5" s="947"/>
      <c r="I5" s="947"/>
      <c r="J5" s="947"/>
      <c r="K5" s="947"/>
      <c r="L5" s="947"/>
      <c r="M5" s="947"/>
      <c r="N5" s="947"/>
      <c r="O5" s="947"/>
      <c r="P5" s="947"/>
      <c r="Q5" s="947"/>
      <c r="R5" s="947"/>
      <c r="S5" s="947"/>
      <c r="T5" s="947"/>
      <c r="U5" s="947"/>
      <c r="V5" s="947"/>
      <c r="W5" s="1045" t="s">
        <v>220</v>
      </c>
      <c r="X5" s="1045"/>
      <c r="Y5" s="1045"/>
      <c r="Z5" s="1045"/>
      <c r="AA5" s="1045"/>
      <c r="AB5" s="1045"/>
      <c r="AC5" s="1045"/>
      <c r="AD5" s="1045"/>
      <c r="AE5" s="1045"/>
      <c r="AF5" s="1045"/>
      <c r="AG5" s="1045"/>
      <c r="AH5" s="774"/>
      <c r="AI5" s="774"/>
      <c r="AJ5" s="774"/>
      <c r="AK5" s="774"/>
      <c r="AL5" s="774"/>
      <c r="AM5" s="774"/>
      <c r="AN5" s="774"/>
      <c r="AO5" s="774"/>
      <c r="AP5" s="774"/>
      <c r="AQ5" s="774"/>
      <c r="AR5" s="774"/>
      <c r="AS5" s="774"/>
      <c r="AT5" s="774"/>
      <c r="AU5" s="774"/>
    </row>
    <row r="6" spans="1:47" ht="25.5" customHeight="1">
      <c r="A6" s="947"/>
      <c r="B6" s="947"/>
      <c r="C6" s="947"/>
      <c r="D6" s="947"/>
      <c r="E6" s="947"/>
      <c r="F6" s="947"/>
      <c r="G6" s="947"/>
      <c r="H6" s="947"/>
      <c r="I6" s="947"/>
      <c r="J6" s="947"/>
      <c r="K6" s="947"/>
      <c r="L6" s="947"/>
      <c r="M6" s="947"/>
      <c r="N6" s="947"/>
      <c r="O6" s="947"/>
      <c r="P6" s="947"/>
      <c r="Q6" s="947"/>
      <c r="R6" s="947"/>
      <c r="S6" s="947"/>
      <c r="T6" s="947"/>
      <c r="U6" s="947"/>
      <c r="V6" s="947"/>
      <c r="W6" s="947"/>
      <c r="X6" s="947"/>
      <c r="Y6" s="947"/>
      <c r="Z6" s="947"/>
      <c r="AA6" s="947"/>
      <c r="AB6" s="947"/>
      <c r="AC6" s="947"/>
      <c r="AD6" s="947"/>
      <c r="AE6" s="947"/>
      <c r="AF6" s="947"/>
      <c r="AG6" s="947"/>
      <c r="AH6" s="774"/>
      <c r="AI6" s="774"/>
      <c r="AJ6" s="774"/>
      <c r="AK6" s="774"/>
      <c r="AL6" s="774"/>
      <c r="AM6" s="774"/>
      <c r="AN6" s="774"/>
      <c r="AO6" s="774"/>
      <c r="AP6" s="774"/>
      <c r="AQ6" s="774"/>
      <c r="AR6" s="774"/>
      <c r="AS6" s="774"/>
      <c r="AT6" s="774"/>
      <c r="AU6" s="774"/>
    </row>
    <row r="7" spans="1:47" ht="25.5" customHeight="1">
      <c r="A7" s="2420" t="s">
        <v>1014</v>
      </c>
      <c r="B7" s="2420"/>
      <c r="C7" s="2420"/>
      <c r="D7" s="2420"/>
      <c r="E7" s="2420"/>
      <c r="F7" s="2420"/>
      <c r="G7" s="2420"/>
      <c r="H7" s="2420"/>
      <c r="I7" s="2420"/>
      <c r="J7" s="2420"/>
      <c r="K7" s="2420"/>
      <c r="L7" s="2420"/>
      <c r="M7" s="2420"/>
      <c r="N7" s="2420"/>
      <c r="O7" s="2420"/>
      <c r="P7" s="2420"/>
      <c r="Q7" s="2420"/>
      <c r="R7" s="2420"/>
      <c r="S7" s="2420"/>
      <c r="T7" s="2420"/>
      <c r="U7" s="2420"/>
      <c r="V7" s="2420"/>
      <c r="W7" s="2420"/>
      <c r="X7" s="2420"/>
      <c r="Y7" s="2420"/>
      <c r="Z7" s="2420"/>
      <c r="AA7" s="2420"/>
      <c r="AB7" s="2420"/>
      <c r="AC7" s="2420"/>
      <c r="AD7" s="2420"/>
      <c r="AE7" s="2420"/>
      <c r="AF7" s="2420"/>
      <c r="AG7" s="2420"/>
      <c r="AH7" s="774"/>
      <c r="AI7" s="774"/>
      <c r="AJ7" s="774"/>
      <c r="AK7" s="774"/>
      <c r="AL7" s="774"/>
      <c r="AM7" s="774"/>
      <c r="AN7" s="774"/>
      <c r="AO7" s="774"/>
      <c r="AP7" s="774"/>
      <c r="AQ7" s="774"/>
      <c r="AR7" s="774"/>
      <c r="AS7" s="774"/>
      <c r="AT7" s="774"/>
      <c r="AU7" s="774"/>
    </row>
    <row r="8" spans="1:47" ht="25.5" customHeight="1">
      <c r="A8" s="2420"/>
      <c r="B8" s="2420"/>
      <c r="C8" s="2420"/>
      <c r="D8" s="2420"/>
      <c r="E8" s="2420"/>
      <c r="F8" s="2420"/>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774"/>
      <c r="AI8" s="774"/>
      <c r="AJ8" s="774"/>
      <c r="AK8" s="774"/>
      <c r="AL8" s="774"/>
      <c r="AM8" s="774"/>
      <c r="AN8" s="774"/>
      <c r="AO8" s="774"/>
      <c r="AP8" s="774"/>
      <c r="AQ8" s="774"/>
      <c r="AR8" s="774"/>
      <c r="AS8" s="774"/>
      <c r="AT8" s="774"/>
      <c r="AU8" s="774"/>
    </row>
    <row r="9" spans="1:47" ht="25.5" customHeight="1">
      <c r="A9" s="947"/>
      <c r="B9" s="947"/>
      <c r="C9" s="947"/>
      <c r="D9" s="947"/>
      <c r="E9" s="947"/>
      <c r="F9" s="947"/>
      <c r="G9" s="947"/>
      <c r="H9" s="947"/>
      <c r="I9" s="947"/>
      <c r="J9" s="947"/>
      <c r="K9" s="947"/>
      <c r="L9" s="947"/>
      <c r="M9" s="947"/>
      <c r="N9" s="947"/>
      <c r="O9" s="947"/>
      <c r="P9" s="947"/>
      <c r="Q9" s="947"/>
      <c r="R9" s="947"/>
      <c r="S9" s="947"/>
      <c r="T9" s="947"/>
      <c r="U9" s="947"/>
      <c r="V9" s="947"/>
      <c r="W9" s="947"/>
      <c r="X9" s="947"/>
      <c r="Y9" s="947"/>
      <c r="Z9" s="947"/>
      <c r="AA9" s="947"/>
      <c r="AB9" s="947"/>
      <c r="AC9" s="947"/>
      <c r="AD9" s="947"/>
      <c r="AE9" s="947"/>
      <c r="AF9" s="947"/>
      <c r="AG9" s="947"/>
      <c r="AH9" s="774"/>
      <c r="AI9" s="774"/>
      <c r="AJ9" s="774"/>
      <c r="AK9" s="774"/>
      <c r="AL9" s="774"/>
      <c r="AM9" s="774"/>
      <c r="AN9" s="774"/>
      <c r="AO9" s="774"/>
      <c r="AP9" s="774"/>
      <c r="AQ9" s="774"/>
      <c r="AR9" s="774"/>
      <c r="AS9" s="774"/>
      <c r="AT9" s="774"/>
      <c r="AU9" s="774"/>
    </row>
    <row r="10" spans="1:47" ht="25.5" customHeight="1">
      <c r="A10" s="947"/>
      <c r="B10" s="947"/>
      <c r="C10" s="947"/>
      <c r="D10" s="947"/>
      <c r="E10" s="947"/>
      <c r="F10" s="947"/>
      <c r="G10" s="947"/>
      <c r="H10" s="947"/>
      <c r="I10" s="947"/>
      <c r="J10" s="947"/>
      <c r="K10" s="947"/>
      <c r="L10" s="947"/>
      <c r="M10" s="947"/>
      <c r="N10" s="947"/>
      <c r="O10" s="948" t="s">
        <v>1002</v>
      </c>
      <c r="P10" s="949"/>
      <c r="Q10" s="948"/>
      <c r="R10" s="950"/>
      <c r="S10" s="949"/>
      <c r="T10" s="2421"/>
      <c r="U10" s="2421"/>
      <c r="V10" s="2421"/>
      <c r="W10" s="2421"/>
      <c r="X10" s="2421"/>
      <c r="Y10" s="2421"/>
      <c r="Z10" s="2421"/>
      <c r="AA10" s="2421"/>
      <c r="AB10" s="2421"/>
      <c r="AC10" s="2421"/>
      <c r="AD10" s="2421"/>
      <c r="AE10" s="2421"/>
      <c r="AF10" s="2421"/>
      <c r="AG10" s="947"/>
      <c r="AH10" s="774"/>
      <c r="AI10" s="775" t="s">
        <v>1049</v>
      </c>
      <c r="AJ10" s="774"/>
      <c r="AK10" s="774"/>
      <c r="AL10" s="774"/>
      <c r="AM10" s="774"/>
      <c r="AN10" s="774"/>
      <c r="AO10" s="774"/>
      <c r="AP10" s="774"/>
      <c r="AQ10" s="774"/>
      <c r="AR10" s="774"/>
      <c r="AS10" s="774"/>
      <c r="AT10" s="774"/>
      <c r="AU10" s="774"/>
    </row>
    <row r="11" spans="1:47" ht="25.5" customHeight="1">
      <c r="A11" s="947"/>
      <c r="B11" s="947"/>
      <c r="C11" s="947"/>
      <c r="D11" s="947"/>
      <c r="E11" s="947"/>
      <c r="F11" s="947"/>
      <c r="G11" s="947"/>
      <c r="H11" s="947"/>
      <c r="I11" s="947"/>
      <c r="J11" s="947"/>
      <c r="K11" s="947"/>
      <c r="L11" s="947"/>
      <c r="M11" s="947"/>
      <c r="N11" s="947"/>
      <c r="O11" s="951" t="s">
        <v>1003</v>
      </c>
      <c r="P11" s="951"/>
      <c r="Q11" s="951"/>
      <c r="R11" s="952"/>
      <c r="S11" s="951"/>
      <c r="T11" s="2422"/>
      <c r="U11" s="2422"/>
      <c r="V11" s="2422"/>
      <c r="W11" s="2422"/>
      <c r="X11" s="2422"/>
      <c r="Y11" s="2422"/>
      <c r="Z11" s="2422"/>
      <c r="AA11" s="2422"/>
      <c r="AB11" s="2422"/>
      <c r="AC11" s="2422"/>
      <c r="AD11" s="2422"/>
      <c r="AE11" s="2422"/>
      <c r="AF11" s="951" t="s">
        <v>1004</v>
      </c>
      <c r="AG11" s="947"/>
      <c r="AH11" s="774"/>
      <c r="AI11" s="774"/>
      <c r="AJ11" s="774"/>
      <c r="AK11" s="774"/>
      <c r="AL11" s="774"/>
      <c r="AM11" s="774"/>
      <c r="AN11" s="774"/>
      <c r="AO11" s="774"/>
      <c r="AP11" s="774"/>
      <c r="AQ11" s="774"/>
      <c r="AR11" s="774"/>
      <c r="AS11" s="774"/>
      <c r="AT11" s="774"/>
      <c r="AU11" s="774"/>
    </row>
    <row r="12" spans="1:47" ht="25.5" customHeight="1">
      <c r="A12" s="947"/>
      <c r="B12" s="947"/>
      <c r="C12" s="947"/>
      <c r="D12" s="947"/>
      <c r="E12" s="947"/>
      <c r="F12" s="947"/>
      <c r="G12" s="947"/>
      <c r="H12" s="947"/>
      <c r="I12" s="947"/>
      <c r="J12" s="947"/>
      <c r="K12" s="947"/>
      <c r="L12" s="947"/>
      <c r="M12" s="947"/>
      <c r="N12" s="947"/>
      <c r="O12" s="951" t="s">
        <v>1005</v>
      </c>
      <c r="P12" s="951"/>
      <c r="Q12" s="951"/>
      <c r="R12" s="952"/>
      <c r="S12" s="951"/>
      <c r="T12" s="2418"/>
      <c r="U12" s="2418"/>
      <c r="V12" s="2418"/>
      <c r="W12" s="2418"/>
      <c r="X12" s="2418"/>
      <c r="Y12" s="2418"/>
      <c r="Z12" s="2418"/>
      <c r="AA12" s="2418"/>
      <c r="AB12" s="2418"/>
      <c r="AC12" s="2418"/>
      <c r="AD12" s="2418"/>
      <c r="AE12" s="2418"/>
      <c r="AF12" s="2418"/>
      <c r="AG12" s="947"/>
      <c r="AH12" s="774"/>
      <c r="AI12" s="774"/>
      <c r="AJ12" s="774"/>
      <c r="AK12" s="774"/>
      <c r="AL12" s="774"/>
      <c r="AM12" s="774"/>
      <c r="AN12" s="774"/>
      <c r="AO12" s="774"/>
      <c r="AP12" s="774"/>
      <c r="AQ12" s="774"/>
      <c r="AR12" s="774"/>
      <c r="AS12" s="774"/>
      <c r="AT12" s="774"/>
      <c r="AU12" s="774"/>
    </row>
    <row r="13" spans="1:47" ht="25.5" customHeight="1">
      <c r="A13" s="947"/>
      <c r="B13" s="947"/>
      <c r="C13" s="947"/>
      <c r="D13" s="947"/>
      <c r="E13" s="947"/>
      <c r="F13" s="947"/>
      <c r="G13" s="947"/>
      <c r="H13" s="947"/>
      <c r="I13" s="947"/>
      <c r="J13" s="947"/>
      <c r="K13" s="947"/>
      <c r="L13" s="947"/>
      <c r="M13" s="947"/>
      <c r="N13" s="947"/>
      <c r="O13" s="947"/>
      <c r="P13" s="947"/>
      <c r="Q13" s="947"/>
      <c r="R13" s="947"/>
      <c r="S13" s="946"/>
      <c r="T13" s="1020" t="s">
        <v>1048</v>
      </c>
      <c r="U13" s="947"/>
      <c r="V13" s="947"/>
      <c r="W13" s="947"/>
      <c r="X13" s="947"/>
      <c r="Y13" s="947"/>
      <c r="Z13" s="947"/>
      <c r="AA13" s="947"/>
      <c r="AB13" s="947"/>
      <c r="AC13" s="947"/>
      <c r="AD13" s="947"/>
      <c r="AE13" s="947"/>
      <c r="AF13" s="947"/>
      <c r="AG13" s="947"/>
      <c r="AH13" s="774"/>
      <c r="AI13" s="774"/>
      <c r="AJ13" s="774"/>
      <c r="AK13" s="774"/>
      <c r="AL13" s="774"/>
      <c r="AM13" s="774"/>
      <c r="AN13" s="774"/>
      <c r="AO13" s="774"/>
      <c r="AP13" s="774"/>
      <c r="AQ13" s="774"/>
      <c r="AR13" s="774"/>
      <c r="AS13" s="774"/>
      <c r="AT13" s="774"/>
      <c r="AU13" s="774"/>
    </row>
    <row r="14" spans="1:47" ht="25.5" customHeight="1">
      <c r="A14" s="947"/>
      <c r="B14" s="947"/>
      <c r="C14" s="947"/>
      <c r="D14" s="947"/>
      <c r="E14" s="947"/>
      <c r="F14" s="947"/>
      <c r="G14" s="947"/>
      <c r="H14" s="947"/>
      <c r="I14" s="947"/>
      <c r="J14" s="947"/>
      <c r="K14" s="947"/>
      <c r="L14" s="947"/>
      <c r="M14" s="947"/>
      <c r="N14" s="947"/>
      <c r="O14" s="947"/>
      <c r="P14" s="947"/>
      <c r="Q14" s="947"/>
      <c r="R14" s="947"/>
      <c r="S14" s="947"/>
      <c r="T14" s="947"/>
      <c r="U14" s="947"/>
      <c r="V14" s="947"/>
      <c r="W14" s="947"/>
      <c r="X14" s="947"/>
      <c r="Y14" s="947"/>
      <c r="Z14" s="947"/>
      <c r="AA14" s="947"/>
      <c r="AB14" s="947"/>
      <c r="AC14" s="947"/>
      <c r="AD14" s="947"/>
      <c r="AE14" s="947"/>
      <c r="AF14" s="947"/>
      <c r="AG14" s="947"/>
      <c r="AH14" s="774"/>
      <c r="AI14" s="774"/>
      <c r="AJ14" s="774"/>
      <c r="AK14" s="774"/>
      <c r="AL14" s="774"/>
      <c r="AM14" s="774"/>
      <c r="AN14" s="774"/>
      <c r="AO14" s="774"/>
      <c r="AP14" s="774"/>
      <c r="AQ14" s="774"/>
      <c r="AR14" s="774"/>
      <c r="AS14" s="774"/>
      <c r="AT14" s="774"/>
      <c r="AU14" s="774"/>
    </row>
    <row r="15" spans="1:47" ht="25.5" customHeight="1">
      <c r="A15" s="947"/>
      <c r="B15" s="953" t="s">
        <v>1006</v>
      </c>
      <c r="C15" s="947"/>
      <c r="D15" s="947"/>
      <c r="E15" s="947"/>
      <c r="F15" s="947"/>
      <c r="G15" s="947"/>
      <c r="H15" s="947"/>
      <c r="I15" s="947"/>
      <c r="J15" s="947"/>
      <c r="K15" s="947"/>
      <c r="L15" s="947"/>
      <c r="M15" s="2416">
        <f>'1 交付申請'!V10</f>
        <v>0</v>
      </c>
      <c r="N15" s="2416"/>
      <c r="O15" s="2416"/>
      <c r="P15" s="2416"/>
      <c r="Q15" s="2416"/>
      <c r="R15" s="2416"/>
      <c r="S15" s="2416"/>
      <c r="T15" s="2416"/>
      <c r="U15" s="2416"/>
      <c r="V15" s="2416"/>
      <c r="W15" s="2416"/>
      <c r="X15" s="2416"/>
      <c r="Y15" s="2416"/>
      <c r="Z15" s="2416"/>
      <c r="AA15" s="2416"/>
      <c r="AB15" s="2416"/>
      <c r="AC15" s="2416"/>
      <c r="AD15" s="2416"/>
      <c r="AE15" s="2416"/>
      <c r="AF15" s="2416"/>
      <c r="AG15" s="947"/>
      <c r="AH15" s="774"/>
      <c r="AI15" s="774"/>
      <c r="AJ15" s="774"/>
      <c r="AK15" s="774"/>
      <c r="AL15" s="774"/>
      <c r="AM15" s="774"/>
      <c r="AN15" s="774"/>
      <c r="AO15" s="774"/>
      <c r="AP15" s="774"/>
      <c r="AQ15" s="774"/>
      <c r="AR15" s="774"/>
      <c r="AS15" s="774"/>
      <c r="AT15" s="774"/>
      <c r="AU15" s="774"/>
    </row>
    <row r="16" spans="1:47" ht="25.5" customHeight="1">
      <c r="A16" s="947"/>
      <c r="B16" s="946"/>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947"/>
      <c r="AA16" s="947"/>
      <c r="AB16" s="947"/>
      <c r="AC16" s="947"/>
      <c r="AD16" s="947"/>
      <c r="AE16" s="947"/>
      <c r="AF16" s="947"/>
      <c r="AG16" s="947"/>
      <c r="AH16" s="774"/>
      <c r="AI16" s="774"/>
      <c r="AJ16" s="774"/>
      <c r="AK16" s="774"/>
      <c r="AL16" s="774"/>
      <c r="AM16" s="774"/>
      <c r="AN16" s="774"/>
      <c r="AO16" s="774"/>
      <c r="AP16" s="774"/>
      <c r="AQ16" s="774"/>
      <c r="AR16" s="774"/>
      <c r="AS16" s="774"/>
      <c r="AT16" s="774"/>
      <c r="AU16" s="774"/>
    </row>
    <row r="17" spans="1:47" ht="25.5" customHeight="1">
      <c r="A17" s="947"/>
      <c r="B17" s="947" t="s">
        <v>1007</v>
      </c>
      <c r="C17" s="947"/>
      <c r="D17" s="947"/>
      <c r="E17" s="947"/>
      <c r="F17" s="947"/>
      <c r="G17" s="947"/>
      <c r="H17" s="947"/>
      <c r="I17" s="947"/>
      <c r="J17" s="947"/>
      <c r="K17" s="947"/>
      <c r="L17" s="947"/>
      <c r="M17" s="947"/>
      <c r="N17" s="947"/>
      <c r="O17" s="947"/>
      <c r="P17" s="947"/>
      <c r="Q17" s="947"/>
      <c r="R17" s="947"/>
      <c r="S17" s="947"/>
      <c r="T17" s="947"/>
      <c r="U17" s="947"/>
      <c r="V17" s="947"/>
      <c r="W17" s="947"/>
      <c r="X17" s="947"/>
      <c r="Y17" s="947"/>
      <c r="Z17" s="947"/>
      <c r="AA17" s="947"/>
      <c r="AB17" s="947"/>
      <c r="AC17" s="947"/>
      <c r="AD17" s="947"/>
      <c r="AE17" s="947"/>
      <c r="AF17" s="947"/>
      <c r="AG17" s="947"/>
      <c r="AH17" s="774"/>
      <c r="AI17" s="774"/>
      <c r="AJ17" s="774"/>
      <c r="AK17" s="774"/>
      <c r="AL17" s="774"/>
      <c r="AM17" s="774"/>
      <c r="AN17" s="774"/>
      <c r="AO17" s="774"/>
      <c r="AP17" s="774"/>
      <c r="AQ17" s="774"/>
      <c r="AR17" s="774"/>
      <c r="AS17" s="774"/>
      <c r="AT17" s="774"/>
      <c r="AU17" s="774"/>
    </row>
    <row r="18" spans="1:47" ht="25.5" customHeight="1">
      <c r="A18" s="947"/>
      <c r="B18" s="947"/>
      <c r="C18" s="947"/>
      <c r="D18" s="947"/>
      <c r="E18" s="947" t="s">
        <v>1008</v>
      </c>
      <c r="F18" s="947"/>
      <c r="G18" s="947"/>
      <c r="H18" s="947"/>
      <c r="I18" s="94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947"/>
      <c r="AH18" s="774"/>
      <c r="AI18" s="775" t="s">
        <v>441</v>
      </c>
      <c r="AJ18" s="10" t="s">
        <v>1009</v>
      </c>
      <c r="AK18" s="776"/>
      <c r="AL18" s="776"/>
      <c r="AM18" s="776"/>
      <c r="AN18" s="776"/>
      <c r="AO18" s="776"/>
      <c r="AP18" s="776"/>
      <c r="AQ18" s="776"/>
      <c r="AR18" s="776"/>
      <c r="AS18" s="776"/>
      <c r="AT18" s="776"/>
      <c r="AU18" s="776"/>
    </row>
    <row r="19" spans="1:47" ht="25.5" customHeight="1">
      <c r="A19" s="947"/>
      <c r="B19" s="947"/>
      <c r="C19" s="947"/>
      <c r="D19" s="947"/>
      <c r="E19" s="947" t="s">
        <v>7</v>
      </c>
      <c r="F19" s="947"/>
      <c r="G19" s="947"/>
      <c r="H19" s="947"/>
      <c r="I19" s="947"/>
      <c r="J19" s="2417"/>
      <c r="K19" s="2417"/>
      <c r="L19" s="2417"/>
      <c r="M19" s="2417"/>
      <c r="N19" s="2417"/>
      <c r="O19" s="2417"/>
      <c r="P19" s="2417"/>
      <c r="Q19" s="2417"/>
      <c r="R19" s="2417"/>
      <c r="S19" s="2417"/>
      <c r="T19" s="2417"/>
      <c r="U19" s="2417"/>
      <c r="V19" s="2417"/>
      <c r="W19" s="2417"/>
      <c r="X19" s="2417"/>
      <c r="Y19" s="2417"/>
      <c r="Z19" s="2417"/>
      <c r="AA19" s="2417"/>
      <c r="AB19" s="2417"/>
      <c r="AC19" s="2417"/>
      <c r="AD19" s="2417"/>
      <c r="AE19" s="2417"/>
      <c r="AF19" s="2417"/>
      <c r="AG19" s="947"/>
      <c r="AH19" s="774"/>
      <c r="AJ19" s="776"/>
      <c r="AK19" s="776"/>
      <c r="AL19" s="776"/>
      <c r="AM19" s="776"/>
      <c r="AN19" s="776"/>
      <c r="AO19" s="776"/>
      <c r="AP19" s="776"/>
      <c r="AQ19" s="776"/>
      <c r="AR19" s="776"/>
      <c r="AS19" s="776"/>
      <c r="AT19" s="776"/>
      <c r="AU19" s="776"/>
    </row>
    <row r="20" spans="1:47" ht="25.5" customHeight="1">
      <c r="A20" s="947"/>
      <c r="B20" s="947"/>
      <c r="C20" s="947"/>
      <c r="D20" s="947"/>
      <c r="E20" s="947"/>
      <c r="F20" s="947"/>
      <c r="G20" s="947"/>
      <c r="H20" s="947"/>
      <c r="I20" s="947"/>
      <c r="J20" s="947"/>
      <c r="K20" s="947"/>
      <c r="L20" s="947"/>
      <c r="M20" s="947"/>
      <c r="N20" s="947"/>
      <c r="O20" s="947"/>
      <c r="P20" s="947"/>
      <c r="Q20" s="947"/>
      <c r="R20" s="947"/>
      <c r="S20" s="947"/>
      <c r="T20" s="947"/>
      <c r="U20" s="947"/>
      <c r="V20" s="947"/>
      <c r="W20" s="947"/>
      <c r="X20" s="947"/>
      <c r="Y20" s="947"/>
      <c r="Z20" s="947"/>
      <c r="AA20" s="947"/>
      <c r="AB20" s="947"/>
      <c r="AC20" s="947"/>
      <c r="AD20" s="947"/>
      <c r="AE20" s="947"/>
      <c r="AF20" s="947"/>
      <c r="AG20" s="947"/>
      <c r="AH20" s="774"/>
      <c r="AI20" s="774"/>
      <c r="AJ20" s="774"/>
      <c r="AK20" s="774"/>
      <c r="AL20" s="774"/>
      <c r="AM20" s="774"/>
      <c r="AN20" s="774"/>
      <c r="AO20" s="774"/>
      <c r="AP20" s="774"/>
      <c r="AQ20" s="774"/>
      <c r="AR20" s="774"/>
      <c r="AS20" s="774"/>
      <c r="AT20" s="774"/>
      <c r="AU20" s="774"/>
    </row>
    <row r="21" spans="1:47" ht="25.5" customHeight="1">
      <c r="A21" s="947"/>
      <c r="B21" s="947" t="s">
        <v>1010</v>
      </c>
      <c r="C21" s="947"/>
      <c r="D21" s="947"/>
      <c r="E21" s="947"/>
      <c r="F21" s="947"/>
      <c r="G21" s="947"/>
      <c r="H21" s="947"/>
      <c r="I21" s="947"/>
      <c r="J21" s="947"/>
      <c r="K21" s="947"/>
      <c r="L21" s="947"/>
      <c r="M21" s="947"/>
      <c r="N21" s="947"/>
      <c r="O21" s="947"/>
      <c r="P21" s="947"/>
      <c r="Q21" s="947"/>
      <c r="R21" s="947"/>
      <c r="S21" s="947"/>
      <c r="T21" s="947"/>
      <c r="U21" s="947"/>
      <c r="V21" s="947"/>
      <c r="W21" s="947"/>
      <c r="X21" s="947"/>
      <c r="Y21" s="947"/>
      <c r="Z21" s="947"/>
      <c r="AA21" s="947"/>
      <c r="AB21" s="947"/>
      <c r="AC21" s="947"/>
      <c r="AD21" s="947"/>
      <c r="AE21" s="947"/>
      <c r="AF21" s="947"/>
      <c r="AG21" s="947"/>
      <c r="AH21" s="774"/>
      <c r="AI21" s="774"/>
      <c r="AJ21" s="774"/>
      <c r="AK21" s="774"/>
      <c r="AL21" s="774"/>
      <c r="AM21" s="774"/>
      <c r="AN21" s="774"/>
      <c r="AO21" s="774"/>
      <c r="AP21" s="774"/>
      <c r="AQ21" s="774"/>
      <c r="AR21" s="774"/>
      <c r="AS21" s="774"/>
      <c r="AT21" s="774"/>
      <c r="AU21" s="774"/>
    </row>
    <row r="22" spans="1:47" ht="25.5" customHeight="1">
      <c r="A22" s="947"/>
      <c r="B22" s="947"/>
      <c r="C22" s="947"/>
      <c r="D22" s="947"/>
      <c r="E22" s="947" t="s">
        <v>1011</v>
      </c>
      <c r="F22" s="947"/>
      <c r="G22" s="947"/>
      <c r="H22" s="947"/>
      <c r="I22" s="947"/>
      <c r="J22" s="1045" t="s">
        <v>220</v>
      </c>
      <c r="K22" s="1045"/>
      <c r="L22" s="1045"/>
      <c r="M22" s="1045"/>
      <c r="N22" s="1045"/>
      <c r="O22" s="1045"/>
      <c r="P22" s="1045"/>
      <c r="Q22" s="1045"/>
      <c r="R22" s="1045"/>
      <c r="S22" s="1045"/>
      <c r="T22" s="1045"/>
      <c r="U22" s="947"/>
      <c r="V22" s="947"/>
      <c r="W22" s="947"/>
      <c r="X22" s="947"/>
      <c r="Y22" s="947"/>
      <c r="Z22" s="947"/>
      <c r="AA22" s="947"/>
      <c r="AB22" s="947"/>
      <c r="AC22" s="947"/>
      <c r="AD22" s="947"/>
      <c r="AE22" s="947"/>
      <c r="AF22" s="947"/>
      <c r="AG22" s="947"/>
      <c r="AH22" s="774"/>
      <c r="AI22" s="774"/>
      <c r="AJ22" s="774"/>
      <c r="AK22" s="774"/>
      <c r="AL22" s="774"/>
      <c r="AM22" s="774"/>
      <c r="AN22" s="774"/>
      <c r="AO22" s="774"/>
      <c r="AP22" s="774"/>
      <c r="AQ22" s="774"/>
      <c r="AR22" s="774"/>
      <c r="AS22" s="774"/>
      <c r="AT22" s="774"/>
      <c r="AU22" s="774"/>
    </row>
    <row r="23" spans="1:47" ht="25.5" customHeight="1">
      <c r="A23" s="947"/>
      <c r="B23" s="947"/>
      <c r="C23" s="947"/>
      <c r="D23" s="947"/>
      <c r="E23" s="947"/>
      <c r="F23" s="947"/>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947"/>
      <c r="AH23" s="774"/>
      <c r="AI23" s="774"/>
      <c r="AJ23" s="774"/>
      <c r="AK23" s="774"/>
      <c r="AL23" s="774"/>
      <c r="AM23" s="774"/>
      <c r="AN23" s="774"/>
      <c r="AO23" s="774"/>
      <c r="AP23" s="774"/>
      <c r="AQ23" s="774"/>
      <c r="AR23" s="774"/>
      <c r="AS23" s="774"/>
      <c r="AT23" s="774"/>
      <c r="AU23" s="774"/>
    </row>
    <row r="24" spans="1:47" ht="25.5" customHeight="1">
      <c r="A24" s="947"/>
      <c r="B24" s="947"/>
      <c r="C24" s="947"/>
      <c r="D24" s="947"/>
      <c r="E24" s="947" t="s">
        <v>1012</v>
      </c>
      <c r="F24" s="947"/>
      <c r="G24" s="947"/>
      <c r="H24" s="947"/>
      <c r="I24" s="947"/>
      <c r="J24" s="1045" t="s">
        <v>220</v>
      </c>
      <c r="K24" s="1045"/>
      <c r="L24" s="1045"/>
      <c r="M24" s="1045"/>
      <c r="N24" s="1045"/>
      <c r="O24" s="1045"/>
      <c r="P24" s="1045"/>
      <c r="Q24" s="1045"/>
      <c r="R24" s="1045"/>
      <c r="S24" s="1045"/>
      <c r="T24" s="1045"/>
      <c r="U24" s="947"/>
      <c r="V24" s="947"/>
      <c r="W24" s="947"/>
      <c r="X24" s="947"/>
      <c r="Y24" s="947"/>
      <c r="Z24" s="947"/>
      <c r="AA24" s="947"/>
      <c r="AB24" s="947"/>
      <c r="AC24" s="947"/>
      <c r="AD24" s="947"/>
      <c r="AE24" s="947"/>
      <c r="AF24" s="947"/>
      <c r="AG24" s="947"/>
      <c r="AH24" s="774"/>
      <c r="AI24" s="774"/>
      <c r="AJ24" s="774"/>
      <c r="AK24" s="774"/>
      <c r="AL24" s="774"/>
      <c r="AM24" s="774"/>
      <c r="AN24" s="774"/>
      <c r="AO24" s="774"/>
      <c r="AP24" s="774"/>
      <c r="AQ24" s="774"/>
      <c r="AR24" s="774"/>
      <c r="AS24" s="774"/>
      <c r="AT24" s="774"/>
      <c r="AU24" s="774"/>
    </row>
    <row r="25" spans="1:47" ht="25.5" customHeight="1">
      <c r="A25" s="947"/>
      <c r="B25" s="947"/>
      <c r="C25" s="947"/>
      <c r="D25" s="947"/>
      <c r="E25" s="947"/>
      <c r="F25" s="947"/>
      <c r="G25" s="947"/>
      <c r="H25" s="947"/>
      <c r="I25" s="947"/>
      <c r="J25" s="947"/>
      <c r="K25" s="947"/>
      <c r="L25" s="947"/>
      <c r="M25" s="947"/>
      <c r="N25" s="947"/>
      <c r="O25" s="947"/>
      <c r="P25" s="947"/>
      <c r="Q25" s="947"/>
      <c r="R25" s="947"/>
      <c r="S25" s="947"/>
      <c r="T25" s="947"/>
      <c r="U25" s="947"/>
      <c r="V25" s="947"/>
      <c r="W25" s="947"/>
      <c r="X25" s="947"/>
      <c r="Y25" s="947"/>
      <c r="Z25" s="947"/>
      <c r="AA25" s="947"/>
      <c r="AB25" s="947"/>
      <c r="AC25" s="947"/>
      <c r="AD25" s="947"/>
      <c r="AE25" s="947"/>
      <c r="AF25" s="947"/>
      <c r="AG25" s="947"/>
      <c r="AH25" s="774"/>
      <c r="AI25" s="774"/>
      <c r="AJ25" s="774"/>
      <c r="AK25" s="774"/>
      <c r="AL25" s="774"/>
      <c r="AM25" s="774"/>
      <c r="AN25" s="774"/>
      <c r="AO25" s="774"/>
      <c r="AP25" s="774"/>
      <c r="AQ25" s="774"/>
      <c r="AR25" s="774"/>
      <c r="AS25" s="774"/>
      <c r="AT25" s="774"/>
      <c r="AU25" s="774"/>
    </row>
    <row r="26" spans="1:47" ht="25.5" customHeight="1">
      <c r="A26" s="947"/>
      <c r="B26" s="947"/>
      <c r="C26" s="947"/>
      <c r="D26" s="947"/>
      <c r="E26" s="947"/>
      <c r="F26" s="947"/>
      <c r="G26" s="947"/>
      <c r="H26" s="947"/>
      <c r="I26" s="947"/>
      <c r="J26" s="947"/>
      <c r="K26" s="947"/>
      <c r="L26" s="947"/>
      <c r="M26" s="947"/>
      <c r="N26" s="947"/>
      <c r="O26" s="947"/>
      <c r="P26" s="947"/>
      <c r="Q26" s="947"/>
      <c r="R26" s="947"/>
      <c r="S26" s="947"/>
      <c r="T26" s="947"/>
      <c r="U26" s="947"/>
      <c r="V26" s="947"/>
      <c r="W26" s="947"/>
      <c r="X26" s="947"/>
      <c r="Y26" s="947"/>
      <c r="Z26" s="947"/>
      <c r="AA26" s="947"/>
      <c r="AB26" s="947"/>
      <c r="AC26" s="947"/>
      <c r="AD26" s="947"/>
      <c r="AE26" s="947"/>
      <c r="AF26" s="947"/>
      <c r="AG26" s="947"/>
      <c r="AH26" s="774"/>
      <c r="AI26" s="774"/>
      <c r="AJ26" s="774"/>
      <c r="AK26" s="774"/>
      <c r="AL26" s="774"/>
      <c r="AM26" s="774"/>
      <c r="AN26" s="774"/>
      <c r="AO26" s="774"/>
      <c r="AP26" s="774"/>
      <c r="AQ26" s="774"/>
      <c r="AR26" s="774"/>
      <c r="AS26" s="774"/>
      <c r="AT26" s="774"/>
      <c r="AU26" s="774"/>
    </row>
    <row r="27" spans="1:47" ht="25.5" customHeight="1">
      <c r="A27" s="947"/>
      <c r="B27" s="947"/>
      <c r="C27" s="947"/>
      <c r="D27" s="947"/>
      <c r="E27" s="947"/>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c r="AG27" s="947"/>
      <c r="AH27" s="774"/>
      <c r="AI27" s="774"/>
      <c r="AJ27" s="774"/>
      <c r="AK27" s="774"/>
      <c r="AL27" s="774"/>
      <c r="AM27" s="774"/>
      <c r="AN27" s="774"/>
      <c r="AO27" s="774"/>
      <c r="AP27" s="774"/>
      <c r="AQ27" s="774"/>
      <c r="AR27" s="774"/>
      <c r="AS27" s="774"/>
      <c r="AT27" s="774"/>
      <c r="AU27" s="774"/>
    </row>
    <row r="28" spans="1:47" ht="25.5" customHeight="1">
      <c r="A28" s="947"/>
      <c r="B28" s="947"/>
      <c r="C28" s="947"/>
      <c r="D28" s="947"/>
      <c r="E28" s="947"/>
      <c r="F28" s="947"/>
      <c r="G28" s="947"/>
      <c r="H28" s="947"/>
      <c r="I28" s="947"/>
      <c r="J28" s="947"/>
      <c r="K28" s="947"/>
      <c r="L28" s="947"/>
      <c r="M28" s="947"/>
      <c r="N28" s="947"/>
      <c r="O28" s="947"/>
      <c r="P28" s="947"/>
      <c r="Q28" s="947"/>
      <c r="R28" s="947"/>
      <c r="S28" s="947"/>
      <c r="T28" s="947"/>
      <c r="U28" s="947"/>
      <c r="V28" s="947"/>
      <c r="W28" s="947"/>
      <c r="X28" s="947"/>
      <c r="Y28" s="947"/>
      <c r="Z28" s="947"/>
      <c r="AA28" s="947"/>
      <c r="AB28" s="947"/>
      <c r="AC28" s="947"/>
      <c r="AD28" s="947"/>
      <c r="AE28" s="947"/>
      <c r="AF28" s="947"/>
      <c r="AG28" s="947"/>
      <c r="AH28" s="774"/>
      <c r="AI28" s="774"/>
      <c r="AJ28" s="774"/>
      <c r="AK28" s="774"/>
      <c r="AL28" s="774"/>
      <c r="AM28" s="774"/>
      <c r="AN28" s="774"/>
      <c r="AO28" s="774"/>
      <c r="AP28" s="774"/>
      <c r="AQ28" s="774"/>
      <c r="AR28" s="774"/>
      <c r="AS28" s="774"/>
      <c r="AT28" s="774"/>
      <c r="AU28" s="774"/>
    </row>
    <row r="29" spans="1:47" ht="25.5" customHeight="1">
      <c r="A29" s="947"/>
      <c r="B29" s="947"/>
      <c r="C29" s="947"/>
      <c r="D29" s="947"/>
      <c r="E29" s="947"/>
      <c r="F29" s="947"/>
      <c r="G29" s="947"/>
      <c r="H29" s="947"/>
      <c r="I29" s="947"/>
      <c r="J29" s="947"/>
      <c r="K29" s="947"/>
      <c r="L29" s="947"/>
      <c r="M29" s="947"/>
      <c r="N29" s="947"/>
      <c r="O29" s="947"/>
      <c r="P29" s="947"/>
      <c r="Q29" s="947"/>
      <c r="R29" s="947"/>
      <c r="S29" s="947"/>
      <c r="T29" s="947"/>
      <c r="U29" s="947"/>
      <c r="V29" s="947"/>
      <c r="W29" s="947"/>
      <c r="X29" s="947"/>
      <c r="Y29" s="947"/>
      <c r="Z29" s="947"/>
      <c r="AA29" s="947"/>
      <c r="AB29" s="947"/>
      <c r="AC29" s="947"/>
      <c r="AD29" s="947"/>
      <c r="AE29" s="947"/>
      <c r="AF29" s="947"/>
      <c r="AG29" s="947"/>
      <c r="AH29" s="774"/>
      <c r="AI29" s="774"/>
      <c r="AJ29" s="774"/>
      <c r="AK29" s="774"/>
      <c r="AL29" s="774"/>
      <c r="AM29" s="774"/>
      <c r="AN29" s="774"/>
      <c r="AO29" s="774"/>
      <c r="AP29" s="774"/>
      <c r="AQ29" s="774"/>
      <c r="AR29" s="774"/>
      <c r="AS29" s="774"/>
      <c r="AT29" s="774"/>
      <c r="AU29" s="774"/>
    </row>
    <row r="30" spans="1:47" ht="25.5" customHeight="1">
      <c r="A30" s="947"/>
      <c r="B30" s="947"/>
      <c r="C30" s="947"/>
      <c r="D30" s="947"/>
      <c r="E30" s="947"/>
      <c r="F30" s="947"/>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774"/>
      <c r="AI30" s="774"/>
      <c r="AJ30" s="774"/>
      <c r="AK30" s="774"/>
      <c r="AL30" s="774"/>
      <c r="AM30" s="774"/>
      <c r="AN30" s="774"/>
      <c r="AO30" s="774"/>
      <c r="AP30" s="774"/>
      <c r="AQ30" s="774"/>
      <c r="AR30" s="774"/>
      <c r="AS30" s="774"/>
      <c r="AT30" s="774"/>
      <c r="AU30" s="774"/>
    </row>
  </sheetData>
  <sheetProtection selectLockedCells="1"/>
  <mergeCells count="11">
    <mergeCell ref="T12:AF12"/>
    <mergeCell ref="A3:AG3"/>
    <mergeCell ref="W5:AG5"/>
    <mergeCell ref="A7:AG8"/>
    <mergeCell ref="T10:AF10"/>
    <mergeCell ref="T11:AE11"/>
    <mergeCell ref="M15:AF15"/>
    <mergeCell ref="J18:AF18"/>
    <mergeCell ref="J19:AF19"/>
    <mergeCell ref="J22:T22"/>
    <mergeCell ref="J24:T24"/>
  </mergeCells>
  <phoneticPr fontId="9"/>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69B25-1AE3-471B-A67C-279BD72BC244}">
  <sheetPr>
    <tabColor rgb="FFC00000"/>
  </sheetPr>
  <dimension ref="A1:U78"/>
  <sheetViews>
    <sheetView workbookViewId="0"/>
  </sheetViews>
  <sheetFormatPr defaultRowHeight="10.8"/>
  <sheetData>
    <row r="1" spans="1:16" ht="18" customHeight="1">
      <c r="A1" s="644" t="s">
        <v>895</v>
      </c>
      <c r="B1" s="643"/>
      <c r="C1" s="643"/>
      <c r="D1" s="643"/>
      <c r="E1" s="643"/>
      <c r="F1" s="643"/>
      <c r="G1" s="643"/>
      <c r="H1" s="643"/>
      <c r="I1" s="643"/>
      <c r="J1" s="643"/>
      <c r="K1" s="643"/>
      <c r="L1" s="643"/>
      <c r="M1" s="643"/>
      <c r="N1" s="643"/>
      <c r="O1" s="643"/>
      <c r="P1" s="643"/>
    </row>
    <row r="2" spans="1:16" ht="18" customHeight="1">
      <c r="A2" s="645" t="s">
        <v>950</v>
      </c>
      <c r="B2" s="645"/>
      <c r="C2" s="645"/>
      <c r="D2" s="645"/>
      <c r="E2" s="645"/>
      <c r="F2" s="645"/>
      <c r="G2" s="645"/>
      <c r="H2" s="645"/>
      <c r="I2" s="645"/>
      <c r="J2" s="645"/>
      <c r="K2" s="645"/>
      <c r="L2" s="645"/>
      <c r="M2" s="645"/>
      <c r="N2" s="643"/>
      <c r="O2" s="643"/>
      <c r="P2" s="643"/>
    </row>
    <row r="3" spans="1:16" ht="18" customHeight="1">
      <c r="A3" s="645" t="s">
        <v>897</v>
      </c>
      <c r="B3" s="645"/>
      <c r="C3" s="645"/>
      <c r="D3" s="645"/>
      <c r="E3" s="645"/>
      <c r="F3" s="645"/>
      <c r="G3" s="645"/>
      <c r="H3" s="645"/>
      <c r="I3" s="645"/>
      <c r="J3" s="645"/>
      <c r="K3" s="645"/>
      <c r="L3" s="645"/>
      <c r="M3" s="645"/>
      <c r="N3" s="643"/>
      <c r="O3" s="643"/>
      <c r="P3" s="643"/>
    </row>
    <row r="4" spans="1:16" ht="18" customHeight="1">
      <c r="A4" s="645" t="s">
        <v>951</v>
      </c>
      <c r="B4" s="645"/>
      <c r="C4" s="645"/>
      <c r="D4" s="645"/>
      <c r="E4" s="645"/>
      <c r="F4" s="645"/>
      <c r="G4" s="645"/>
      <c r="H4" s="645"/>
      <c r="I4" s="645"/>
      <c r="J4" s="645"/>
      <c r="K4" s="645"/>
      <c r="L4" s="645"/>
      <c r="M4" s="645"/>
      <c r="N4" s="643"/>
      <c r="O4" s="643"/>
      <c r="P4" s="643"/>
    </row>
    <row r="5" spans="1:16" ht="18" customHeight="1">
      <c r="A5" s="645" t="s">
        <v>994</v>
      </c>
      <c r="B5" s="645"/>
      <c r="C5" s="645"/>
      <c r="D5" s="645"/>
      <c r="E5" s="645"/>
      <c r="F5" s="645"/>
      <c r="G5" s="645"/>
      <c r="H5" s="645"/>
      <c r="I5" s="645"/>
      <c r="J5" s="645"/>
      <c r="K5" s="645"/>
      <c r="L5" s="645"/>
      <c r="M5" s="645"/>
      <c r="N5" s="643"/>
      <c r="O5" s="643"/>
      <c r="P5" s="643"/>
    </row>
    <row r="6" spans="1:16" ht="18" customHeight="1">
      <c r="A6" s="645" t="s">
        <v>896</v>
      </c>
      <c r="B6" s="645"/>
      <c r="C6" s="645"/>
      <c r="D6" s="645"/>
      <c r="E6" s="645"/>
      <c r="F6" s="645"/>
      <c r="G6" s="645"/>
      <c r="H6" s="645"/>
      <c r="I6" s="645"/>
      <c r="J6" s="645"/>
      <c r="K6" s="645"/>
      <c r="L6" s="645"/>
      <c r="M6" s="645"/>
      <c r="N6" s="643"/>
      <c r="O6" s="643"/>
      <c r="P6" s="643"/>
    </row>
    <row r="7" spans="1:16" ht="18" customHeight="1">
      <c r="A7" s="645" t="s">
        <v>898</v>
      </c>
      <c r="B7" s="645"/>
      <c r="C7" s="645"/>
      <c r="D7" s="645"/>
      <c r="E7" s="645"/>
      <c r="F7" s="645"/>
      <c r="G7" s="645"/>
      <c r="H7" s="645"/>
      <c r="I7" s="645"/>
      <c r="J7" s="645"/>
      <c r="K7" s="645"/>
      <c r="L7" s="645"/>
      <c r="M7" s="645"/>
      <c r="N7" s="643"/>
      <c r="O7" s="643"/>
      <c r="P7" s="643"/>
    </row>
    <row r="8" spans="1:16" ht="18" customHeight="1">
      <c r="A8" s="645" t="s">
        <v>952</v>
      </c>
      <c r="B8" s="645"/>
      <c r="C8" s="645"/>
      <c r="D8" s="645"/>
      <c r="E8" s="645"/>
      <c r="F8" s="645"/>
      <c r="G8" s="645"/>
      <c r="H8" s="645"/>
      <c r="I8" s="645"/>
      <c r="J8" s="645"/>
      <c r="K8" s="645"/>
      <c r="L8" s="645"/>
      <c r="M8" s="645"/>
      <c r="N8" s="643"/>
      <c r="O8" s="643"/>
      <c r="P8" s="643"/>
    </row>
    <row r="9" spans="1:16" ht="18" customHeight="1">
      <c r="A9" s="645" t="s">
        <v>1069</v>
      </c>
      <c r="B9" s="645"/>
      <c r="C9" s="645"/>
      <c r="D9" s="645"/>
      <c r="E9" s="645"/>
      <c r="F9" s="645"/>
      <c r="G9" s="645"/>
      <c r="H9" s="645"/>
      <c r="I9" s="645"/>
      <c r="J9" s="645"/>
      <c r="K9" s="645"/>
      <c r="L9" s="645"/>
      <c r="M9" s="645"/>
      <c r="N9" s="643"/>
      <c r="O9" s="643"/>
      <c r="P9" s="643"/>
    </row>
    <row r="10" spans="1:16" ht="18" customHeight="1">
      <c r="A10" s="645" t="s">
        <v>964</v>
      </c>
      <c r="B10" s="645"/>
      <c r="C10" s="645"/>
      <c r="D10" s="645"/>
      <c r="E10" s="645"/>
      <c r="F10" s="645"/>
      <c r="G10" s="645"/>
      <c r="H10" s="645"/>
      <c r="I10" s="645"/>
      <c r="J10" s="645"/>
      <c r="K10" s="645"/>
      <c r="L10" s="645"/>
      <c r="M10" s="645"/>
      <c r="N10" s="643"/>
      <c r="O10" s="643"/>
      <c r="P10" s="643"/>
    </row>
    <row r="11" spans="1:16" ht="18" customHeight="1">
      <c r="A11" s="645" t="s">
        <v>965</v>
      </c>
      <c r="B11" s="645"/>
      <c r="C11" s="645"/>
      <c r="D11" s="645"/>
      <c r="E11" s="645"/>
      <c r="F11" s="645"/>
      <c r="G11" s="645"/>
      <c r="H11" s="645"/>
      <c r="I11" s="645"/>
      <c r="J11" s="645"/>
      <c r="K11" s="645"/>
      <c r="L11" s="645"/>
      <c r="M11" s="645"/>
      <c r="N11" s="643"/>
      <c r="O11" s="643"/>
      <c r="P11" s="643"/>
    </row>
    <row r="12" spans="1:16" ht="18" customHeight="1">
      <c r="A12" s="645" t="s">
        <v>1066</v>
      </c>
      <c r="B12" s="645"/>
      <c r="C12" s="645"/>
      <c r="D12" s="645"/>
      <c r="E12" s="645"/>
      <c r="F12" s="645"/>
      <c r="G12" s="645"/>
      <c r="H12" s="645"/>
      <c r="I12" s="645"/>
      <c r="J12" s="645"/>
      <c r="K12" s="645"/>
      <c r="L12" s="645"/>
      <c r="M12" s="645"/>
      <c r="N12" s="643"/>
      <c r="O12" s="643"/>
      <c r="P12" s="643"/>
    </row>
    <row r="13" spans="1:16" ht="18" customHeight="1">
      <c r="A13" s="645"/>
      <c r="B13" s="645"/>
      <c r="C13" s="645"/>
      <c r="D13" s="645"/>
      <c r="E13" s="645"/>
      <c r="F13" s="645"/>
      <c r="G13" s="645"/>
      <c r="H13" s="645"/>
      <c r="I13" s="645"/>
      <c r="J13" s="645"/>
      <c r="K13" s="645"/>
      <c r="L13" s="645"/>
      <c r="M13" s="645"/>
      <c r="N13" s="643"/>
      <c r="O13" s="643"/>
      <c r="P13" s="643"/>
    </row>
    <row r="14" spans="1:16" ht="18" customHeight="1">
      <c r="B14" s="645"/>
      <c r="C14" s="645"/>
      <c r="D14" s="645"/>
      <c r="E14" s="645"/>
      <c r="F14" s="645"/>
      <c r="G14" s="645"/>
      <c r="H14" s="645"/>
      <c r="I14" s="645"/>
      <c r="J14" s="645"/>
      <c r="K14" s="645"/>
      <c r="L14" s="645"/>
      <c r="M14" s="645"/>
      <c r="N14" s="643"/>
      <c r="O14" s="643"/>
      <c r="P14" s="643"/>
    </row>
    <row r="15" spans="1:16" ht="18" customHeight="1">
      <c r="A15" s="645"/>
      <c r="B15" s="645"/>
      <c r="C15" s="645"/>
      <c r="D15" s="645"/>
      <c r="E15" s="645"/>
      <c r="F15" s="645"/>
      <c r="G15" s="645"/>
      <c r="H15" s="645"/>
      <c r="I15" s="645"/>
      <c r="J15" s="645"/>
      <c r="K15" s="645"/>
      <c r="L15" s="645"/>
      <c r="M15" s="645"/>
      <c r="N15" s="643"/>
      <c r="O15" s="643"/>
      <c r="P15" s="643"/>
    </row>
    <row r="16" spans="1:16" ht="18" customHeight="1">
      <c r="A16" s="645"/>
      <c r="B16" s="645"/>
      <c r="C16" s="645"/>
      <c r="D16" s="645"/>
      <c r="E16" s="645"/>
      <c r="F16" s="645"/>
      <c r="G16" s="645"/>
      <c r="H16" s="645"/>
      <c r="I16" s="645"/>
      <c r="J16" s="645"/>
      <c r="K16" s="645"/>
      <c r="L16" s="645"/>
      <c r="M16" s="645"/>
      <c r="N16" s="643"/>
      <c r="O16" s="643"/>
      <c r="P16" s="643"/>
    </row>
    <row r="17" spans="1:21" ht="18" customHeight="1">
      <c r="A17" s="643"/>
      <c r="B17" s="643"/>
      <c r="C17" s="643"/>
      <c r="D17" s="643"/>
      <c r="E17" s="643"/>
      <c r="F17" s="643"/>
      <c r="G17" s="643"/>
      <c r="H17" s="643"/>
      <c r="I17" s="643"/>
      <c r="J17" s="643"/>
      <c r="K17" s="643"/>
      <c r="L17" s="643"/>
      <c r="M17" s="643"/>
      <c r="N17" s="643"/>
      <c r="O17" s="643"/>
      <c r="P17" s="643"/>
    </row>
    <row r="18" spans="1:21" ht="18" customHeight="1">
      <c r="A18" s="643"/>
      <c r="B18" s="643"/>
      <c r="C18" s="643"/>
      <c r="D18" s="643"/>
      <c r="E18" s="643"/>
      <c r="F18" s="643"/>
      <c r="G18" s="643"/>
      <c r="H18" s="643"/>
      <c r="I18" s="643"/>
      <c r="J18" s="643"/>
      <c r="K18" s="643"/>
      <c r="L18" s="643"/>
      <c r="M18" s="643"/>
      <c r="N18" s="643"/>
      <c r="O18" s="643"/>
      <c r="P18" s="643"/>
    </row>
    <row r="19" spans="1:21" ht="18" customHeight="1">
      <c r="A19" s="643"/>
      <c r="B19" s="643"/>
      <c r="C19" s="643"/>
      <c r="D19" s="643"/>
      <c r="E19" s="643"/>
      <c r="F19" s="643"/>
      <c r="G19" s="643"/>
      <c r="H19" s="643"/>
      <c r="I19" s="643"/>
      <c r="J19" s="643"/>
      <c r="K19" s="643"/>
      <c r="L19" s="643"/>
      <c r="M19" s="643"/>
      <c r="N19" s="643"/>
      <c r="O19" s="643"/>
      <c r="P19" s="643"/>
    </row>
    <row r="20" spans="1:21" ht="18" customHeight="1">
      <c r="A20" s="643"/>
      <c r="B20" s="643"/>
      <c r="C20" s="643"/>
      <c r="D20" s="643"/>
      <c r="E20" s="643"/>
      <c r="F20" s="643"/>
      <c r="G20" s="643"/>
      <c r="H20" s="643"/>
      <c r="I20" s="643"/>
      <c r="J20" s="643"/>
      <c r="K20" s="643"/>
      <c r="L20" s="643"/>
      <c r="M20" s="643"/>
      <c r="N20" s="643"/>
      <c r="O20" s="643"/>
      <c r="P20" s="643"/>
    </row>
    <row r="21" spans="1:21" ht="18" customHeight="1">
      <c r="A21" s="643"/>
      <c r="B21" s="643"/>
      <c r="C21" s="643"/>
      <c r="D21" s="643"/>
      <c r="E21" s="643"/>
      <c r="F21" s="643"/>
      <c r="G21" s="643"/>
      <c r="H21" s="643"/>
      <c r="I21" s="643"/>
      <c r="J21" s="643"/>
      <c r="K21" s="643"/>
      <c r="L21" s="643"/>
      <c r="M21" s="643"/>
      <c r="N21" s="643"/>
      <c r="O21" s="643"/>
      <c r="P21" s="643"/>
    </row>
    <row r="22" spans="1:21" ht="18" customHeight="1">
      <c r="A22" s="643"/>
      <c r="B22" s="643"/>
      <c r="C22" s="643"/>
      <c r="D22" s="643"/>
      <c r="E22" s="643"/>
      <c r="F22" s="643"/>
      <c r="G22" s="643"/>
      <c r="H22" s="643"/>
      <c r="I22" s="643"/>
      <c r="J22" s="643"/>
      <c r="K22" s="643"/>
      <c r="L22" s="643"/>
      <c r="M22" s="643"/>
      <c r="N22" s="643"/>
      <c r="O22" s="643"/>
      <c r="P22" s="643"/>
    </row>
    <row r="23" spans="1:21" ht="18" customHeight="1">
      <c r="A23" s="643"/>
      <c r="B23" s="643"/>
      <c r="C23" s="643"/>
      <c r="D23" s="643"/>
      <c r="E23" s="643"/>
      <c r="F23" s="643"/>
      <c r="G23" s="643"/>
      <c r="H23" s="643"/>
      <c r="I23" s="643"/>
      <c r="J23" s="643"/>
      <c r="K23" s="643"/>
      <c r="L23" s="643"/>
      <c r="M23" s="643"/>
      <c r="N23" s="643"/>
      <c r="O23" s="643"/>
      <c r="P23" s="643"/>
    </row>
    <row r="24" spans="1:21" ht="18" customHeight="1">
      <c r="A24" s="643"/>
      <c r="B24" s="643"/>
      <c r="C24" s="643"/>
      <c r="D24" s="643"/>
      <c r="E24" s="643"/>
      <c r="F24" s="643"/>
      <c r="G24" s="643"/>
      <c r="H24" s="643"/>
      <c r="I24" s="643"/>
      <c r="J24" s="643"/>
      <c r="K24" s="643"/>
      <c r="L24" s="643"/>
      <c r="M24" s="643"/>
      <c r="N24" s="643"/>
      <c r="O24" s="643"/>
      <c r="P24" s="643"/>
    </row>
    <row r="25" spans="1:21" ht="18" customHeight="1">
      <c r="A25" s="643"/>
      <c r="B25" s="643"/>
      <c r="C25" s="643"/>
      <c r="D25" s="643"/>
      <c r="E25" s="643"/>
      <c r="F25" s="643"/>
      <c r="G25" s="643"/>
      <c r="H25" s="643"/>
      <c r="I25" s="643"/>
      <c r="J25" s="643"/>
      <c r="K25" s="643"/>
      <c r="L25" s="643"/>
      <c r="M25" s="643"/>
      <c r="N25" s="643"/>
      <c r="O25" s="643"/>
      <c r="P25" s="643"/>
    </row>
    <row r="26" spans="1:21" ht="18" customHeight="1">
      <c r="A26" s="643"/>
      <c r="B26" s="643"/>
      <c r="C26" s="643"/>
      <c r="D26" s="643"/>
      <c r="E26" s="643"/>
      <c r="F26" s="643"/>
      <c r="G26" s="643"/>
      <c r="H26" s="643"/>
      <c r="I26" s="643"/>
      <c r="J26" s="643"/>
      <c r="K26" s="643"/>
      <c r="L26" s="643"/>
      <c r="M26" s="643"/>
      <c r="N26" s="643"/>
      <c r="O26" s="643"/>
      <c r="P26" s="643"/>
    </row>
    <row r="27" spans="1:21" ht="18" customHeight="1">
      <c r="A27" s="643"/>
      <c r="B27" s="643"/>
      <c r="C27" s="643"/>
      <c r="D27" s="643"/>
      <c r="E27" s="643"/>
      <c r="F27" s="643"/>
      <c r="G27" s="643"/>
      <c r="H27" s="643"/>
      <c r="I27" s="643"/>
      <c r="J27" s="643"/>
      <c r="K27" s="643"/>
      <c r="L27" s="643"/>
      <c r="M27" s="643"/>
      <c r="N27" s="643"/>
      <c r="O27" s="643"/>
      <c r="P27" s="643"/>
    </row>
    <row r="28" spans="1:21" ht="18" customHeight="1">
      <c r="A28" s="643"/>
      <c r="B28" s="643"/>
      <c r="C28" s="643"/>
      <c r="D28" s="643"/>
      <c r="E28" s="643"/>
      <c r="F28" s="643"/>
      <c r="G28" s="643"/>
      <c r="H28" s="643"/>
      <c r="I28" s="643"/>
      <c r="J28" s="643"/>
      <c r="K28" s="643"/>
      <c r="L28" s="643"/>
      <c r="M28" s="643"/>
      <c r="N28" s="643"/>
      <c r="O28" s="643"/>
      <c r="P28" s="643"/>
    </row>
    <row r="29" spans="1:21" ht="18" customHeight="1">
      <c r="A29" s="643"/>
      <c r="B29" s="643"/>
      <c r="C29" s="643"/>
      <c r="D29" s="643"/>
      <c r="E29" s="643"/>
      <c r="F29" s="643"/>
      <c r="G29" s="643"/>
      <c r="H29" s="643"/>
      <c r="I29" s="643"/>
      <c r="J29" s="643"/>
      <c r="K29" s="643"/>
      <c r="L29" s="643"/>
      <c r="M29" s="643"/>
      <c r="N29" s="643"/>
      <c r="O29" s="643"/>
      <c r="P29" s="643"/>
    </row>
    <row r="30" spans="1:21" ht="18" customHeight="1">
      <c r="A30" s="643"/>
      <c r="B30" s="643"/>
      <c r="C30" s="643"/>
      <c r="D30" s="643"/>
      <c r="E30" s="643"/>
      <c r="F30" s="643"/>
      <c r="G30" s="643"/>
      <c r="H30" s="643"/>
      <c r="I30" s="643"/>
      <c r="J30" s="643"/>
      <c r="K30" s="643"/>
      <c r="L30" s="643"/>
      <c r="M30" s="643"/>
      <c r="N30" s="643"/>
      <c r="O30" s="643"/>
      <c r="P30" s="643"/>
      <c r="S30" s="643"/>
      <c r="T30" s="643"/>
      <c r="U30" s="643"/>
    </row>
    <row r="31" spans="1:21" ht="18" customHeight="1">
      <c r="A31" s="643"/>
      <c r="B31" s="643"/>
      <c r="C31" s="643"/>
      <c r="D31" s="643"/>
      <c r="E31" s="643"/>
      <c r="F31" s="643"/>
      <c r="G31" s="643"/>
      <c r="H31" s="643"/>
      <c r="I31" s="643"/>
      <c r="J31" s="643"/>
      <c r="K31" s="643"/>
      <c r="L31" s="643"/>
      <c r="M31" s="643"/>
      <c r="N31" s="643"/>
      <c r="O31" s="643"/>
      <c r="P31" s="643"/>
      <c r="S31" s="643"/>
      <c r="T31" s="643"/>
      <c r="U31" s="643"/>
    </row>
    <row r="32" spans="1:21" ht="18" customHeight="1">
      <c r="A32" s="643"/>
      <c r="B32" s="643"/>
      <c r="C32" s="643"/>
      <c r="D32" s="643"/>
      <c r="E32" s="643"/>
      <c r="F32" s="643"/>
      <c r="G32" s="643"/>
      <c r="H32" s="643"/>
      <c r="I32" s="643"/>
      <c r="J32" s="643"/>
      <c r="K32" s="643"/>
      <c r="L32" s="643"/>
      <c r="M32" s="643"/>
      <c r="N32" s="643"/>
      <c r="O32" s="643"/>
      <c r="P32" s="643"/>
    </row>
    <row r="33" spans="1:16" ht="18" customHeight="1">
      <c r="A33" s="643"/>
      <c r="B33" s="643"/>
      <c r="C33" s="643"/>
      <c r="D33" s="643"/>
      <c r="E33" s="643"/>
      <c r="F33" s="643"/>
      <c r="G33" s="643"/>
      <c r="H33" s="643"/>
      <c r="I33" s="643"/>
      <c r="J33" s="643"/>
      <c r="K33" s="643"/>
      <c r="L33" s="643"/>
      <c r="M33" s="643"/>
      <c r="N33" s="643"/>
      <c r="O33" s="643"/>
      <c r="P33" s="643"/>
    </row>
    <row r="34" spans="1:16" ht="18" customHeight="1">
      <c r="A34" s="643"/>
      <c r="B34" s="643"/>
      <c r="C34" s="643"/>
      <c r="D34" s="643"/>
      <c r="E34" s="643"/>
      <c r="F34" s="643"/>
      <c r="G34" s="643"/>
      <c r="H34" s="643"/>
      <c r="I34" s="643"/>
      <c r="J34" s="643"/>
      <c r="K34" s="643"/>
      <c r="L34" s="643"/>
      <c r="M34" s="643"/>
      <c r="N34" s="643"/>
      <c r="O34" s="643"/>
      <c r="P34" s="643"/>
    </row>
    <row r="35" spans="1:16" ht="18" customHeight="1">
      <c r="A35" s="643"/>
      <c r="B35" s="643"/>
      <c r="C35" s="643"/>
      <c r="D35" s="643"/>
      <c r="E35" s="643"/>
      <c r="F35" s="643"/>
      <c r="G35" s="643"/>
      <c r="H35" s="643"/>
      <c r="I35" s="643"/>
      <c r="J35" s="643"/>
      <c r="K35" s="643"/>
      <c r="L35" s="643"/>
      <c r="M35" s="643"/>
      <c r="N35" s="643"/>
      <c r="O35" s="643"/>
      <c r="P35" s="643"/>
    </row>
    <row r="36" spans="1:16" ht="18" customHeight="1">
      <c r="A36" s="643"/>
      <c r="B36" s="643"/>
      <c r="C36" s="643"/>
      <c r="D36" s="643"/>
      <c r="E36" s="643"/>
      <c r="F36" s="643"/>
      <c r="G36" s="643"/>
      <c r="H36" s="643"/>
      <c r="I36" s="643"/>
      <c r="J36" s="643"/>
      <c r="K36" s="643"/>
      <c r="L36" s="643"/>
      <c r="M36" s="643"/>
      <c r="N36" s="643"/>
      <c r="O36" s="643"/>
      <c r="P36" s="643"/>
    </row>
    <row r="37" spans="1:16" ht="18" customHeight="1"/>
    <row r="38" spans="1:16" ht="18" customHeight="1"/>
    <row r="47" spans="1:16" ht="18" customHeight="1"/>
    <row r="48" spans="1:16" ht="18" customHeight="1"/>
    <row r="49" spans="2:12" ht="18" customHeight="1"/>
    <row r="50" spans="2:12" ht="18" customHeight="1">
      <c r="B50" s="1016"/>
    </row>
    <row r="51" spans="2:12" ht="18" customHeight="1">
      <c r="B51" s="1018" t="s">
        <v>1057</v>
      </c>
      <c r="L51" s="1018" t="s">
        <v>1065</v>
      </c>
    </row>
    <row r="52" spans="2:12" ht="18" customHeight="1">
      <c r="B52" s="645" t="s">
        <v>1058</v>
      </c>
      <c r="L52" s="1019" t="s">
        <v>1068</v>
      </c>
    </row>
    <row r="53" spans="2:12" ht="18" customHeight="1">
      <c r="L53" s="643" t="s">
        <v>1067</v>
      </c>
    </row>
    <row r="54" spans="2:12" ht="18" customHeight="1"/>
    <row r="55" spans="2:12" ht="18" customHeight="1"/>
    <row r="56" spans="2:12" ht="18" customHeight="1"/>
    <row r="57" spans="2:12" ht="18" customHeight="1"/>
    <row r="58" spans="2:12" ht="18" customHeight="1"/>
    <row r="59" spans="2:12" ht="18" customHeight="1"/>
    <row r="60" spans="2:12" ht="18" customHeight="1">
      <c r="B60" s="1018" t="s">
        <v>1061</v>
      </c>
    </row>
    <row r="61" spans="2:12" ht="18" customHeight="1">
      <c r="B61" s="643" t="s">
        <v>1059</v>
      </c>
      <c r="H61" s="643" t="s">
        <v>1060</v>
      </c>
    </row>
    <row r="62" spans="2:12" ht="18" customHeight="1"/>
    <row r="63" spans="2:12" ht="18" customHeight="1"/>
    <row r="64" spans="2:12" ht="18" customHeight="1"/>
    <row r="65" ht="18" customHeight="1"/>
    <row r="66" ht="18" customHeight="1"/>
    <row r="67" ht="18" customHeight="1"/>
    <row r="68" ht="18" customHeight="1"/>
    <row r="69" ht="18" customHeight="1"/>
    <row r="70" ht="18" customHeight="1"/>
    <row r="71" ht="18" customHeight="1"/>
    <row r="72" ht="25.05" customHeight="1"/>
    <row r="73" ht="25.05" customHeight="1"/>
    <row r="74" ht="25.05" customHeight="1"/>
    <row r="75" ht="25.05" customHeight="1"/>
    <row r="76" ht="25.05" customHeight="1"/>
    <row r="77" ht="25.05" customHeight="1"/>
    <row r="78" ht="25.05" customHeight="1"/>
  </sheetData>
  <phoneticPr fontId="9"/>
  <pageMargins left="0.25" right="0.25" top="0.75" bottom="0.75" header="0.3" footer="0.3"/>
  <pageSetup paperSize="9" scale="55"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5" width="3.125" style="1" customWidth="1"/>
    <col min="6" max="9" width="5.625" style="1" customWidth="1"/>
    <col min="10" max="12" width="3.125" style="2" customWidth="1"/>
    <col min="13" max="16384" width="3.125" style="1"/>
  </cols>
  <sheetData>
    <row r="1" spans="1:40" ht="18.75" customHeight="1">
      <c r="A1" s="20" t="s">
        <v>1093</v>
      </c>
      <c r="B1" s="20"/>
      <c r="C1" s="20"/>
      <c r="D1" s="20"/>
      <c r="E1" s="20"/>
      <c r="F1" s="20"/>
      <c r="G1" s="20"/>
      <c r="H1" s="20"/>
      <c r="I1" s="20"/>
      <c r="J1" s="21"/>
      <c r="K1" s="21"/>
      <c r="L1" s="21"/>
      <c r="M1" s="20"/>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40" ht="18.75" customHeight="1">
      <c r="A2" s="20"/>
      <c r="B2" s="20"/>
      <c r="C2" s="20"/>
      <c r="D2" s="20"/>
      <c r="E2" s="20"/>
      <c r="F2" s="20"/>
      <c r="G2" s="20"/>
      <c r="H2" s="20"/>
      <c r="I2" s="20"/>
      <c r="J2" s="21"/>
      <c r="K2" s="21"/>
      <c r="L2" s="21"/>
      <c r="M2" s="20"/>
      <c r="N2" s="20"/>
      <c r="O2" s="20"/>
      <c r="P2" s="20"/>
      <c r="Q2" s="20"/>
      <c r="R2" s="20"/>
      <c r="S2" s="20"/>
      <c r="T2" s="20"/>
      <c r="U2" s="20"/>
      <c r="V2" s="20"/>
      <c r="W2" s="20"/>
      <c r="X2" s="20"/>
      <c r="Y2" s="20"/>
      <c r="Z2" s="20"/>
      <c r="AA2" s="20"/>
      <c r="AB2" s="20"/>
      <c r="AC2" s="20"/>
      <c r="AD2" s="20"/>
      <c r="AE2" s="20"/>
      <c r="AF2" s="20"/>
      <c r="AG2" s="20"/>
      <c r="AH2" s="20"/>
      <c r="AI2" s="20"/>
      <c r="AJ2" s="20"/>
      <c r="AK2" s="20"/>
      <c r="AL2" s="20"/>
    </row>
    <row r="3" spans="1:40" ht="18.75" customHeight="1">
      <c r="A3" s="1166" t="s">
        <v>869</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row>
    <row r="4" spans="1:40" ht="18.75" customHeight="1">
      <c r="A4" s="1166" t="s">
        <v>74</v>
      </c>
      <c r="B4" s="1166"/>
      <c r="C4" s="1166"/>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row>
    <row r="5" spans="1:40" ht="18.75" customHeight="1">
      <c r="A5" s="20"/>
      <c r="B5" s="20"/>
      <c r="C5" s="20"/>
      <c r="D5" s="20"/>
      <c r="E5" s="20"/>
      <c r="F5" s="20"/>
      <c r="G5" s="20"/>
      <c r="H5" s="20"/>
      <c r="I5" s="20"/>
      <c r="J5" s="21"/>
      <c r="K5" s="21"/>
      <c r="L5" s="21"/>
      <c r="M5" s="20"/>
      <c r="N5" s="20"/>
      <c r="O5" s="20"/>
      <c r="P5" s="20"/>
      <c r="Q5" s="20"/>
      <c r="R5" s="20"/>
      <c r="S5" s="20"/>
      <c r="T5" s="20"/>
      <c r="U5" s="20"/>
      <c r="V5" s="20"/>
      <c r="W5" s="20"/>
      <c r="X5" s="20"/>
      <c r="Y5" s="20"/>
      <c r="Z5" s="20"/>
      <c r="AA5" s="20"/>
      <c r="AB5" s="20"/>
      <c r="AC5" s="20"/>
      <c r="AD5" s="20"/>
      <c r="AE5" s="20"/>
      <c r="AF5" s="20"/>
      <c r="AG5" s="20"/>
      <c r="AH5" s="20"/>
      <c r="AI5" s="20"/>
      <c r="AJ5" s="20"/>
      <c r="AK5" s="20"/>
      <c r="AL5" s="20"/>
    </row>
    <row r="6" spans="1:40" ht="18.75" customHeight="1">
      <c r="A6" s="20"/>
      <c r="B6" s="20"/>
      <c r="C6" s="20"/>
      <c r="D6" s="20"/>
      <c r="E6" s="20"/>
      <c r="F6" s="20"/>
      <c r="G6" s="20"/>
      <c r="H6" s="20"/>
      <c r="I6" s="20"/>
      <c r="J6" s="22"/>
      <c r="K6" s="22"/>
      <c r="L6" s="22"/>
      <c r="M6" s="20"/>
      <c r="N6" s="20"/>
      <c r="O6" s="20"/>
      <c r="P6" s="20"/>
      <c r="Q6" s="20"/>
      <c r="R6" s="20"/>
      <c r="S6" s="20"/>
      <c r="T6" s="20"/>
      <c r="U6" s="20"/>
      <c r="V6" s="20"/>
      <c r="W6" s="785"/>
      <c r="X6" s="785"/>
      <c r="Y6" s="785"/>
      <c r="Z6" s="785"/>
      <c r="AA6" s="785"/>
      <c r="AB6" s="785"/>
      <c r="AC6" s="785"/>
      <c r="AD6" s="785"/>
      <c r="AE6" s="785"/>
      <c r="AF6" s="785"/>
      <c r="AG6" s="785"/>
      <c r="AH6" s="785"/>
      <c r="AI6" s="785"/>
      <c r="AJ6" s="785"/>
      <c r="AK6" s="785"/>
      <c r="AL6" s="785"/>
    </row>
    <row r="7" spans="1:40" ht="18.75" customHeight="1">
      <c r="A7" s="20"/>
      <c r="B7" s="20"/>
      <c r="C7" s="20"/>
      <c r="D7" s="20"/>
      <c r="E7" s="20"/>
      <c r="F7" s="20"/>
      <c r="G7" s="20"/>
      <c r="H7" s="20"/>
      <c r="I7" s="20"/>
      <c r="J7" s="22"/>
      <c r="K7" s="22"/>
      <c r="L7" s="22"/>
      <c r="M7" s="20"/>
      <c r="N7" s="20"/>
      <c r="O7" s="20"/>
      <c r="P7" s="20"/>
      <c r="Q7" s="20"/>
      <c r="R7" s="20"/>
      <c r="S7" s="20"/>
      <c r="T7" s="20"/>
      <c r="U7" s="20"/>
      <c r="V7" s="20"/>
      <c r="W7" s="785"/>
      <c r="X7" s="785"/>
      <c r="Y7" s="785"/>
      <c r="Z7" s="785"/>
      <c r="AA7" s="785"/>
      <c r="AB7" s="785"/>
      <c r="AC7" s="785"/>
      <c r="AD7" s="785"/>
      <c r="AE7" s="785"/>
      <c r="AF7" s="785"/>
      <c r="AG7" s="785"/>
      <c r="AH7" s="785"/>
      <c r="AI7" s="785"/>
      <c r="AJ7" s="785"/>
      <c r="AK7" s="785"/>
      <c r="AL7" s="785"/>
    </row>
    <row r="8" spans="1:40" ht="18.75" customHeight="1">
      <c r="A8" s="954"/>
      <c r="B8" s="20"/>
      <c r="C8" s="20"/>
      <c r="D8" s="20"/>
      <c r="E8" s="20"/>
      <c r="F8" s="20"/>
      <c r="G8" s="20"/>
      <c r="H8" s="20"/>
      <c r="I8" s="20"/>
      <c r="J8" s="22"/>
      <c r="K8" s="22"/>
      <c r="L8" s="22"/>
      <c r="M8" s="20"/>
      <c r="N8" s="20"/>
      <c r="O8" s="20"/>
      <c r="P8" s="20"/>
      <c r="Q8" s="20"/>
      <c r="R8" s="20"/>
      <c r="S8" s="20"/>
      <c r="T8" s="20"/>
      <c r="U8" s="20"/>
      <c r="V8" s="20"/>
      <c r="W8" s="20"/>
      <c r="X8" s="20"/>
      <c r="Y8" s="20"/>
      <c r="Z8" s="20"/>
      <c r="AA8" s="20"/>
      <c r="AB8" s="20"/>
      <c r="AC8" s="20"/>
      <c r="AD8" s="20"/>
      <c r="AE8" s="20"/>
      <c r="AF8" s="20"/>
      <c r="AG8" s="20"/>
      <c r="AH8" s="20"/>
      <c r="AI8" s="20"/>
      <c r="AJ8" s="20"/>
      <c r="AK8" s="20"/>
      <c r="AL8" s="20"/>
    </row>
    <row r="9" spans="1:40" ht="18.75" customHeight="1">
      <c r="A9" s="752"/>
      <c r="B9" s="753"/>
      <c r="C9" s="753"/>
      <c r="D9" s="753"/>
      <c r="E9" s="754" t="s">
        <v>61</v>
      </c>
      <c r="F9" s="2469" t="s">
        <v>34</v>
      </c>
      <c r="G9" s="1396"/>
      <c r="H9" s="1396"/>
      <c r="I9" s="1397"/>
      <c r="J9" s="2471" t="s">
        <v>452</v>
      </c>
      <c r="K9" s="2472"/>
      <c r="L9" s="2472"/>
      <c r="M9" s="2472"/>
      <c r="N9" s="2473"/>
      <c r="O9" s="2477" t="s">
        <v>409</v>
      </c>
      <c r="P9" s="2361"/>
      <c r="Q9" s="2361"/>
      <c r="R9" s="2362"/>
      <c r="S9" s="2477" t="s">
        <v>410</v>
      </c>
      <c r="T9" s="2361"/>
      <c r="U9" s="2361"/>
      <c r="V9" s="2361"/>
      <c r="W9" s="2362"/>
      <c r="X9" s="2469" t="s">
        <v>35</v>
      </c>
      <c r="Y9" s="1396"/>
      <c r="Z9" s="1396"/>
      <c r="AA9" s="1396"/>
      <c r="AB9" s="1397"/>
      <c r="AC9" s="2469" t="s">
        <v>36</v>
      </c>
      <c r="AD9" s="1396"/>
      <c r="AE9" s="1396"/>
      <c r="AF9" s="1396"/>
      <c r="AG9" s="1397"/>
      <c r="AH9" s="2463" t="s">
        <v>403</v>
      </c>
      <c r="AI9" s="2464"/>
      <c r="AJ9" s="2464"/>
      <c r="AK9" s="2464"/>
      <c r="AL9" s="2465"/>
    </row>
    <row r="10" spans="1:40" ht="18.75" customHeight="1">
      <c r="A10" s="454" t="s">
        <v>60</v>
      </c>
      <c r="B10" s="517"/>
      <c r="C10" s="517"/>
      <c r="D10" s="517"/>
      <c r="E10" s="683"/>
      <c r="F10" s="2470"/>
      <c r="G10" s="1166"/>
      <c r="H10" s="1166"/>
      <c r="I10" s="1167"/>
      <c r="J10" s="2474"/>
      <c r="K10" s="2475"/>
      <c r="L10" s="2475"/>
      <c r="M10" s="2475"/>
      <c r="N10" s="2476"/>
      <c r="O10" s="2478"/>
      <c r="P10" s="2479"/>
      <c r="Q10" s="2479"/>
      <c r="R10" s="2480"/>
      <c r="S10" s="2478"/>
      <c r="T10" s="2479"/>
      <c r="U10" s="2479"/>
      <c r="V10" s="2479"/>
      <c r="W10" s="2480"/>
      <c r="X10" s="2470"/>
      <c r="Y10" s="1166"/>
      <c r="Z10" s="1166"/>
      <c r="AA10" s="1166"/>
      <c r="AB10" s="1167"/>
      <c r="AC10" s="2470"/>
      <c r="AD10" s="1166"/>
      <c r="AE10" s="1166"/>
      <c r="AF10" s="1166"/>
      <c r="AG10" s="1167"/>
      <c r="AH10" s="2466"/>
      <c r="AI10" s="2467"/>
      <c r="AJ10" s="2467"/>
      <c r="AK10" s="2467"/>
      <c r="AL10" s="2468"/>
    </row>
    <row r="11" spans="1:40" s="1033" customFormat="1" ht="28.5" customHeight="1">
      <c r="A11" s="2453"/>
      <c r="B11" s="2454"/>
      <c r="C11" s="2454"/>
      <c r="D11" s="2454"/>
      <c r="E11" s="2454"/>
      <c r="F11" s="2453"/>
      <c r="G11" s="2454"/>
      <c r="H11" s="2454"/>
      <c r="I11" s="2455"/>
      <c r="J11" s="2436"/>
      <c r="K11" s="2437"/>
      <c r="L11" s="2438"/>
      <c r="M11" s="2429"/>
      <c r="N11" s="2430"/>
      <c r="O11" s="2461"/>
      <c r="P11" s="2462"/>
      <c r="Q11" s="2462"/>
      <c r="R11" s="2462"/>
      <c r="S11" s="2456">
        <f>J11*O11</f>
        <v>0</v>
      </c>
      <c r="T11" s="2457"/>
      <c r="U11" s="2457"/>
      <c r="V11" s="2457"/>
      <c r="W11" s="2458"/>
      <c r="X11" s="2454"/>
      <c r="Y11" s="2454"/>
      <c r="Z11" s="2454"/>
      <c r="AA11" s="2454"/>
      <c r="AB11" s="2455"/>
      <c r="AC11" s="2454"/>
      <c r="AD11" s="2454"/>
      <c r="AE11" s="2454"/>
      <c r="AF11" s="2454"/>
      <c r="AG11" s="2454"/>
      <c r="AH11" s="2453"/>
      <c r="AI11" s="2454"/>
      <c r="AJ11" s="2454"/>
      <c r="AK11" s="2454"/>
      <c r="AL11" s="2455"/>
    </row>
    <row r="12" spans="1:40" s="20" customFormat="1" ht="28.5" customHeight="1">
      <c r="A12" s="2439"/>
      <c r="B12" s="2440"/>
      <c r="C12" s="2440"/>
      <c r="D12" s="2440"/>
      <c r="E12" s="2440"/>
      <c r="F12" s="2439"/>
      <c r="G12" s="2440"/>
      <c r="H12" s="2440"/>
      <c r="I12" s="2441"/>
      <c r="J12" s="2433"/>
      <c r="K12" s="2434"/>
      <c r="L12" s="2435"/>
      <c r="M12" s="2431"/>
      <c r="N12" s="2432"/>
      <c r="O12" s="2459"/>
      <c r="P12" s="2460"/>
      <c r="Q12" s="2460"/>
      <c r="R12" s="2460"/>
      <c r="S12" s="2445">
        <f t="shared" ref="S12:S26" si="0">J12*O12</f>
        <v>0</v>
      </c>
      <c r="T12" s="2446"/>
      <c r="U12" s="2446"/>
      <c r="V12" s="2446"/>
      <c r="W12" s="2447"/>
      <c r="X12" s="2440"/>
      <c r="Y12" s="2440"/>
      <c r="Z12" s="2440"/>
      <c r="AA12" s="2440"/>
      <c r="AB12" s="2441"/>
      <c r="AC12" s="2440"/>
      <c r="AD12" s="2440"/>
      <c r="AE12" s="2440"/>
      <c r="AF12" s="2440"/>
      <c r="AG12" s="2440"/>
      <c r="AH12" s="2439"/>
      <c r="AI12" s="2440"/>
      <c r="AJ12" s="2440"/>
      <c r="AK12" s="2440"/>
      <c r="AL12" s="2441"/>
    </row>
    <row r="13" spans="1:40" s="20" customFormat="1" ht="28.5" customHeight="1">
      <c r="A13" s="2439"/>
      <c r="B13" s="2440"/>
      <c r="C13" s="2440"/>
      <c r="D13" s="2440"/>
      <c r="E13" s="2440"/>
      <c r="F13" s="2439"/>
      <c r="G13" s="2440"/>
      <c r="H13" s="2440"/>
      <c r="I13" s="2441"/>
      <c r="J13" s="2433"/>
      <c r="K13" s="2434"/>
      <c r="L13" s="2435"/>
      <c r="M13" s="2431"/>
      <c r="N13" s="2432"/>
      <c r="O13" s="2459"/>
      <c r="P13" s="2460"/>
      <c r="Q13" s="2460"/>
      <c r="R13" s="2460"/>
      <c r="S13" s="2445">
        <f t="shared" si="0"/>
        <v>0</v>
      </c>
      <c r="T13" s="2446"/>
      <c r="U13" s="2446"/>
      <c r="V13" s="2446"/>
      <c r="W13" s="2447"/>
      <c r="X13" s="2440"/>
      <c r="Y13" s="2440"/>
      <c r="Z13" s="2440"/>
      <c r="AA13" s="2440"/>
      <c r="AB13" s="2441"/>
      <c r="AC13" s="2440"/>
      <c r="AD13" s="2440"/>
      <c r="AE13" s="2440"/>
      <c r="AF13" s="2440"/>
      <c r="AG13" s="2440"/>
      <c r="AH13" s="2439"/>
      <c r="AI13" s="2440"/>
      <c r="AJ13" s="2440"/>
      <c r="AK13" s="2440"/>
      <c r="AL13" s="2441"/>
    </row>
    <row r="14" spans="1:40" s="20" customFormat="1" ht="28.5" customHeight="1">
      <c r="A14" s="2439"/>
      <c r="B14" s="2440"/>
      <c r="C14" s="2440"/>
      <c r="D14" s="2440"/>
      <c r="E14" s="2440"/>
      <c r="F14" s="2439"/>
      <c r="G14" s="2440"/>
      <c r="H14" s="2440"/>
      <c r="I14" s="2441"/>
      <c r="J14" s="2433"/>
      <c r="K14" s="2434"/>
      <c r="L14" s="2435"/>
      <c r="M14" s="2431"/>
      <c r="N14" s="2432"/>
      <c r="O14" s="2459"/>
      <c r="P14" s="2460"/>
      <c r="Q14" s="2460"/>
      <c r="R14" s="2460"/>
      <c r="S14" s="2445">
        <f t="shared" si="0"/>
        <v>0</v>
      </c>
      <c r="T14" s="2446"/>
      <c r="U14" s="2446"/>
      <c r="V14" s="2446"/>
      <c r="W14" s="2447"/>
      <c r="X14" s="2440"/>
      <c r="Y14" s="2440"/>
      <c r="Z14" s="2440"/>
      <c r="AA14" s="2440"/>
      <c r="AB14" s="2441"/>
      <c r="AC14" s="2440"/>
      <c r="AD14" s="2440"/>
      <c r="AE14" s="2440"/>
      <c r="AF14" s="2440"/>
      <c r="AG14" s="2440"/>
      <c r="AH14" s="2439"/>
      <c r="AI14" s="2440"/>
      <c r="AJ14" s="2440"/>
      <c r="AK14" s="2440"/>
      <c r="AL14" s="2441"/>
    </row>
    <row r="15" spans="1:40" s="20" customFormat="1" ht="28.5" customHeight="1">
      <c r="A15" s="2439"/>
      <c r="B15" s="2440"/>
      <c r="C15" s="2440"/>
      <c r="D15" s="2440"/>
      <c r="E15" s="2440"/>
      <c r="F15" s="2439"/>
      <c r="G15" s="2440"/>
      <c r="H15" s="2440"/>
      <c r="I15" s="2441"/>
      <c r="J15" s="2433"/>
      <c r="K15" s="2434"/>
      <c r="L15" s="2435"/>
      <c r="M15" s="2431"/>
      <c r="N15" s="2432"/>
      <c r="O15" s="2459"/>
      <c r="P15" s="2460"/>
      <c r="Q15" s="2460"/>
      <c r="R15" s="2460"/>
      <c r="S15" s="2445">
        <f t="shared" si="0"/>
        <v>0</v>
      </c>
      <c r="T15" s="2446"/>
      <c r="U15" s="2446"/>
      <c r="V15" s="2446"/>
      <c r="W15" s="2447"/>
      <c r="X15" s="2440"/>
      <c r="Y15" s="2440"/>
      <c r="Z15" s="2440"/>
      <c r="AA15" s="2440"/>
      <c r="AB15" s="2441"/>
      <c r="AC15" s="2440"/>
      <c r="AD15" s="2440"/>
      <c r="AE15" s="2440"/>
      <c r="AF15" s="2440"/>
      <c r="AG15" s="2440"/>
      <c r="AH15" s="2439"/>
      <c r="AI15" s="2440"/>
      <c r="AJ15" s="2440"/>
      <c r="AK15" s="2440"/>
      <c r="AL15" s="2441"/>
    </row>
    <row r="16" spans="1:40" s="20" customFormat="1" ht="28.5" customHeight="1">
      <c r="A16" s="2439"/>
      <c r="B16" s="2440"/>
      <c r="C16" s="2440"/>
      <c r="D16" s="2440"/>
      <c r="E16" s="2440"/>
      <c r="F16" s="2439"/>
      <c r="G16" s="2440"/>
      <c r="H16" s="2440"/>
      <c r="I16" s="2441"/>
      <c r="J16" s="2433"/>
      <c r="K16" s="2434"/>
      <c r="L16" s="2435"/>
      <c r="M16" s="2431"/>
      <c r="N16" s="2432"/>
      <c r="O16" s="2459"/>
      <c r="P16" s="2460"/>
      <c r="Q16" s="2460"/>
      <c r="R16" s="2460"/>
      <c r="S16" s="2445">
        <f t="shared" si="0"/>
        <v>0</v>
      </c>
      <c r="T16" s="2446"/>
      <c r="U16" s="2446"/>
      <c r="V16" s="2446"/>
      <c r="W16" s="2447"/>
      <c r="X16" s="2440"/>
      <c r="Y16" s="2440"/>
      <c r="Z16" s="2440"/>
      <c r="AA16" s="2440"/>
      <c r="AB16" s="2441"/>
      <c r="AC16" s="2440"/>
      <c r="AD16" s="2440"/>
      <c r="AE16" s="2440"/>
      <c r="AF16" s="2440"/>
      <c r="AG16" s="2440"/>
      <c r="AH16" s="2439"/>
      <c r="AI16" s="2440"/>
      <c r="AJ16" s="2440"/>
      <c r="AK16" s="2440"/>
      <c r="AL16" s="2441"/>
    </row>
    <row r="17" spans="1:53" s="20" customFormat="1" ht="28.5" customHeight="1">
      <c r="A17" s="2439"/>
      <c r="B17" s="2440"/>
      <c r="C17" s="2440"/>
      <c r="D17" s="2440"/>
      <c r="E17" s="2440"/>
      <c r="F17" s="2439"/>
      <c r="G17" s="2440"/>
      <c r="H17" s="2440"/>
      <c r="I17" s="2441"/>
      <c r="J17" s="2433"/>
      <c r="K17" s="2434"/>
      <c r="L17" s="2435"/>
      <c r="M17" s="2431"/>
      <c r="N17" s="2432"/>
      <c r="O17" s="2459"/>
      <c r="P17" s="2460"/>
      <c r="Q17" s="2460"/>
      <c r="R17" s="2460"/>
      <c r="S17" s="2445">
        <f t="shared" si="0"/>
        <v>0</v>
      </c>
      <c r="T17" s="2446"/>
      <c r="U17" s="2446"/>
      <c r="V17" s="2446"/>
      <c r="W17" s="2447"/>
      <c r="X17" s="2440"/>
      <c r="Y17" s="2440"/>
      <c r="Z17" s="2440"/>
      <c r="AA17" s="2440"/>
      <c r="AB17" s="2441"/>
      <c r="AC17" s="2440"/>
      <c r="AD17" s="2440"/>
      <c r="AE17" s="2440"/>
      <c r="AF17" s="2440"/>
      <c r="AG17" s="2440"/>
      <c r="AH17" s="2439"/>
      <c r="AI17" s="2440"/>
      <c r="AJ17" s="2440"/>
      <c r="AK17" s="2440"/>
      <c r="AL17" s="2441"/>
      <c r="BA17" s="517"/>
    </row>
    <row r="18" spans="1:53" s="20" customFormat="1" ht="28.5" customHeight="1">
      <c r="A18" s="2439"/>
      <c r="B18" s="2440"/>
      <c r="C18" s="2440"/>
      <c r="D18" s="2440"/>
      <c r="E18" s="2440"/>
      <c r="F18" s="2439"/>
      <c r="G18" s="2440"/>
      <c r="H18" s="2440"/>
      <c r="I18" s="2441"/>
      <c r="J18" s="2433"/>
      <c r="K18" s="2434"/>
      <c r="L18" s="2435"/>
      <c r="M18" s="2431"/>
      <c r="N18" s="2432"/>
      <c r="O18" s="2459"/>
      <c r="P18" s="2460"/>
      <c r="Q18" s="2460"/>
      <c r="R18" s="2460"/>
      <c r="S18" s="2445">
        <f t="shared" si="0"/>
        <v>0</v>
      </c>
      <c r="T18" s="2446"/>
      <c r="U18" s="2446"/>
      <c r="V18" s="2446"/>
      <c r="W18" s="2447"/>
      <c r="X18" s="2440"/>
      <c r="Y18" s="2440"/>
      <c r="Z18" s="2440"/>
      <c r="AA18" s="2440"/>
      <c r="AB18" s="2441"/>
      <c r="AC18" s="2440"/>
      <c r="AD18" s="2440"/>
      <c r="AE18" s="2440"/>
      <c r="AF18" s="2440"/>
      <c r="AG18" s="2440"/>
      <c r="AH18" s="2439"/>
      <c r="AI18" s="2440"/>
      <c r="AJ18" s="2440"/>
      <c r="AK18" s="2440"/>
      <c r="AL18" s="2441"/>
    </row>
    <row r="19" spans="1:53" s="20" customFormat="1" ht="28.5" customHeight="1">
      <c r="A19" s="2439"/>
      <c r="B19" s="2440"/>
      <c r="C19" s="2440"/>
      <c r="D19" s="2440"/>
      <c r="E19" s="2440"/>
      <c r="F19" s="2439"/>
      <c r="G19" s="2440"/>
      <c r="H19" s="2440"/>
      <c r="I19" s="2441"/>
      <c r="J19" s="2433"/>
      <c r="K19" s="2434"/>
      <c r="L19" s="2435"/>
      <c r="M19" s="2431"/>
      <c r="N19" s="2432"/>
      <c r="O19" s="2459"/>
      <c r="P19" s="2460"/>
      <c r="Q19" s="2460"/>
      <c r="R19" s="2460"/>
      <c r="S19" s="2445">
        <f t="shared" si="0"/>
        <v>0</v>
      </c>
      <c r="T19" s="2446"/>
      <c r="U19" s="2446"/>
      <c r="V19" s="2446"/>
      <c r="W19" s="2447"/>
      <c r="X19" s="2440"/>
      <c r="Y19" s="2440"/>
      <c r="Z19" s="2440"/>
      <c r="AA19" s="2440"/>
      <c r="AB19" s="2441"/>
      <c r="AC19" s="2440"/>
      <c r="AD19" s="2440"/>
      <c r="AE19" s="2440"/>
      <c r="AF19" s="2440"/>
      <c r="AG19" s="2440"/>
      <c r="AH19" s="2439"/>
      <c r="AI19" s="2440"/>
      <c r="AJ19" s="2440"/>
      <c r="AK19" s="2440"/>
      <c r="AL19" s="2441"/>
    </row>
    <row r="20" spans="1:53" s="20" customFormat="1" ht="28.5" customHeight="1">
      <c r="A20" s="2439"/>
      <c r="B20" s="2440"/>
      <c r="C20" s="2440"/>
      <c r="D20" s="2440"/>
      <c r="E20" s="2440"/>
      <c r="F20" s="2439"/>
      <c r="G20" s="2440"/>
      <c r="H20" s="2440"/>
      <c r="I20" s="2441"/>
      <c r="J20" s="2433"/>
      <c r="K20" s="2434"/>
      <c r="L20" s="2435"/>
      <c r="M20" s="2431"/>
      <c r="N20" s="2432"/>
      <c r="O20" s="2459"/>
      <c r="P20" s="2460"/>
      <c r="Q20" s="2460"/>
      <c r="R20" s="2460"/>
      <c r="S20" s="2445">
        <f t="shared" si="0"/>
        <v>0</v>
      </c>
      <c r="T20" s="2446"/>
      <c r="U20" s="2446"/>
      <c r="V20" s="2446"/>
      <c r="W20" s="2447"/>
      <c r="X20" s="2440"/>
      <c r="Y20" s="2440"/>
      <c r="Z20" s="2440"/>
      <c r="AA20" s="2440"/>
      <c r="AB20" s="2441"/>
      <c r="AC20" s="2440"/>
      <c r="AD20" s="2440"/>
      <c r="AE20" s="2440"/>
      <c r="AF20" s="2440"/>
      <c r="AG20" s="2440"/>
      <c r="AH20" s="2439"/>
      <c r="AI20" s="2440"/>
      <c r="AJ20" s="2440"/>
      <c r="AK20" s="2440"/>
      <c r="AL20" s="2441"/>
    </row>
    <row r="21" spans="1:53" s="20" customFormat="1" ht="28.5" customHeight="1">
      <c r="A21" s="2439"/>
      <c r="B21" s="2440"/>
      <c r="C21" s="2440"/>
      <c r="D21" s="2440"/>
      <c r="E21" s="2440"/>
      <c r="F21" s="2439"/>
      <c r="G21" s="2440"/>
      <c r="H21" s="2440"/>
      <c r="I21" s="2441"/>
      <c r="J21" s="2433"/>
      <c r="K21" s="2434"/>
      <c r="L21" s="2435"/>
      <c r="M21" s="2431"/>
      <c r="N21" s="2432"/>
      <c r="O21" s="2459"/>
      <c r="P21" s="2460"/>
      <c r="Q21" s="2460"/>
      <c r="R21" s="2460"/>
      <c r="S21" s="2445">
        <f t="shared" si="0"/>
        <v>0</v>
      </c>
      <c r="T21" s="2446"/>
      <c r="U21" s="2446"/>
      <c r="V21" s="2446"/>
      <c r="W21" s="2447"/>
      <c r="X21" s="2440"/>
      <c r="Y21" s="2440"/>
      <c r="Z21" s="2440"/>
      <c r="AA21" s="2440"/>
      <c r="AB21" s="2441"/>
      <c r="AC21" s="2440"/>
      <c r="AD21" s="2440"/>
      <c r="AE21" s="2440"/>
      <c r="AF21" s="2440"/>
      <c r="AG21" s="2440"/>
      <c r="AH21" s="2439"/>
      <c r="AI21" s="2440"/>
      <c r="AJ21" s="2440"/>
      <c r="AK21" s="2440"/>
      <c r="AL21" s="2441"/>
    </row>
    <row r="22" spans="1:53" s="20" customFormat="1" ht="28.5" customHeight="1">
      <c r="A22" s="2439"/>
      <c r="B22" s="2440"/>
      <c r="C22" s="2440"/>
      <c r="D22" s="2440"/>
      <c r="E22" s="2440"/>
      <c r="F22" s="2439"/>
      <c r="G22" s="2440"/>
      <c r="H22" s="2440"/>
      <c r="I22" s="2441"/>
      <c r="J22" s="2433"/>
      <c r="K22" s="2434"/>
      <c r="L22" s="2435"/>
      <c r="M22" s="2431"/>
      <c r="N22" s="2432"/>
      <c r="O22" s="2459"/>
      <c r="P22" s="2460"/>
      <c r="Q22" s="2460"/>
      <c r="R22" s="2460"/>
      <c r="S22" s="2445">
        <f t="shared" si="0"/>
        <v>0</v>
      </c>
      <c r="T22" s="2446"/>
      <c r="U22" s="2446"/>
      <c r="V22" s="2446"/>
      <c r="W22" s="2447"/>
      <c r="X22" s="2440"/>
      <c r="Y22" s="2440"/>
      <c r="Z22" s="2440"/>
      <c r="AA22" s="2440"/>
      <c r="AB22" s="2441"/>
      <c r="AC22" s="2440"/>
      <c r="AD22" s="2440"/>
      <c r="AE22" s="2440"/>
      <c r="AF22" s="2440"/>
      <c r="AG22" s="2440"/>
      <c r="AH22" s="2439"/>
      <c r="AI22" s="2440"/>
      <c r="AJ22" s="2440"/>
      <c r="AK22" s="2440"/>
      <c r="AL22" s="2441"/>
    </row>
    <row r="23" spans="1:53" s="20" customFormat="1" ht="28.5" customHeight="1">
      <c r="A23" s="2439"/>
      <c r="B23" s="2440"/>
      <c r="C23" s="2440"/>
      <c r="D23" s="2440"/>
      <c r="E23" s="2440"/>
      <c r="F23" s="2439"/>
      <c r="G23" s="2440"/>
      <c r="H23" s="2440"/>
      <c r="I23" s="2441"/>
      <c r="J23" s="2433"/>
      <c r="K23" s="2434"/>
      <c r="L23" s="2435"/>
      <c r="M23" s="2431"/>
      <c r="N23" s="2432"/>
      <c r="O23" s="2459"/>
      <c r="P23" s="2460"/>
      <c r="Q23" s="2460"/>
      <c r="R23" s="2460"/>
      <c r="S23" s="2445">
        <f t="shared" si="0"/>
        <v>0</v>
      </c>
      <c r="T23" s="2446"/>
      <c r="U23" s="2446"/>
      <c r="V23" s="2446"/>
      <c r="W23" s="2447"/>
      <c r="X23" s="2440"/>
      <c r="Y23" s="2440"/>
      <c r="Z23" s="2440"/>
      <c r="AA23" s="2440"/>
      <c r="AB23" s="2441"/>
      <c r="AC23" s="2440"/>
      <c r="AD23" s="2440"/>
      <c r="AE23" s="2440"/>
      <c r="AF23" s="2440"/>
      <c r="AG23" s="2440"/>
      <c r="AH23" s="2439"/>
      <c r="AI23" s="2440"/>
      <c r="AJ23" s="2440"/>
      <c r="AK23" s="2440"/>
      <c r="AL23" s="2441"/>
    </row>
    <row r="24" spans="1:53" s="20" customFormat="1" ht="28.5" customHeight="1">
      <c r="A24" s="2439"/>
      <c r="B24" s="2440"/>
      <c r="C24" s="2440"/>
      <c r="D24" s="2440"/>
      <c r="E24" s="2440"/>
      <c r="F24" s="2439"/>
      <c r="G24" s="2440"/>
      <c r="H24" s="2440"/>
      <c r="I24" s="2441"/>
      <c r="J24" s="2433"/>
      <c r="K24" s="2434"/>
      <c r="L24" s="2435"/>
      <c r="M24" s="2431"/>
      <c r="N24" s="2432"/>
      <c r="O24" s="2459"/>
      <c r="P24" s="2460"/>
      <c r="Q24" s="2460"/>
      <c r="R24" s="2460"/>
      <c r="S24" s="2445">
        <f t="shared" si="0"/>
        <v>0</v>
      </c>
      <c r="T24" s="2446"/>
      <c r="U24" s="2446"/>
      <c r="V24" s="2446"/>
      <c r="W24" s="2447"/>
      <c r="X24" s="2440"/>
      <c r="Y24" s="2440"/>
      <c r="Z24" s="2440"/>
      <c r="AA24" s="2440"/>
      <c r="AB24" s="2441"/>
      <c r="AC24" s="2440"/>
      <c r="AD24" s="2440"/>
      <c r="AE24" s="2440"/>
      <c r="AF24" s="2440"/>
      <c r="AG24" s="2440"/>
      <c r="AH24" s="2439"/>
      <c r="AI24" s="2440"/>
      <c r="AJ24" s="2440"/>
      <c r="AK24" s="2440"/>
      <c r="AL24" s="2441"/>
    </row>
    <row r="25" spans="1:53" s="20" customFormat="1" ht="33" customHeight="1">
      <c r="A25" s="2439"/>
      <c r="B25" s="2440"/>
      <c r="C25" s="2440"/>
      <c r="D25" s="2440"/>
      <c r="E25" s="2440"/>
      <c r="F25" s="2439"/>
      <c r="G25" s="2440"/>
      <c r="H25" s="2440"/>
      <c r="I25" s="2441"/>
      <c r="J25" s="2433"/>
      <c r="K25" s="2434"/>
      <c r="L25" s="2435"/>
      <c r="M25" s="2431"/>
      <c r="N25" s="2432"/>
      <c r="O25" s="2459"/>
      <c r="P25" s="2460"/>
      <c r="Q25" s="2460"/>
      <c r="R25" s="2460"/>
      <c r="S25" s="2445">
        <f t="shared" si="0"/>
        <v>0</v>
      </c>
      <c r="T25" s="2446"/>
      <c r="U25" s="2446"/>
      <c r="V25" s="2446"/>
      <c r="W25" s="2447"/>
      <c r="X25" s="2440"/>
      <c r="Y25" s="2440"/>
      <c r="Z25" s="2440"/>
      <c r="AA25" s="2440"/>
      <c r="AB25" s="2441"/>
      <c r="AC25" s="2440"/>
      <c r="AD25" s="2440"/>
      <c r="AE25" s="2440"/>
      <c r="AF25" s="2440"/>
      <c r="AG25" s="2440"/>
      <c r="AH25" s="2439"/>
      <c r="AI25" s="2440"/>
      <c r="AJ25" s="2440"/>
      <c r="AK25" s="2440"/>
      <c r="AL25" s="2441"/>
    </row>
    <row r="26" spans="1:53" s="20" customFormat="1" ht="28.5" customHeight="1">
      <c r="A26" s="2442"/>
      <c r="B26" s="2443"/>
      <c r="C26" s="2443"/>
      <c r="D26" s="2443"/>
      <c r="E26" s="2443"/>
      <c r="F26" s="2442"/>
      <c r="G26" s="2443"/>
      <c r="H26" s="2443"/>
      <c r="I26" s="2444"/>
      <c r="J26" s="2426"/>
      <c r="K26" s="2427"/>
      <c r="L26" s="2428"/>
      <c r="M26" s="2424"/>
      <c r="N26" s="2425"/>
      <c r="O26" s="2451"/>
      <c r="P26" s="2452"/>
      <c r="Q26" s="2452"/>
      <c r="R26" s="2452"/>
      <c r="S26" s="2448">
        <f t="shared" si="0"/>
        <v>0</v>
      </c>
      <c r="T26" s="2449"/>
      <c r="U26" s="2449"/>
      <c r="V26" s="2449"/>
      <c r="W26" s="2450"/>
      <c r="X26" s="2443"/>
      <c r="Y26" s="2443"/>
      <c r="Z26" s="2443"/>
      <c r="AA26" s="2443"/>
      <c r="AB26" s="2444"/>
      <c r="AC26" s="2443"/>
      <c r="AD26" s="2443"/>
      <c r="AE26" s="2443"/>
      <c r="AF26" s="2443"/>
      <c r="AG26" s="2443"/>
      <c r="AH26" s="2442"/>
      <c r="AI26" s="2443"/>
      <c r="AJ26" s="2443"/>
      <c r="AK26" s="2443"/>
      <c r="AL26" s="2444"/>
    </row>
    <row r="27" spans="1:53" s="20" customFormat="1" ht="15" customHeight="1">
      <c r="J27" s="956"/>
      <c r="K27" s="956"/>
      <c r="L27" s="956"/>
      <c r="R27" s="955" t="s">
        <v>622</v>
      </c>
      <c r="S27" s="2423">
        <f>SUM(S11:W26)</f>
        <v>0</v>
      </c>
      <c r="T27" s="2423"/>
      <c r="U27" s="2423"/>
      <c r="V27" s="2423"/>
      <c r="W27" s="2423"/>
      <c r="X27" s="955" t="s">
        <v>454</v>
      </c>
    </row>
    <row r="28" spans="1:53" s="12" customFormat="1" ht="15" customHeight="1">
      <c r="A28" s="755" t="s">
        <v>37</v>
      </c>
      <c r="B28" s="755"/>
      <c r="C28" s="755" t="s">
        <v>715</v>
      </c>
      <c r="D28" s="755"/>
      <c r="E28" s="755"/>
      <c r="F28" s="755"/>
      <c r="G28" s="755"/>
      <c r="H28" s="755"/>
      <c r="I28" s="755"/>
      <c r="J28" s="957"/>
      <c r="K28" s="957"/>
      <c r="L28" s="957"/>
      <c r="M28" s="755"/>
      <c r="N28" s="755"/>
      <c r="O28" s="755"/>
      <c r="P28" s="755"/>
      <c r="Q28" s="755"/>
      <c r="R28" s="958"/>
      <c r="S28" s="958"/>
      <c r="T28" s="958"/>
      <c r="U28" s="958"/>
      <c r="V28" s="958"/>
      <c r="W28" s="958"/>
      <c r="X28" s="958"/>
      <c r="Y28" s="755"/>
      <c r="Z28" s="755"/>
      <c r="AA28" s="755"/>
      <c r="AB28" s="755"/>
      <c r="AC28" s="755"/>
      <c r="AD28" s="755"/>
      <c r="AE28" s="755"/>
      <c r="AF28" s="755"/>
      <c r="AG28" s="755"/>
      <c r="AH28" s="755"/>
      <c r="AI28" s="755"/>
      <c r="AJ28" s="755"/>
      <c r="AK28" s="755"/>
      <c r="AL28" s="755"/>
    </row>
    <row r="29" spans="1:53" s="12" customFormat="1" ht="15" customHeight="1">
      <c r="A29" s="755"/>
      <c r="B29" s="755"/>
      <c r="C29" s="755" t="s">
        <v>354</v>
      </c>
      <c r="D29" s="755"/>
      <c r="E29" s="755"/>
      <c r="F29" s="755"/>
      <c r="G29" s="755"/>
      <c r="H29" s="755"/>
      <c r="I29" s="755"/>
      <c r="J29" s="957"/>
      <c r="K29" s="957"/>
      <c r="L29" s="957"/>
      <c r="M29" s="755"/>
      <c r="N29" s="755"/>
      <c r="O29" s="755"/>
      <c r="P29" s="755"/>
      <c r="Q29" s="755"/>
      <c r="R29" s="958"/>
      <c r="S29" s="958"/>
      <c r="T29" s="958"/>
      <c r="U29" s="958"/>
      <c r="V29" s="958"/>
      <c r="W29" s="958"/>
      <c r="X29" s="958"/>
      <c r="Y29" s="755"/>
      <c r="Z29" s="755"/>
      <c r="AA29" s="755"/>
      <c r="AB29" s="755"/>
      <c r="AC29" s="755"/>
      <c r="AD29" s="755"/>
      <c r="AE29" s="755"/>
      <c r="AF29" s="755"/>
      <c r="AG29" s="755"/>
      <c r="AH29" s="755"/>
      <c r="AI29" s="755"/>
      <c r="AJ29" s="755"/>
      <c r="AK29" s="755"/>
      <c r="AL29" s="755"/>
    </row>
    <row r="30" spans="1:53" s="12" customFormat="1" ht="15" customHeight="1">
      <c r="A30" s="755"/>
      <c r="B30" s="755"/>
      <c r="C30" s="959" t="s">
        <v>716</v>
      </c>
      <c r="D30" s="755"/>
      <c r="E30" s="755"/>
      <c r="F30" s="755"/>
      <c r="G30" s="755"/>
      <c r="H30" s="755"/>
      <c r="I30" s="755"/>
      <c r="J30" s="957"/>
      <c r="K30" s="957"/>
      <c r="L30" s="957"/>
      <c r="M30" s="755"/>
      <c r="N30" s="755"/>
      <c r="O30" s="755"/>
      <c r="P30" s="755"/>
      <c r="Q30" s="755"/>
      <c r="R30" s="958"/>
      <c r="S30" s="958"/>
      <c r="T30" s="958"/>
      <c r="U30" s="958"/>
      <c r="V30" s="958"/>
      <c r="W30" s="958"/>
      <c r="X30" s="958"/>
      <c r="Y30" s="755"/>
      <c r="Z30" s="755"/>
      <c r="AA30" s="755"/>
      <c r="AB30" s="755"/>
      <c r="AC30" s="755"/>
      <c r="AD30" s="755"/>
      <c r="AE30" s="755"/>
      <c r="AF30" s="755"/>
      <c r="AG30" s="755"/>
      <c r="AH30" s="755"/>
      <c r="AI30" s="755"/>
      <c r="AJ30" s="755"/>
      <c r="AK30" s="755"/>
      <c r="AL30" s="755"/>
    </row>
    <row r="31" spans="1:53" s="12" customFormat="1" ht="15" customHeight="1">
      <c r="A31" s="755"/>
      <c r="B31" s="755"/>
      <c r="C31" s="960"/>
      <c r="D31" s="755"/>
      <c r="E31" s="755"/>
      <c r="F31" s="755"/>
      <c r="G31" s="755"/>
      <c r="H31" s="755"/>
      <c r="I31" s="755"/>
      <c r="J31" s="957"/>
      <c r="K31" s="957"/>
      <c r="L31" s="957"/>
      <c r="M31" s="755"/>
      <c r="N31" s="755"/>
      <c r="O31" s="755"/>
      <c r="P31" s="755"/>
      <c r="Q31" s="755"/>
      <c r="R31" s="958"/>
      <c r="S31" s="958"/>
      <c r="T31" s="958"/>
      <c r="U31" s="958"/>
      <c r="V31" s="958"/>
      <c r="W31" s="958"/>
      <c r="X31" s="958"/>
      <c r="Y31" s="755"/>
      <c r="Z31" s="755"/>
      <c r="AA31" s="755"/>
      <c r="AB31" s="755"/>
      <c r="AC31" s="755"/>
      <c r="AD31" s="755"/>
      <c r="AE31" s="755"/>
      <c r="AF31" s="755"/>
      <c r="AG31" s="755"/>
      <c r="AH31" s="755"/>
      <c r="AI31" s="755"/>
      <c r="AJ31" s="755"/>
      <c r="AK31" s="755"/>
      <c r="AL31" s="755"/>
    </row>
    <row r="32" spans="1:53" s="12" customFormat="1" ht="15" customHeight="1">
      <c r="A32" s="755"/>
      <c r="B32" s="755"/>
      <c r="C32" s="755"/>
      <c r="D32" s="755"/>
      <c r="E32" s="755"/>
      <c r="F32" s="755"/>
      <c r="G32" s="755"/>
      <c r="H32" s="755"/>
      <c r="I32" s="755"/>
      <c r="J32" s="957"/>
      <c r="K32" s="957"/>
      <c r="L32" s="957"/>
      <c r="M32" s="755"/>
      <c r="N32" s="755"/>
      <c r="O32" s="755"/>
      <c r="P32" s="755"/>
      <c r="Q32" s="755"/>
      <c r="R32" s="958"/>
      <c r="S32" s="958"/>
      <c r="T32" s="958"/>
      <c r="U32" s="958"/>
      <c r="V32" s="958"/>
      <c r="W32" s="958"/>
      <c r="X32" s="958"/>
      <c r="Y32" s="755"/>
      <c r="Z32" s="755"/>
      <c r="AA32" s="755"/>
      <c r="AB32" s="755"/>
      <c r="AC32" s="755"/>
      <c r="AD32" s="755"/>
      <c r="AE32" s="755"/>
      <c r="AF32" s="755"/>
      <c r="AG32" s="755"/>
      <c r="AH32" s="755"/>
      <c r="AI32" s="755"/>
      <c r="AJ32" s="755"/>
      <c r="AK32" s="755"/>
      <c r="AL32" s="755"/>
    </row>
    <row r="33" spans="1:38" s="12" customFormat="1" ht="15" customHeight="1">
      <c r="A33" s="755"/>
      <c r="B33" s="755"/>
      <c r="C33" s="755"/>
      <c r="D33" s="755"/>
      <c r="E33" s="755"/>
      <c r="F33" s="755"/>
      <c r="G33" s="755"/>
      <c r="H33" s="755"/>
      <c r="I33" s="755"/>
      <c r="J33" s="957"/>
      <c r="K33" s="957"/>
      <c r="L33" s="957"/>
      <c r="M33" s="755"/>
      <c r="N33" s="755"/>
      <c r="O33" s="755"/>
      <c r="P33" s="755"/>
      <c r="Q33" s="755"/>
      <c r="R33" s="958"/>
      <c r="S33" s="958"/>
      <c r="T33" s="958"/>
      <c r="U33" s="958"/>
      <c r="V33" s="958"/>
      <c r="W33" s="958"/>
      <c r="X33" s="958"/>
      <c r="Y33" s="755"/>
      <c r="Z33" s="755"/>
      <c r="AA33" s="755"/>
      <c r="AB33" s="755"/>
      <c r="AC33" s="755"/>
      <c r="AD33" s="755"/>
      <c r="AE33" s="755"/>
      <c r="AF33" s="755"/>
      <c r="AG33" s="755"/>
      <c r="AH33" s="755"/>
      <c r="AI33" s="755"/>
      <c r="AJ33" s="755"/>
      <c r="AK33" s="755"/>
      <c r="AL33" s="755"/>
    </row>
    <row r="34" spans="1:38" s="12" customFormat="1" ht="15" customHeight="1">
      <c r="A34" s="755"/>
      <c r="B34" s="755"/>
      <c r="C34" s="755"/>
      <c r="D34" s="755"/>
      <c r="E34" s="755"/>
      <c r="F34" s="755"/>
      <c r="G34" s="755"/>
      <c r="H34" s="755"/>
      <c r="I34" s="755"/>
      <c r="J34" s="957"/>
      <c r="K34" s="957"/>
      <c r="L34" s="957"/>
      <c r="M34" s="755"/>
      <c r="N34" s="755"/>
      <c r="O34" s="755"/>
      <c r="P34" s="755"/>
      <c r="Q34" s="755"/>
      <c r="R34" s="958"/>
      <c r="S34" s="958"/>
      <c r="T34" s="958"/>
      <c r="U34" s="958"/>
      <c r="V34" s="958"/>
      <c r="W34" s="958"/>
      <c r="X34" s="958"/>
      <c r="Y34" s="755"/>
      <c r="Z34" s="755"/>
      <c r="AA34" s="755"/>
      <c r="AB34" s="755"/>
      <c r="AC34" s="755"/>
      <c r="AD34" s="755"/>
      <c r="AE34" s="755"/>
      <c r="AF34" s="755"/>
      <c r="AG34" s="755"/>
      <c r="AH34" s="755"/>
      <c r="AI34" s="755"/>
      <c r="AJ34" s="755"/>
      <c r="AK34" s="755"/>
      <c r="AL34" s="755"/>
    </row>
    <row r="35" spans="1:38" s="12" customFormat="1" ht="15" customHeight="1">
      <c r="A35" s="755"/>
      <c r="B35" s="755"/>
      <c r="C35" s="755"/>
      <c r="D35" s="755"/>
      <c r="E35" s="755"/>
      <c r="F35" s="755"/>
      <c r="G35" s="755"/>
      <c r="H35" s="755"/>
      <c r="I35" s="755"/>
      <c r="J35" s="961"/>
      <c r="K35" s="961"/>
      <c r="L35" s="961"/>
      <c r="M35" s="755"/>
      <c r="N35" s="755"/>
      <c r="O35" s="755"/>
      <c r="P35" s="755"/>
      <c r="Q35" s="755"/>
      <c r="R35" s="958"/>
      <c r="S35" s="958"/>
      <c r="T35" s="958"/>
      <c r="U35" s="958"/>
      <c r="V35" s="958"/>
      <c r="W35" s="958"/>
      <c r="X35" s="958"/>
      <c r="Y35" s="755"/>
      <c r="Z35" s="755"/>
      <c r="AA35" s="755"/>
      <c r="AB35" s="755"/>
      <c r="AC35" s="755"/>
      <c r="AD35" s="755"/>
      <c r="AE35" s="755"/>
      <c r="AF35" s="755"/>
      <c r="AG35" s="755"/>
      <c r="AH35" s="755"/>
      <c r="AI35" s="755"/>
      <c r="AJ35" s="755"/>
      <c r="AK35" s="755"/>
      <c r="AL35" s="755"/>
    </row>
    <row r="36" spans="1:38" s="12" customFormat="1" ht="15" customHeight="1">
      <c r="C36" s="1"/>
      <c r="D36" s="1"/>
      <c r="E36" s="1"/>
      <c r="F36" s="1"/>
      <c r="G36" s="1"/>
      <c r="H36" s="1"/>
      <c r="I36" s="1"/>
      <c r="J36" s="2"/>
      <c r="K36" s="2"/>
      <c r="L36" s="2"/>
      <c r="R36" s="13"/>
      <c r="S36" s="13"/>
      <c r="T36" s="13"/>
      <c r="U36" s="13"/>
      <c r="V36" s="13"/>
      <c r="W36" s="13"/>
      <c r="X36" s="13"/>
    </row>
    <row r="37" spans="1:38" s="12" customFormat="1" ht="15" customHeight="1">
      <c r="C37" s="1"/>
      <c r="D37" s="1"/>
      <c r="E37" s="1"/>
      <c r="F37" s="1"/>
      <c r="G37" s="1"/>
      <c r="H37" s="1"/>
      <c r="I37" s="1"/>
      <c r="J37" s="2"/>
      <c r="K37" s="2"/>
      <c r="L37" s="2"/>
    </row>
  </sheetData>
  <sheetProtection sheet="1" formatCells="0" insertRows="0" selectLockedCells="1"/>
  <mergeCells count="154">
    <mergeCell ref="AH9:AL10"/>
    <mergeCell ref="A3:AL3"/>
    <mergeCell ref="A4:AL4"/>
    <mergeCell ref="F9:I10"/>
    <mergeCell ref="J9:N10"/>
    <mergeCell ref="O9:R10"/>
    <mergeCell ref="S9:W10"/>
    <mergeCell ref="X9:AB10"/>
    <mergeCell ref="AC9:AG10"/>
    <mergeCell ref="O17:R17"/>
    <mergeCell ref="O18:R18"/>
    <mergeCell ref="O19:R19"/>
    <mergeCell ref="O20:R20"/>
    <mergeCell ref="O11:R11"/>
    <mergeCell ref="O12:R12"/>
    <mergeCell ref="O13:R13"/>
    <mergeCell ref="O14:R14"/>
    <mergeCell ref="O15:R15"/>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X23:AB23"/>
    <mergeCell ref="X24:AB24"/>
    <mergeCell ref="X25:AB25"/>
    <mergeCell ref="X26:AB26"/>
    <mergeCell ref="X17:AB17"/>
    <mergeCell ref="X18:AB18"/>
    <mergeCell ref="X19:AB19"/>
    <mergeCell ref="X20:AB20"/>
    <mergeCell ref="X21:AB21"/>
    <mergeCell ref="X22:AB22"/>
    <mergeCell ref="S22:W22"/>
    <mergeCell ref="S23:W23"/>
    <mergeCell ref="S24:W24"/>
    <mergeCell ref="S25:W25"/>
    <mergeCell ref="S26:W26"/>
    <mergeCell ref="S17:W17"/>
    <mergeCell ref="S18:W18"/>
    <mergeCell ref="S19:W19"/>
    <mergeCell ref="S20:W20"/>
    <mergeCell ref="S21:W21"/>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AH12:AL12"/>
    <mergeCell ref="AH13:AL13"/>
    <mergeCell ref="AH14:AL14"/>
    <mergeCell ref="AH15:AL15"/>
    <mergeCell ref="AH16:AL16"/>
    <mergeCell ref="AC22:AG22"/>
    <mergeCell ref="AC12:AG12"/>
    <mergeCell ref="AC13:AG13"/>
    <mergeCell ref="AC14:AG14"/>
    <mergeCell ref="AC15:AG15"/>
    <mergeCell ref="AC16:AG16"/>
    <mergeCell ref="J17:L17"/>
    <mergeCell ref="J18:L18"/>
    <mergeCell ref="J19:L19"/>
    <mergeCell ref="J20:L20"/>
    <mergeCell ref="J11:L11"/>
    <mergeCell ref="J12:L12"/>
    <mergeCell ref="J13:L13"/>
    <mergeCell ref="J14:L14"/>
    <mergeCell ref="J15:L15"/>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s>
  <phoneticPr fontId="9"/>
  <conditionalFormatting sqref="S11:W26">
    <cfRule type="cellIs" dxfId="8" priority="1" operator="equal">
      <formula>0</formula>
    </cfRule>
    <cfRule type="cellIs" dxfId="7"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2" orientation="portrait" blackAndWhite="1"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32"/>
  <sheetViews>
    <sheetView showZeros="0" view="pageBreakPreview" zoomScaleNormal="100" zoomScaleSheetLayoutView="100" workbookViewId="0">
      <selection sqref="A1:D1"/>
    </sheetView>
  </sheetViews>
  <sheetFormatPr defaultColWidth="9.375" defaultRowHeight="12"/>
  <cols>
    <col min="1" max="1" width="28.875" style="271" customWidth="1"/>
    <col min="2" max="3" width="5.875" style="271" customWidth="1"/>
    <col min="4" max="4" width="92.625" style="271" customWidth="1"/>
    <col min="5" max="16384" width="9.375" style="271"/>
  </cols>
  <sheetData>
    <row r="1" spans="1:5" ht="33" customHeight="1">
      <c r="A1" s="1556" t="s">
        <v>870</v>
      </c>
      <c r="B1" s="1556"/>
      <c r="C1" s="1556"/>
      <c r="D1" s="1556"/>
      <c r="E1" s="270"/>
    </row>
    <row r="2" spans="1:5" ht="33" customHeight="1">
      <c r="A2" s="905" t="s">
        <v>303</v>
      </c>
      <c r="B2" s="905"/>
      <c r="C2" s="905"/>
      <c r="D2" s="881" t="str">
        <f>"申請者名　"&amp;'1 交付申請'!V10</f>
        <v>申請者名　</v>
      </c>
      <c r="E2" s="270"/>
    </row>
    <row r="3" spans="1:5" ht="33" customHeight="1">
      <c r="A3" s="882" t="s">
        <v>229</v>
      </c>
      <c r="B3" s="883" t="s">
        <v>222</v>
      </c>
      <c r="C3" s="883" t="s">
        <v>223</v>
      </c>
      <c r="D3" s="884" t="s">
        <v>224</v>
      </c>
      <c r="E3" s="270"/>
    </row>
    <row r="4" spans="1:5" ht="33" customHeight="1">
      <c r="A4" s="1547" t="s">
        <v>752</v>
      </c>
      <c r="B4" s="1545"/>
      <c r="C4" s="1546"/>
      <c r="D4" s="887" t="s">
        <v>997</v>
      </c>
      <c r="E4" s="270"/>
    </row>
    <row r="5" spans="1:5" ht="33" customHeight="1">
      <c r="A5" s="1555"/>
      <c r="B5" s="1545"/>
      <c r="C5" s="1546"/>
      <c r="D5" s="886" t="s">
        <v>753</v>
      </c>
      <c r="E5" s="270"/>
    </row>
    <row r="6" spans="1:5" ht="33" customHeight="1">
      <c r="A6" s="1547" t="s">
        <v>256</v>
      </c>
      <c r="B6" s="1550" t="s">
        <v>231</v>
      </c>
      <c r="C6" s="1551"/>
      <c r="D6" s="1552"/>
      <c r="E6" s="270"/>
    </row>
    <row r="7" spans="1:5" ht="33" customHeight="1">
      <c r="A7" s="1548"/>
      <c r="B7" s="1545"/>
      <c r="C7" s="1546"/>
      <c r="D7" s="887" t="s">
        <v>258</v>
      </c>
      <c r="E7" s="270"/>
    </row>
    <row r="8" spans="1:5" ht="33" customHeight="1">
      <c r="A8" s="1548"/>
      <c r="B8" s="1545"/>
      <c r="C8" s="1546"/>
      <c r="D8" s="886" t="s">
        <v>794</v>
      </c>
      <c r="E8" s="270"/>
    </row>
    <row r="9" spans="1:5" ht="33" customHeight="1">
      <c r="A9" s="1548"/>
      <c r="B9" s="1545"/>
      <c r="C9" s="1546"/>
      <c r="D9" s="887" t="s">
        <v>233</v>
      </c>
      <c r="E9" s="270"/>
    </row>
    <row r="10" spans="1:5" ht="33" customHeight="1">
      <c r="A10" s="1548"/>
      <c r="B10" s="1545"/>
      <c r="C10" s="1546"/>
      <c r="D10" s="887" t="s">
        <v>234</v>
      </c>
      <c r="E10" s="270"/>
    </row>
    <row r="11" spans="1:5" ht="33" customHeight="1">
      <c r="A11" s="1548"/>
      <c r="B11" s="1545"/>
      <c r="C11" s="1546"/>
      <c r="D11" s="886" t="s">
        <v>771</v>
      </c>
      <c r="E11" s="270" t="s">
        <v>303</v>
      </c>
    </row>
    <row r="12" spans="1:5" ht="33" customHeight="1">
      <c r="A12" s="1548"/>
      <c r="B12" s="1545"/>
      <c r="C12" s="1546"/>
      <c r="D12" s="886" t="s">
        <v>263</v>
      </c>
      <c r="E12" s="270"/>
    </row>
    <row r="13" spans="1:5" ht="33" customHeight="1">
      <c r="A13" s="1548"/>
      <c r="B13" s="1550" t="s">
        <v>699</v>
      </c>
      <c r="C13" s="1551"/>
      <c r="D13" s="1552"/>
      <c r="E13" s="270"/>
    </row>
    <row r="14" spans="1:5" ht="33" customHeight="1">
      <c r="A14" s="1548"/>
      <c r="B14" s="1545"/>
      <c r="C14" s="1546"/>
      <c r="D14" s="886" t="s">
        <v>1050</v>
      </c>
      <c r="E14" s="270"/>
    </row>
    <row r="15" spans="1:5" ht="33" customHeight="1">
      <c r="A15" s="1548"/>
      <c r="B15" s="1550" t="s">
        <v>257</v>
      </c>
      <c r="C15" s="1551"/>
      <c r="D15" s="1552"/>
      <c r="E15" s="270"/>
    </row>
    <row r="16" spans="1:5" ht="33" customHeight="1">
      <c r="A16" s="1549"/>
      <c r="B16" s="1545"/>
      <c r="C16" s="1546"/>
      <c r="D16" s="887" t="s">
        <v>259</v>
      </c>
      <c r="E16" s="270"/>
    </row>
    <row r="17" spans="1:5" ht="33" customHeight="1">
      <c r="A17" s="885" t="s">
        <v>260</v>
      </c>
      <c r="B17" s="1545"/>
      <c r="C17" s="1546"/>
      <c r="D17" s="886" t="s">
        <v>1051</v>
      </c>
      <c r="E17" s="270"/>
    </row>
    <row r="18" spans="1:5" ht="57.75" customHeight="1">
      <c r="A18" s="885" t="s">
        <v>261</v>
      </c>
      <c r="B18" s="1560" t="s">
        <v>248</v>
      </c>
      <c r="C18" s="1546"/>
      <c r="D18" s="886" t="s">
        <v>523</v>
      </c>
      <c r="E18" s="270"/>
    </row>
    <row r="19" spans="1:5" ht="33" customHeight="1">
      <c r="A19" s="2481" t="s">
        <v>262</v>
      </c>
      <c r="B19" s="1545"/>
      <c r="C19" s="1546"/>
      <c r="D19" s="886" t="s">
        <v>1052</v>
      </c>
      <c r="E19" s="270"/>
    </row>
    <row r="20" spans="1:5" ht="33" customHeight="1">
      <c r="A20" s="2482"/>
      <c r="B20" s="1545"/>
      <c r="C20" s="1546"/>
      <c r="D20" s="886" t="s">
        <v>1064</v>
      </c>
      <c r="E20" s="270"/>
    </row>
    <row r="21" spans="1:5" ht="33" customHeight="1">
      <c r="A21" s="1547" t="s">
        <v>1055</v>
      </c>
      <c r="B21" s="1553"/>
      <c r="C21" s="1554"/>
      <c r="D21" s="886" t="s">
        <v>1079</v>
      </c>
      <c r="E21" s="270"/>
    </row>
    <row r="22" spans="1:5" ht="33" customHeight="1">
      <c r="A22" s="2482"/>
      <c r="B22" s="1545"/>
      <c r="C22" s="1546"/>
      <c r="D22" s="886" t="s">
        <v>1056</v>
      </c>
      <c r="E22" s="270"/>
    </row>
    <row r="23" spans="1:5" ht="33" customHeight="1">
      <c r="A23" s="894" t="s">
        <v>74</v>
      </c>
      <c r="B23" s="2486"/>
      <c r="C23" s="2486"/>
      <c r="D23" s="962" t="s">
        <v>404</v>
      </c>
      <c r="E23" s="270"/>
    </row>
    <row r="24" spans="1:5" ht="33" customHeight="1">
      <c r="A24" s="885" t="s">
        <v>700</v>
      </c>
      <c r="B24" s="1545"/>
      <c r="C24" s="1546"/>
      <c r="D24" s="886" t="s">
        <v>1053</v>
      </c>
      <c r="E24" s="270"/>
    </row>
    <row r="25" spans="1:5" ht="33" customHeight="1">
      <c r="A25" s="1547" t="s">
        <v>251</v>
      </c>
      <c r="B25" s="1545"/>
      <c r="C25" s="1546"/>
      <c r="D25" s="886" t="s">
        <v>1078</v>
      </c>
      <c r="E25" s="270"/>
    </row>
    <row r="26" spans="1:5" ht="55.5" customHeight="1">
      <c r="A26" s="1548"/>
      <c r="B26" s="2483"/>
      <c r="C26" s="2484"/>
      <c r="D26" s="963" t="s">
        <v>1054</v>
      </c>
      <c r="E26" s="270"/>
    </row>
    <row r="27" spans="1:5" ht="15.75" customHeight="1">
      <c r="A27" s="1549"/>
      <c r="B27" s="2485"/>
      <c r="C27" s="2299"/>
      <c r="D27" s="964" t="s">
        <v>444</v>
      </c>
      <c r="E27" s="270"/>
    </row>
    <row r="28" spans="1:5" ht="33" customHeight="1">
      <c r="A28" s="894" t="s">
        <v>830</v>
      </c>
      <c r="B28" s="2486"/>
      <c r="C28" s="2486"/>
      <c r="D28" s="962" t="s">
        <v>831</v>
      </c>
      <c r="E28" s="270"/>
    </row>
    <row r="29" spans="1:5" ht="15" customHeight="1">
      <c r="A29" s="904"/>
      <c r="B29" s="904"/>
      <c r="C29" s="904"/>
      <c r="D29" s="904"/>
    </row>
    <row r="30" spans="1:5" ht="33" customHeight="1">
      <c r="A30" s="894" t="s">
        <v>871</v>
      </c>
      <c r="B30" s="2486"/>
      <c r="C30" s="2486"/>
      <c r="D30" s="962" t="s">
        <v>1103</v>
      </c>
    </row>
    <row r="31" spans="1:5" ht="33" customHeight="1">
      <c r="A31" s="894" t="s">
        <v>1028</v>
      </c>
      <c r="B31" s="1545"/>
      <c r="C31" s="1546"/>
      <c r="D31" s="886" t="s">
        <v>1029</v>
      </c>
    </row>
    <row r="32" spans="1:5">
      <c r="A32" s="904"/>
      <c r="B32" s="904"/>
      <c r="C32" s="904"/>
      <c r="D32" s="904"/>
    </row>
  </sheetData>
  <sheetProtection sheet="1" objects="1" scenarios="1" formatCells="0" insertRows="0"/>
  <mergeCells count="32">
    <mergeCell ref="A1:D1"/>
    <mergeCell ref="B4:C4"/>
    <mergeCell ref="A6:A16"/>
    <mergeCell ref="B6:D6"/>
    <mergeCell ref="B7:C7"/>
    <mergeCell ref="B8:C8"/>
    <mergeCell ref="B9:C9"/>
    <mergeCell ref="B10:C10"/>
    <mergeCell ref="A4:A5"/>
    <mergeCell ref="B5:C5"/>
    <mergeCell ref="B13:D13"/>
    <mergeCell ref="B14:C14"/>
    <mergeCell ref="B15:D15"/>
    <mergeCell ref="B16:C16"/>
    <mergeCell ref="B11:C11"/>
    <mergeCell ref="B12:C12"/>
    <mergeCell ref="B17:C17"/>
    <mergeCell ref="B30:C30"/>
    <mergeCell ref="B18:C18"/>
    <mergeCell ref="B19:C19"/>
    <mergeCell ref="B23:C23"/>
    <mergeCell ref="B24:C24"/>
    <mergeCell ref="B28:C28"/>
    <mergeCell ref="B21:C21"/>
    <mergeCell ref="B22:C22"/>
    <mergeCell ref="B20:C20"/>
    <mergeCell ref="A19:A20"/>
    <mergeCell ref="B31:C31"/>
    <mergeCell ref="A25:A27"/>
    <mergeCell ref="B25:C25"/>
    <mergeCell ref="B26:C27"/>
    <mergeCell ref="A21:A22"/>
  </mergeCells>
  <phoneticPr fontId="9"/>
  <printOptions horizontalCentered="1"/>
  <pageMargins left="0.8" right="0.72" top="0.79" bottom="0.59055118110236227" header="0.19685039370078741" footer="0.19685039370078741"/>
  <pageSetup paperSize="9" scale="73"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99060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83820</xdr:colOff>
                    <xdr:row>17</xdr:row>
                    <xdr:rowOff>403860</xdr:rowOff>
                  </from>
                  <to>
                    <xdr:col>3</xdr:col>
                    <xdr:colOff>388620</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1851660</xdr:colOff>
                    <xdr:row>17</xdr:row>
                    <xdr:rowOff>99060</xdr:rowOff>
                  </from>
                  <to>
                    <xdr:col>3</xdr:col>
                    <xdr:colOff>2156460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236220</xdr:colOff>
                    <xdr:row>22</xdr:row>
                    <xdr:rowOff>106680</xdr:rowOff>
                  </from>
                  <to>
                    <xdr:col>2</xdr:col>
                    <xdr:colOff>213360</xdr:colOff>
                    <xdr:row>22</xdr:row>
                    <xdr:rowOff>312420</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830580</xdr:colOff>
                    <xdr:row>17</xdr:row>
                    <xdr:rowOff>403860</xdr:rowOff>
                  </from>
                  <to>
                    <xdr:col>3</xdr:col>
                    <xdr:colOff>1135380</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25</xdr:row>
                    <xdr:rowOff>335280</xdr:rowOff>
                  </from>
                  <to>
                    <xdr:col>2</xdr:col>
                    <xdr:colOff>198120</xdr:colOff>
                    <xdr:row>25</xdr:row>
                    <xdr:rowOff>541020</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25</xdr:row>
                    <xdr:rowOff>198120</xdr:rowOff>
                  </from>
                  <to>
                    <xdr:col>3</xdr:col>
                    <xdr:colOff>723900</xdr:colOff>
                    <xdr:row>25</xdr:row>
                    <xdr:rowOff>411480</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25</xdr:row>
                    <xdr:rowOff>533400</xdr:rowOff>
                  </from>
                  <to>
                    <xdr:col>3</xdr:col>
                    <xdr:colOff>723900</xdr:colOff>
                    <xdr:row>26</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25</xdr:row>
                    <xdr:rowOff>373380</xdr:rowOff>
                  </from>
                  <to>
                    <xdr:col>3</xdr:col>
                    <xdr:colOff>723900</xdr:colOff>
                    <xdr:row>25</xdr:row>
                    <xdr:rowOff>579120</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25</xdr:row>
                    <xdr:rowOff>716280</xdr:rowOff>
                  </from>
                  <to>
                    <xdr:col>3</xdr:col>
                    <xdr:colOff>723900</xdr:colOff>
                    <xdr:row>27</xdr:row>
                    <xdr:rowOff>7620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409631" r:id="rId29" name="Check Box 31">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409633" r:id="rId30" name="Check Box 33">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409634" r:id="rId31" name="Check Box 34">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35" r:id="rId32" name="Check Box 35">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409636" r:id="rId33" name="Check Box 36">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3"/>
  <sheetViews>
    <sheetView view="pageBreakPreview" zoomScaleNormal="100" zoomScaleSheetLayoutView="100" workbookViewId="0">
      <selection activeCell="B2" sqref="B2:AH2"/>
    </sheetView>
  </sheetViews>
  <sheetFormatPr defaultRowHeight="10.8"/>
  <cols>
    <col min="1" max="35" width="3.125" customWidth="1"/>
  </cols>
  <sheetData>
    <row r="1" spans="2:34" ht="18" customHeight="1" thickBot="1"/>
    <row r="2" spans="2:34" ht="18" customHeight="1" thickTop="1" thickBot="1">
      <c r="B2" s="2488" t="s">
        <v>832</v>
      </c>
      <c r="C2" s="2489"/>
      <c r="D2" s="2489"/>
      <c r="E2" s="2489"/>
      <c r="F2" s="2489"/>
      <c r="G2" s="2489"/>
      <c r="H2" s="2489"/>
      <c r="I2" s="2489"/>
      <c r="J2" s="2489"/>
      <c r="K2" s="2489"/>
      <c r="L2" s="2489"/>
      <c r="M2" s="2489"/>
      <c r="N2" s="2489"/>
      <c r="O2" s="2489"/>
      <c r="P2" s="2489"/>
      <c r="Q2" s="2489"/>
      <c r="R2" s="2489"/>
      <c r="S2" s="2489"/>
      <c r="T2" s="2489"/>
      <c r="U2" s="2489"/>
      <c r="V2" s="2489"/>
      <c r="W2" s="2489"/>
      <c r="X2" s="2489"/>
      <c r="Y2" s="2489"/>
      <c r="Z2" s="2489"/>
      <c r="AA2" s="2489"/>
      <c r="AB2" s="2489"/>
      <c r="AC2" s="2489"/>
      <c r="AD2" s="2489"/>
      <c r="AE2" s="2489"/>
      <c r="AF2" s="2489"/>
      <c r="AG2" s="2489"/>
      <c r="AH2" s="2490"/>
    </row>
    <row r="3" spans="2:34" ht="18" customHeight="1" thickTop="1">
      <c r="X3" s="272"/>
      <c r="Y3" s="502"/>
      <c r="Z3" s="502"/>
      <c r="AA3" s="502"/>
      <c r="AB3" s="502"/>
      <c r="AC3" s="502"/>
      <c r="AD3" s="502"/>
      <c r="AE3" s="502"/>
    </row>
    <row r="4" spans="2:34" ht="36" customHeight="1">
      <c r="B4" s="2491" t="s">
        <v>873</v>
      </c>
      <c r="C4" s="2492"/>
      <c r="D4" s="2492"/>
      <c r="E4" s="2492"/>
      <c r="F4" s="2492"/>
      <c r="G4" s="2492"/>
      <c r="H4" s="2492"/>
      <c r="I4" s="2492"/>
      <c r="J4" s="2492"/>
      <c r="K4" s="2492"/>
      <c r="L4" s="2492"/>
      <c r="M4" s="2492"/>
      <c r="N4" s="2492"/>
      <c r="O4" s="2492"/>
      <c r="P4" s="2492"/>
      <c r="Q4" s="2492"/>
      <c r="R4" s="2492"/>
      <c r="S4" s="2492"/>
      <c r="T4" s="2492"/>
      <c r="U4" s="2492"/>
      <c r="V4" s="2492"/>
      <c r="W4" s="2492"/>
      <c r="X4" s="2492"/>
      <c r="Y4" s="2492"/>
      <c r="Z4" s="2492"/>
      <c r="AA4" s="2492"/>
      <c r="AB4" s="2492"/>
      <c r="AC4" s="2492"/>
      <c r="AD4" s="2492"/>
      <c r="AE4" s="2492"/>
      <c r="AF4" s="2492"/>
      <c r="AG4" s="2492"/>
    </row>
    <row r="5" spans="2:34" ht="18" customHeight="1">
      <c r="B5" s="503"/>
    </row>
    <row r="6" spans="2:34" ht="18" customHeight="1">
      <c r="C6" s="504" t="s">
        <v>833</v>
      </c>
    </row>
    <row r="7" spans="2:34" ht="18" customHeight="1">
      <c r="C7" s="505" t="s">
        <v>834</v>
      </c>
    </row>
    <row r="8" spans="2:34" ht="18" customHeight="1">
      <c r="C8" s="505" t="s">
        <v>835</v>
      </c>
    </row>
    <row r="9" spans="2:34" ht="18" customHeight="1">
      <c r="C9" s="505" t="s">
        <v>836</v>
      </c>
    </row>
    <row r="10" spans="2:34" ht="18" customHeight="1">
      <c r="C10" s="506"/>
    </row>
    <row r="11" spans="2:34" ht="18" customHeight="1">
      <c r="C11" s="507" t="s">
        <v>837</v>
      </c>
    </row>
    <row r="12" spans="2:34" ht="18" customHeight="1">
      <c r="C12" s="507" t="s">
        <v>838</v>
      </c>
    </row>
    <row r="13" spans="2:34" ht="18" customHeight="1">
      <c r="C13" s="508" t="s">
        <v>874</v>
      </c>
    </row>
    <row r="14" spans="2:34" ht="18" customHeight="1">
      <c r="C14" s="509" t="s">
        <v>839</v>
      </c>
      <c r="D14" s="510"/>
      <c r="E14" s="510"/>
      <c r="F14" s="510"/>
      <c r="G14" s="510"/>
      <c r="H14" s="510"/>
      <c r="I14" s="510"/>
      <c r="J14" s="510"/>
      <c r="K14" s="510"/>
      <c r="L14" s="510"/>
      <c r="M14" s="510"/>
      <c r="N14" s="510"/>
      <c r="O14" s="510"/>
      <c r="P14" s="510"/>
      <c r="Q14" s="510"/>
      <c r="R14" s="510"/>
      <c r="S14" s="510"/>
      <c r="T14" s="510"/>
      <c r="U14" s="510"/>
      <c r="V14" s="510"/>
      <c r="W14" s="510"/>
      <c r="X14" s="510"/>
      <c r="Y14" s="510"/>
      <c r="Z14" s="510"/>
    </row>
    <row r="15" spans="2:34" ht="18" customHeight="1">
      <c r="C15" s="508" t="s">
        <v>840</v>
      </c>
      <c r="D15" s="510"/>
      <c r="E15" s="510"/>
      <c r="F15" s="510"/>
      <c r="G15" s="510"/>
      <c r="H15" s="510"/>
      <c r="I15" s="510"/>
      <c r="J15" s="510"/>
      <c r="K15" s="510"/>
      <c r="L15" s="510"/>
      <c r="M15" s="510"/>
      <c r="N15" s="510"/>
      <c r="O15" s="510"/>
      <c r="P15" s="510"/>
      <c r="Q15" s="510"/>
      <c r="R15" s="510"/>
      <c r="S15" s="510"/>
      <c r="T15" s="510"/>
      <c r="U15" s="510"/>
    </row>
    <row r="16" spans="2:34" ht="18" customHeight="1">
      <c r="C16" s="508" t="s">
        <v>841</v>
      </c>
    </row>
    <row r="17" spans="1:35" ht="18" customHeight="1">
      <c r="C17" s="508" t="s">
        <v>842</v>
      </c>
    </row>
    <row r="18" spans="1:35" ht="18" customHeight="1">
      <c r="D18" s="511"/>
      <c r="E18" s="511"/>
      <c r="F18" s="511"/>
      <c r="G18" s="511"/>
      <c r="H18" s="511"/>
      <c r="I18" s="511"/>
      <c r="J18" s="511"/>
      <c r="K18" s="511"/>
      <c r="L18" s="511"/>
      <c r="M18" s="511"/>
      <c r="N18" s="511"/>
      <c r="O18" s="511"/>
      <c r="P18" s="510"/>
      <c r="Q18" s="510"/>
      <c r="R18" s="510"/>
      <c r="S18" s="510"/>
      <c r="T18" s="510"/>
    </row>
    <row r="19" spans="1:35" ht="18" customHeight="1">
      <c r="C19" s="507" t="s">
        <v>843</v>
      </c>
    </row>
    <row r="20" spans="1:35" ht="18" customHeight="1">
      <c r="C20" s="508" t="s">
        <v>844</v>
      </c>
    </row>
    <row r="21" spans="1:35" ht="18" customHeight="1">
      <c r="C21" s="508" t="s">
        <v>845</v>
      </c>
      <c r="D21" s="510"/>
      <c r="E21" s="510"/>
      <c r="F21" s="510"/>
      <c r="G21" s="510"/>
      <c r="H21" s="510"/>
      <c r="I21" s="510"/>
      <c r="J21" s="510"/>
      <c r="K21" s="510"/>
      <c r="L21" s="510"/>
      <c r="M21" s="510"/>
      <c r="N21" s="510"/>
      <c r="O21" s="510"/>
      <c r="P21" s="510"/>
      <c r="Q21" s="510"/>
      <c r="R21" s="510"/>
      <c r="S21" s="510"/>
      <c r="T21" s="510"/>
      <c r="U21" s="510"/>
    </row>
    <row r="22" spans="1:35" ht="18" customHeight="1">
      <c r="C22" s="508" t="s">
        <v>846</v>
      </c>
      <c r="D22" s="510"/>
      <c r="E22" s="510"/>
      <c r="F22" s="510"/>
      <c r="G22" s="510"/>
      <c r="H22" s="510"/>
      <c r="I22" s="510"/>
      <c r="J22" s="510"/>
      <c r="K22" s="510"/>
      <c r="L22" s="510"/>
      <c r="M22" s="510"/>
      <c r="N22" s="510"/>
      <c r="O22" s="510"/>
      <c r="P22" s="510"/>
      <c r="Q22" s="510"/>
      <c r="R22" s="510"/>
      <c r="S22" s="510"/>
      <c r="T22" s="510"/>
      <c r="U22" s="510"/>
    </row>
    <row r="23" spans="1:35" ht="18" customHeight="1">
      <c r="C23" s="508" t="s">
        <v>847</v>
      </c>
      <c r="D23" s="510"/>
      <c r="E23" s="510"/>
      <c r="F23" s="510"/>
      <c r="G23" s="510"/>
      <c r="H23" s="510"/>
      <c r="I23" s="510"/>
      <c r="J23" s="510"/>
      <c r="K23" s="510"/>
      <c r="L23" s="510"/>
      <c r="M23" s="510"/>
      <c r="N23" s="510"/>
      <c r="O23" s="510"/>
      <c r="P23" s="510"/>
      <c r="Q23" s="510"/>
      <c r="R23" s="510"/>
      <c r="S23" s="510"/>
      <c r="T23" s="510"/>
      <c r="U23" s="510"/>
    </row>
    <row r="24" spans="1:35" ht="18" customHeight="1">
      <c r="C24" s="505" t="s">
        <v>1095</v>
      </c>
    </row>
    <row r="25" spans="1:35" ht="18" customHeight="1">
      <c r="C25" s="505" t="s">
        <v>848</v>
      </c>
    </row>
    <row r="26" spans="1:35" ht="18" customHeight="1">
      <c r="C26" s="505" t="s">
        <v>849</v>
      </c>
    </row>
    <row r="27" spans="1:35" ht="18" customHeight="1">
      <c r="C27" s="509" t="s">
        <v>850</v>
      </c>
    </row>
    <row r="28" spans="1:35" ht="18" customHeight="1">
      <c r="D28" s="512" t="s">
        <v>851</v>
      </c>
    </row>
    <row r="29" spans="1:35" ht="18" customHeight="1">
      <c r="D29" s="512" t="s">
        <v>852</v>
      </c>
    </row>
    <row r="30" spans="1:35" ht="18" customHeight="1"/>
    <row r="31" spans="1:35" ht="18" customHeight="1">
      <c r="A31" s="511"/>
      <c r="B31" s="511"/>
      <c r="C31" s="507" t="s">
        <v>853</v>
      </c>
      <c r="D31" s="511"/>
      <c r="E31" s="511"/>
      <c r="F31" s="511"/>
      <c r="G31" s="511"/>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row>
    <row r="32" spans="1:35" ht="18" customHeight="1">
      <c r="A32" s="511"/>
      <c r="B32" s="511"/>
      <c r="C32" s="508" t="s">
        <v>854</v>
      </c>
      <c r="D32" s="511"/>
      <c r="E32" s="511"/>
      <c r="F32" s="511"/>
      <c r="G32" s="511"/>
      <c r="H32" s="511"/>
      <c r="I32" s="511"/>
      <c r="J32" s="511"/>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row>
    <row r="33" spans="1:35" ht="18" customHeight="1">
      <c r="A33" s="511"/>
      <c r="B33" s="511"/>
      <c r="C33" s="508" t="s">
        <v>855</v>
      </c>
      <c r="D33" s="509"/>
      <c r="E33" s="509"/>
      <c r="F33" s="509"/>
      <c r="G33" s="509"/>
      <c r="H33" s="509"/>
      <c r="I33" s="509"/>
      <c r="J33" s="509"/>
      <c r="K33" s="509"/>
      <c r="L33" s="509"/>
      <c r="M33" s="509"/>
      <c r="N33" s="509"/>
      <c r="O33" s="509"/>
      <c r="P33" s="509"/>
      <c r="Q33" s="509"/>
      <c r="R33" s="509"/>
      <c r="S33" s="509"/>
      <c r="T33" s="509"/>
      <c r="U33" s="509"/>
      <c r="V33" s="509"/>
      <c r="W33" s="509"/>
      <c r="X33" s="509"/>
      <c r="Y33" s="509"/>
      <c r="Z33" s="511"/>
      <c r="AA33" s="511"/>
      <c r="AB33" s="511"/>
      <c r="AC33" s="511"/>
      <c r="AD33" s="511"/>
      <c r="AE33" s="511"/>
      <c r="AF33" s="511"/>
      <c r="AG33" s="511"/>
      <c r="AH33" s="511"/>
      <c r="AI33" s="511"/>
    </row>
    <row r="34" spans="1:35" ht="18" customHeight="1">
      <c r="A34" s="511"/>
      <c r="B34" s="511"/>
      <c r="C34" s="505" t="s">
        <v>1086</v>
      </c>
      <c r="D34" s="511"/>
      <c r="E34" s="511"/>
      <c r="F34" s="511"/>
      <c r="G34" s="511"/>
      <c r="H34" s="511"/>
      <c r="I34" s="511"/>
      <c r="J34" s="511"/>
      <c r="K34" s="511"/>
      <c r="L34" s="511"/>
      <c r="M34" s="511"/>
      <c r="N34" s="511"/>
      <c r="O34" s="511"/>
      <c r="P34" s="511"/>
      <c r="Q34" s="511"/>
      <c r="R34" s="511"/>
      <c r="S34" s="511"/>
      <c r="T34" s="511"/>
      <c r="U34" s="511"/>
      <c r="V34" s="511"/>
      <c r="W34" s="511"/>
      <c r="X34" s="511"/>
      <c r="Y34" s="511"/>
      <c r="Z34" s="511"/>
      <c r="AA34" s="511"/>
      <c r="AB34" s="511"/>
      <c r="AC34" s="511"/>
      <c r="AD34" s="511"/>
      <c r="AE34" s="511"/>
      <c r="AF34" s="511"/>
      <c r="AG34" s="511"/>
      <c r="AH34" s="511"/>
      <c r="AI34" s="511"/>
    </row>
    <row r="35" spans="1:35" ht="18" customHeight="1">
      <c r="A35" s="511"/>
      <c r="B35" s="511"/>
      <c r="C35" s="505" t="s">
        <v>1087</v>
      </c>
      <c r="D35" s="511"/>
      <c r="E35" s="511"/>
      <c r="F35" s="511"/>
      <c r="G35" s="511"/>
      <c r="H35" s="511"/>
      <c r="I35" s="511"/>
      <c r="J35" s="511"/>
      <c r="K35" s="511"/>
      <c r="L35" s="511"/>
      <c r="M35" s="511"/>
      <c r="N35" s="511"/>
      <c r="O35" s="511"/>
      <c r="P35" s="511"/>
      <c r="Q35" s="511"/>
      <c r="R35" s="511"/>
      <c r="S35" s="511"/>
      <c r="T35" s="511"/>
      <c r="U35" s="511"/>
      <c r="V35" s="511"/>
      <c r="W35" s="511"/>
      <c r="X35" s="511"/>
      <c r="Y35" s="511"/>
      <c r="Z35" s="511"/>
      <c r="AA35" s="511"/>
      <c r="AB35" s="511"/>
      <c r="AC35" s="511"/>
      <c r="AD35" s="511"/>
      <c r="AE35" s="511"/>
      <c r="AF35" s="511"/>
      <c r="AG35" s="511"/>
      <c r="AH35" s="511"/>
      <c r="AI35" s="511"/>
    </row>
    <row r="36" spans="1:35" ht="18" customHeight="1">
      <c r="C36" s="511" t="s">
        <v>1089</v>
      </c>
    </row>
    <row r="37" spans="1:35" ht="18" customHeight="1">
      <c r="C37" s="511" t="s">
        <v>1088</v>
      </c>
    </row>
    <row r="38" spans="1:35" ht="18" customHeight="1"/>
    <row r="39" spans="1:35" ht="18" customHeight="1">
      <c r="Q39" s="511" t="s">
        <v>856</v>
      </c>
      <c r="R39" s="511"/>
      <c r="S39" s="511"/>
      <c r="Y39" s="2495"/>
      <c r="Z39" s="2496"/>
      <c r="AA39" s="1022" t="s">
        <v>535</v>
      </c>
      <c r="AB39" s="2495"/>
      <c r="AC39" s="2496"/>
      <c r="AD39" s="1022" t="s">
        <v>857</v>
      </c>
      <c r="AE39" s="2495"/>
      <c r="AF39" s="2496"/>
      <c r="AG39" s="1022" t="s">
        <v>537</v>
      </c>
    </row>
    <row r="40" spans="1:35" ht="18" customHeight="1">
      <c r="Q40" s="513" t="s">
        <v>858</v>
      </c>
      <c r="R40" s="513"/>
      <c r="S40" s="513"/>
      <c r="T40" s="513"/>
      <c r="U40" s="513"/>
      <c r="V40" s="513"/>
      <c r="W40" s="511"/>
      <c r="X40" s="511"/>
      <c r="Y40" s="2487"/>
      <c r="Z40" s="2414"/>
      <c r="AA40" s="2414"/>
      <c r="AB40" s="2414"/>
      <c r="AC40" s="2414"/>
      <c r="AD40" s="2414"/>
      <c r="AE40" s="2414"/>
      <c r="AF40" s="2414"/>
      <c r="AG40" s="2414"/>
    </row>
    <row r="41" spans="1:35" ht="18" customHeight="1">
      <c r="Q41" s="2493" t="s">
        <v>859</v>
      </c>
      <c r="R41" s="2493"/>
      <c r="S41" s="2493"/>
      <c r="T41" s="2493"/>
      <c r="U41" s="2493"/>
      <c r="V41" s="2493"/>
      <c r="W41" s="2494"/>
      <c r="X41" s="2494"/>
      <c r="Y41" s="2487"/>
      <c r="Z41" s="2414"/>
      <c r="AA41" s="2414"/>
      <c r="AB41" s="2414"/>
      <c r="AC41" s="2414"/>
      <c r="AD41" s="2414"/>
      <c r="AE41" s="2414"/>
      <c r="AF41" s="2414"/>
      <c r="AG41" s="2414"/>
    </row>
    <row r="42" spans="1:35" ht="18" customHeight="1">
      <c r="Q42" s="2493" t="s">
        <v>860</v>
      </c>
      <c r="R42" s="2493"/>
      <c r="S42" s="2493"/>
      <c r="T42" s="2493"/>
      <c r="U42" s="2493"/>
      <c r="V42" s="2493"/>
      <c r="W42" s="2494"/>
      <c r="X42" s="2494"/>
      <c r="Y42" s="2487"/>
      <c r="Z42" s="2414"/>
      <c r="AA42" s="2414"/>
      <c r="AB42" s="2414"/>
      <c r="AC42" s="2414"/>
      <c r="AD42" s="2414"/>
      <c r="AE42" s="2414"/>
      <c r="AF42" s="2414"/>
      <c r="AG42" s="2414"/>
    </row>
    <row r="43" spans="1:35" ht="18" customHeight="1">
      <c r="Q43" s="511" t="s">
        <v>861</v>
      </c>
      <c r="R43" s="511"/>
      <c r="S43" s="511"/>
      <c r="T43" s="511"/>
      <c r="U43" s="511"/>
      <c r="V43" s="511"/>
      <c r="W43" s="511"/>
      <c r="Y43" s="2487"/>
      <c r="Z43" s="2414"/>
      <c r="AA43" s="2414"/>
      <c r="AB43" s="2414"/>
      <c r="AC43" s="2414"/>
      <c r="AD43" s="2414"/>
      <c r="AE43" s="2414"/>
      <c r="AF43" s="2414"/>
      <c r="AG43" s="2414"/>
    </row>
    <row r="44" spans="1:35" ht="18" customHeight="1"/>
    <row r="45" spans="1:35" ht="18" customHeight="1"/>
    <row r="46" spans="1:35" ht="18" customHeight="1"/>
    <row r="47" spans="1:35" ht="18" customHeight="1"/>
    <row r="48" spans="1:35" ht="18" customHeight="1"/>
    <row r="49" ht="18" customHeight="1"/>
    <row r="50" ht="18" customHeight="1"/>
    <row r="51" ht="18" customHeight="1"/>
    <row r="52" ht="18" customHeight="1"/>
    <row r="53" ht="18" customHeight="1"/>
  </sheetData>
  <mergeCells count="11">
    <mergeCell ref="Y43:AG43"/>
    <mergeCell ref="B2:AH2"/>
    <mergeCell ref="B4:AG4"/>
    <mergeCell ref="Q41:X41"/>
    <mergeCell ref="Q42:X42"/>
    <mergeCell ref="Y39:Z39"/>
    <mergeCell ref="AB39:AC39"/>
    <mergeCell ref="AE39:AF39"/>
    <mergeCell ref="Y40:AG40"/>
    <mergeCell ref="Y41:AG41"/>
    <mergeCell ref="Y42:AG42"/>
  </mergeCells>
  <phoneticPr fontId="9"/>
  <pageMargins left="0.7" right="0.7" top="0.75" bottom="0.75" header="0.3" footer="0.3"/>
  <pageSetup paperSize="9" scale="9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58</v>
      </c>
    </row>
    <row r="2" spans="1:33" ht="18.75" customHeight="1">
      <c r="A2" s="1"/>
    </row>
    <row r="3" spans="1:33" ht="18.75" customHeight="1">
      <c r="A3" s="1047" t="s">
        <v>265</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
      <c r="AB3" s="1"/>
      <c r="AC3" s="1"/>
      <c r="AD3" s="1"/>
      <c r="AE3" s="1"/>
      <c r="AF3" s="1"/>
      <c r="AG3" s="1"/>
    </row>
    <row r="7" spans="1:33" ht="18.75" customHeight="1">
      <c r="I7" s="257" t="s">
        <v>31</v>
      </c>
      <c r="J7" s="257"/>
      <c r="K7" s="2506">
        <f>'6-1事業報告(省エネ)'!M30</f>
        <v>0</v>
      </c>
      <c r="L7" s="2506"/>
      <c r="M7" s="2506"/>
      <c r="N7" s="2506"/>
      <c r="O7" s="2506"/>
      <c r="P7" s="2506"/>
      <c r="Q7" s="257" t="s">
        <v>32</v>
      </c>
      <c r="R7" s="257"/>
    </row>
    <row r="8" spans="1:33" ht="18.75" customHeight="1">
      <c r="A8" s="258"/>
      <c r="B8" s="258"/>
      <c r="C8" s="258"/>
      <c r="D8" s="258"/>
      <c r="E8" s="258"/>
      <c r="F8" s="258"/>
      <c r="G8" s="258"/>
      <c r="H8" s="258"/>
      <c r="I8" s="258"/>
      <c r="J8" s="258"/>
      <c r="K8" s="258"/>
      <c r="L8" s="258"/>
      <c r="M8" s="258"/>
      <c r="N8" s="258"/>
      <c r="O8" s="258"/>
      <c r="P8" s="258"/>
      <c r="Q8" s="258"/>
      <c r="R8" s="258"/>
      <c r="S8" s="258"/>
      <c r="T8" s="258"/>
      <c r="U8" s="258"/>
      <c r="V8" s="258"/>
      <c r="W8" s="258"/>
      <c r="X8" s="258"/>
      <c r="Y8" s="258"/>
      <c r="Z8" s="258"/>
    </row>
    <row r="11" spans="1:33" ht="18.75" customHeight="1">
      <c r="A11" s="2500" t="s">
        <v>219</v>
      </c>
      <c r="B11" s="2500"/>
      <c r="C11" s="2500"/>
      <c r="D11" s="2500"/>
      <c r="E11" s="2500"/>
      <c r="F11" s="2500"/>
      <c r="G11" s="2500"/>
      <c r="H11" s="2500"/>
      <c r="I11" s="2500"/>
      <c r="J11" s="2500"/>
      <c r="K11" s="2500"/>
      <c r="L11" s="2500"/>
      <c r="M11" s="2500"/>
      <c r="N11" s="2500"/>
      <c r="O11" s="2500"/>
      <c r="P11" s="2500"/>
      <c r="Q11" s="2500"/>
      <c r="R11" s="2500"/>
      <c r="S11" s="2500"/>
      <c r="T11" s="2500"/>
      <c r="U11" s="2500"/>
      <c r="V11" s="2500"/>
      <c r="W11" s="2500"/>
      <c r="X11" s="2500"/>
      <c r="Y11" s="2500"/>
      <c r="Z11" s="2500"/>
    </row>
    <row r="12" spans="1:33" ht="18.75" customHeight="1">
      <c r="A12" s="2500"/>
      <c r="B12" s="2500"/>
      <c r="C12" s="2500"/>
      <c r="D12" s="2500"/>
      <c r="E12" s="2500"/>
      <c r="F12" s="2500"/>
      <c r="G12" s="2500"/>
      <c r="H12" s="2500"/>
      <c r="I12" s="2500"/>
      <c r="J12" s="2500"/>
      <c r="K12" s="2500"/>
      <c r="L12" s="2500"/>
      <c r="M12" s="2500"/>
      <c r="N12" s="2500"/>
      <c r="O12" s="2500"/>
      <c r="P12" s="2500"/>
      <c r="Q12" s="2500"/>
      <c r="R12" s="2500"/>
      <c r="S12" s="2500"/>
      <c r="T12" s="2500"/>
      <c r="U12" s="2500"/>
      <c r="V12" s="2500"/>
      <c r="W12" s="2500"/>
      <c r="X12" s="2500"/>
      <c r="Y12" s="2500"/>
      <c r="Z12" s="2500"/>
    </row>
    <row r="13" spans="1:33" ht="18.75" customHeight="1">
      <c r="A13" s="2500"/>
      <c r="B13" s="2500"/>
      <c r="C13" s="2500"/>
      <c r="D13" s="2500"/>
      <c r="E13" s="2500"/>
      <c r="F13" s="2500"/>
      <c r="G13" s="2500"/>
      <c r="H13" s="2500"/>
      <c r="I13" s="2500"/>
      <c r="J13" s="2500"/>
      <c r="K13" s="2500"/>
      <c r="L13" s="2500"/>
      <c r="M13" s="2500"/>
      <c r="N13" s="2500"/>
      <c r="O13" s="2500"/>
      <c r="P13" s="2500"/>
      <c r="Q13" s="2500"/>
      <c r="R13" s="2500"/>
      <c r="S13" s="2500"/>
      <c r="T13" s="2500"/>
      <c r="U13" s="2500"/>
      <c r="V13" s="2500"/>
      <c r="W13" s="2500"/>
      <c r="X13" s="2500"/>
      <c r="Y13" s="2500"/>
      <c r="Z13" s="2500"/>
    </row>
    <row r="14" spans="1:33" ht="18.75" customHeight="1">
      <c r="A14" s="259"/>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row>
    <row r="15" spans="1:33" ht="18.75" customHeight="1">
      <c r="A15" s="259"/>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row>
    <row r="18" spans="1:34" ht="18.75" customHeight="1">
      <c r="B18" s="2501" t="s">
        <v>221</v>
      </c>
      <c r="C18" s="2501"/>
      <c r="D18" s="2501"/>
      <c r="E18" s="2501"/>
      <c r="F18" s="2501"/>
      <c r="G18" s="2501"/>
      <c r="H18" s="2501"/>
      <c r="I18" s="260"/>
      <c r="J18" s="260"/>
      <c r="K18" s="260"/>
      <c r="L18" s="260"/>
    </row>
    <row r="20" spans="1:34" ht="18.75" customHeight="1">
      <c r="B20" s="1" t="s">
        <v>51</v>
      </c>
      <c r="C20" s="1"/>
      <c r="D20" s="1"/>
      <c r="E20" s="1"/>
      <c r="F20" s="1"/>
      <c r="G20" s="1"/>
    </row>
    <row r="21" spans="1:34" ht="18.75" customHeight="1">
      <c r="B21" s="1" t="s">
        <v>52</v>
      </c>
      <c r="C21" s="1"/>
      <c r="D21" s="1"/>
      <c r="E21" s="1"/>
      <c r="F21" s="1"/>
      <c r="G21" s="1"/>
    </row>
    <row r="23" spans="1:34" ht="18.75" customHeight="1">
      <c r="M23" s="5" t="s">
        <v>33</v>
      </c>
      <c r="N23" s="5"/>
      <c r="O23" s="5"/>
      <c r="P23" s="5" t="s">
        <v>4</v>
      </c>
      <c r="Q23" s="5"/>
      <c r="R23" s="2504" t="e">
        <f>#REF!</f>
        <v>#REF!</v>
      </c>
      <c r="S23" s="2504"/>
      <c r="T23" s="2504"/>
      <c r="U23" s="2504"/>
      <c r="V23" s="2504"/>
      <c r="W23" s="2504"/>
      <c r="X23" s="2504"/>
      <c r="Y23" s="2504"/>
      <c r="Z23" s="2504"/>
    </row>
    <row r="24" spans="1:34" ht="18.75" customHeight="1">
      <c r="M24" s="5"/>
      <c r="N24" s="5"/>
      <c r="O24" s="5"/>
      <c r="P24" s="5"/>
      <c r="Q24" s="5"/>
      <c r="R24" s="2504"/>
      <c r="S24" s="2504"/>
      <c r="T24" s="2504"/>
      <c r="U24" s="2504"/>
      <c r="V24" s="2504"/>
      <c r="W24" s="2504"/>
      <c r="X24" s="2504"/>
      <c r="Y24" s="2504"/>
      <c r="Z24" s="2504"/>
    </row>
    <row r="25" spans="1:34" ht="18.75" customHeight="1">
      <c r="M25" s="5"/>
      <c r="N25" s="5"/>
      <c r="O25" s="5"/>
      <c r="P25" s="5" t="s">
        <v>1</v>
      </c>
      <c r="Q25" s="5"/>
      <c r="R25" s="2505" t="e">
        <f>#REF!</f>
        <v>#REF!</v>
      </c>
      <c r="S25" s="2505"/>
      <c r="T25" s="2505"/>
      <c r="U25" s="2505"/>
      <c r="V25" s="2505"/>
      <c r="W25" s="2505"/>
      <c r="X25" s="2505"/>
      <c r="Y25" s="2505"/>
      <c r="Z25" s="2505"/>
      <c r="AA25" s="1"/>
      <c r="AB25" s="1"/>
      <c r="AC25" s="1"/>
      <c r="AD25" s="1"/>
    </row>
    <row r="26" spans="1:34" ht="18.75" customHeight="1">
      <c r="M26" s="261"/>
      <c r="N26" s="261"/>
      <c r="O26" s="261"/>
      <c r="P26" s="261"/>
      <c r="Q26" s="261"/>
      <c r="R26" s="2505" t="e">
        <f>#REF!</f>
        <v>#REF!</v>
      </c>
      <c r="S26" s="2505"/>
      <c r="T26" s="2505"/>
      <c r="U26" s="2505"/>
      <c r="V26" s="2505"/>
      <c r="W26" s="2505"/>
      <c r="X26" s="2505"/>
      <c r="Y26" s="2505"/>
      <c r="Z26" s="262" t="s">
        <v>63</v>
      </c>
      <c r="AA26" s="1"/>
      <c r="AB26" s="1"/>
      <c r="AD26" s="1"/>
    </row>
    <row r="28" spans="1:34" ht="18.75" customHeight="1">
      <c r="A28" s="258"/>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29"/>
      <c r="C33" s="1881" t="s">
        <v>39</v>
      </c>
      <c r="D33" s="1881"/>
      <c r="E33" s="1881"/>
      <c r="F33" s="1881"/>
      <c r="G33" s="1881"/>
      <c r="H33" s="1881"/>
      <c r="I33" s="263"/>
      <c r="J33" s="2502" t="e">
        <f>#REF!</f>
        <v>#REF!</v>
      </c>
      <c r="K33" s="1883"/>
      <c r="L33" s="1883"/>
      <c r="M33" s="1883"/>
      <c r="N33" s="1883"/>
      <c r="O33" s="1883"/>
      <c r="P33" s="1883"/>
      <c r="Q33" s="1883"/>
      <c r="R33" s="1883"/>
      <c r="S33" s="1883"/>
      <c r="T33" s="1883"/>
      <c r="U33" s="1883"/>
      <c r="V33" s="1883"/>
      <c r="W33" s="1883"/>
      <c r="X33" s="1883"/>
      <c r="Y33" s="1884"/>
    </row>
    <row r="34" spans="2:25" ht="18.75" customHeight="1">
      <c r="B34" s="203"/>
      <c r="C34" s="1829" t="s">
        <v>40</v>
      </c>
      <c r="D34" s="1829"/>
      <c r="E34" s="1829"/>
      <c r="F34" s="1829"/>
      <c r="G34" s="1829"/>
      <c r="H34" s="1829"/>
      <c r="I34" s="210"/>
      <c r="J34" s="2503" t="e">
        <f>#REF!</f>
        <v>#REF!</v>
      </c>
      <c r="K34" s="1895"/>
      <c r="L34" s="1895"/>
      <c r="M34" s="1895"/>
      <c r="N34" s="1895"/>
      <c r="O34" s="1895"/>
      <c r="P34" s="1895"/>
      <c r="Q34" s="1895"/>
      <c r="R34" s="1895"/>
      <c r="S34" s="1895"/>
      <c r="T34" s="1895"/>
      <c r="U34" s="1895"/>
      <c r="V34" s="1895"/>
      <c r="W34" s="1895"/>
      <c r="X34" s="1895"/>
      <c r="Y34" s="1896"/>
    </row>
    <row r="35" spans="2:25" ht="18.75" customHeight="1">
      <c r="B35" s="203"/>
      <c r="C35" s="1829" t="s">
        <v>41</v>
      </c>
      <c r="D35" s="1829"/>
      <c r="E35" s="1829"/>
      <c r="F35" s="1829"/>
      <c r="G35" s="1829"/>
      <c r="H35" s="1829"/>
      <c r="I35" s="210"/>
      <c r="J35" s="243"/>
      <c r="K35" s="237" t="e">
        <f>#REF!</f>
        <v>#REF!</v>
      </c>
      <c r="L35" s="241" t="s">
        <v>98</v>
      </c>
      <c r="M35" s="241"/>
      <c r="N35" s="237" t="e">
        <f>#REF!</f>
        <v>#REF!</v>
      </c>
      <c r="O35" s="264" t="s">
        <v>99</v>
      </c>
      <c r="P35" s="264"/>
      <c r="Q35" s="245" t="s">
        <v>62</v>
      </c>
      <c r="R35" s="244"/>
      <c r="S35" s="244"/>
      <c r="T35" s="264"/>
      <c r="U35" s="246"/>
      <c r="V35" s="246"/>
      <c r="W35" s="246"/>
      <c r="X35" s="246"/>
      <c r="Y35" s="242"/>
    </row>
    <row r="36" spans="2:25" ht="18.75" customHeight="1">
      <c r="B36" s="203"/>
      <c r="C36" s="1829" t="s">
        <v>42</v>
      </c>
      <c r="D36" s="1829"/>
      <c r="E36" s="1829"/>
      <c r="F36" s="1829"/>
      <c r="G36" s="1829"/>
      <c r="H36" s="1829"/>
      <c r="I36" s="210"/>
      <c r="J36" s="2497" t="e">
        <f>#REF!</f>
        <v>#REF!</v>
      </c>
      <c r="K36" s="1900"/>
      <c r="L36" s="1900"/>
      <c r="M36" s="1900"/>
      <c r="N36" s="1900"/>
      <c r="O36" s="1900"/>
      <c r="P36" s="1900"/>
      <c r="Q36" s="1900"/>
      <c r="R36" s="1900"/>
      <c r="S36" s="1900"/>
      <c r="T36" s="1900"/>
      <c r="U36" s="1900"/>
      <c r="V36" s="1900"/>
      <c r="W36" s="1900"/>
      <c r="X36" s="1900"/>
      <c r="Y36" s="1901"/>
    </row>
    <row r="37" spans="2:25" ht="18.75" customHeight="1">
      <c r="B37" s="231"/>
      <c r="C37" s="1885" t="s">
        <v>48</v>
      </c>
      <c r="D37" s="1885"/>
      <c r="E37" s="1885"/>
      <c r="F37" s="1885"/>
      <c r="G37" s="1885"/>
      <c r="H37" s="1885"/>
      <c r="I37" s="265"/>
      <c r="J37" s="2498" t="e">
        <f>#REF!</f>
        <v>#REF!</v>
      </c>
      <c r="K37" s="1887"/>
      <c r="L37" s="1887"/>
      <c r="M37" s="1887"/>
      <c r="N37" s="1887"/>
      <c r="O37" s="1887"/>
      <c r="P37" s="1887"/>
      <c r="Q37" s="1887"/>
      <c r="R37" s="1887"/>
      <c r="S37" s="1887"/>
      <c r="T37" s="1887"/>
      <c r="U37" s="1887"/>
      <c r="V37" s="1887"/>
      <c r="W37" s="1887"/>
      <c r="X37" s="1887"/>
      <c r="Y37" s="1888"/>
    </row>
    <row r="38" spans="2:25" ht="18.75" customHeight="1" thickBot="1">
      <c r="B38" s="233"/>
      <c r="C38" s="1889" t="s">
        <v>44</v>
      </c>
      <c r="D38" s="1889"/>
      <c r="E38" s="1889"/>
      <c r="F38" s="1889"/>
      <c r="G38" s="1889"/>
      <c r="H38" s="1889"/>
      <c r="I38" s="266"/>
      <c r="J38" s="2499" t="e">
        <f>#REF!</f>
        <v>#REF!</v>
      </c>
      <c r="K38" s="1891"/>
      <c r="L38" s="1891"/>
      <c r="M38" s="1891"/>
      <c r="N38" s="1891"/>
      <c r="O38" s="1891"/>
      <c r="P38" s="1891"/>
      <c r="Q38" s="1891"/>
      <c r="R38" s="1891"/>
      <c r="S38" s="1891"/>
      <c r="T38" s="1891"/>
      <c r="U38" s="1891"/>
      <c r="V38" s="1891"/>
      <c r="W38" s="1891"/>
      <c r="X38" s="1891"/>
      <c r="Y38" s="1892"/>
    </row>
  </sheetData>
  <sheetProtection selectLockedCells="1"/>
  <mergeCells count="18">
    <mergeCell ref="A3:Z3"/>
    <mergeCell ref="A11:Z13"/>
    <mergeCell ref="C33:H33"/>
    <mergeCell ref="C34:H34"/>
    <mergeCell ref="C35:H35"/>
    <mergeCell ref="B18:H18"/>
    <mergeCell ref="J33:Y33"/>
    <mergeCell ref="J34:Y34"/>
    <mergeCell ref="R23:Z24"/>
    <mergeCell ref="R25:Z25"/>
    <mergeCell ref="R26:Y26"/>
    <mergeCell ref="K7:P7"/>
    <mergeCell ref="J36:Y36"/>
    <mergeCell ref="C38:H38"/>
    <mergeCell ref="C36:H36"/>
    <mergeCell ref="C37:H37"/>
    <mergeCell ref="J37:Y37"/>
    <mergeCell ref="J38:Y38"/>
  </mergeCells>
  <phoneticPr fontId="9"/>
  <conditionalFormatting sqref="J33:J34 K35 J36:J38">
    <cfRule type="expression" dxfId="6" priority="7">
      <formula>J33&lt;&gt;#REF!</formula>
    </cfRule>
  </conditionalFormatting>
  <conditionalFormatting sqref="N35">
    <cfRule type="expression" dxfId="4" priority="4">
      <formula>N35&lt;&gt;#REF!</formula>
    </cfRule>
  </conditionalFormatting>
  <conditionalFormatting sqref="R25:R26">
    <cfRule type="expression" dxfId="3"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K7&lt;&gt;'6-1事業報告(省エネ)'!M30</xm:f>
            <x14:dxf>
              <fill>
                <patternFill>
                  <bgColor theme="9" tint="0.79998168889431442"/>
                </patternFill>
              </fill>
            </x14:dxf>
          </x14:cfRule>
          <xm:sqref>K7:P7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4"/>
  <sheetViews>
    <sheetView showZeros="0" view="pageBreakPreview" zoomScaleNormal="100" zoomScaleSheetLayoutView="100" workbookViewId="0"/>
  </sheetViews>
  <sheetFormatPr defaultColWidth="3.125" defaultRowHeight="15" customHeight="1"/>
  <cols>
    <col min="1" max="9" width="3.125" style="20" customWidth="1"/>
    <col min="10" max="11" width="3.125" style="21" customWidth="1"/>
    <col min="12" max="12" width="3.125" style="20" customWidth="1"/>
    <col min="13" max="16384" width="3.125" style="20"/>
  </cols>
  <sheetData>
    <row r="1" spans="1:33" ht="18.75" customHeight="1">
      <c r="A1" s="20" t="s">
        <v>959</v>
      </c>
    </row>
    <row r="2" spans="1:33" ht="18.75" customHeight="1"/>
    <row r="3" spans="1:33" ht="18.75" customHeight="1">
      <c r="A3" s="1166" t="s">
        <v>1084</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row>
    <row r="4" spans="1:33" ht="18.75" customHeight="1"/>
    <row r="5" spans="1:33" ht="18.75" customHeight="1">
      <c r="V5" s="2527"/>
      <c r="W5" s="2527"/>
      <c r="X5" s="2527"/>
      <c r="Y5" s="2527"/>
      <c r="Z5" s="2527"/>
      <c r="AA5" s="2527"/>
      <c r="AB5" s="2527"/>
      <c r="AC5" s="2527"/>
      <c r="AD5" s="2527"/>
      <c r="AE5" s="2527"/>
      <c r="AF5" s="2527"/>
      <c r="AG5" s="2527"/>
    </row>
    <row r="6" spans="1:33" ht="18.75" customHeight="1">
      <c r="R6" s="20" t="s">
        <v>749</v>
      </c>
      <c r="V6" s="2528" t="s">
        <v>969</v>
      </c>
      <c r="W6" s="2528"/>
      <c r="X6" s="2528"/>
      <c r="Y6" s="2528"/>
      <c r="Z6" s="2528"/>
      <c r="AA6" s="2528"/>
      <c r="AB6" s="2528"/>
      <c r="AC6" s="2528"/>
      <c r="AD6" s="2528"/>
      <c r="AE6" s="2528"/>
      <c r="AF6" s="2528"/>
      <c r="AG6" s="2528"/>
    </row>
    <row r="7" spans="1:33" ht="18.75" customHeight="1"/>
    <row r="8" spans="1:33" ht="18.75" customHeight="1">
      <c r="B8" s="20" t="s">
        <v>51</v>
      </c>
    </row>
    <row r="9" spans="1:33" ht="18.75" customHeight="1">
      <c r="B9" s="20" t="s">
        <v>780</v>
      </c>
    </row>
    <row r="10" spans="1:33" ht="18.75" customHeight="1">
      <c r="B10" s="914" t="s">
        <v>777</v>
      </c>
      <c r="C10" s="914"/>
      <c r="D10" s="914"/>
      <c r="F10" s="914" t="s">
        <v>778</v>
      </c>
      <c r="G10" s="914"/>
      <c r="H10" s="914"/>
      <c r="I10" s="914"/>
      <c r="J10" s="22"/>
      <c r="V10" s="1" t="s">
        <v>209</v>
      </c>
      <c r="W10" s="2236">
        <f>'6 実績報告＆請求書'!W9</f>
        <v>0</v>
      </c>
      <c r="X10" s="2494"/>
      <c r="Y10" s="2494"/>
      <c r="Z10" s="2494"/>
      <c r="AA10" s="1"/>
      <c r="AB10" s="1"/>
      <c r="AC10" s="1"/>
      <c r="AD10" s="1"/>
      <c r="AE10" s="1"/>
      <c r="AF10" s="1"/>
      <c r="AG10" s="1"/>
    </row>
    <row r="11" spans="1:33" ht="18.75" customHeight="1">
      <c r="P11" s="915"/>
      <c r="Q11" s="915"/>
      <c r="R11" s="915"/>
      <c r="S11" s="915"/>
      <c r="T11" s="915"/>
      <c r="U11" s="915"/>
      <c r="V11" s="2237">
        <f>'6 実績報告＆請求書'!V10</f>
        <v>0</v>
      </c>
      <c r="W11" s="2237"/>
      <c r="X11" s="2237"/>
      <c r="Y11" s="2237"/>
      <c r="Z11" s="2237"/>
      <c r="AA11" s="2237"/>
      <c r="AB11" s="2237"/>
      <c r="AC11" s="2237"/>
      <c r="AD11" s="2237"/>
      <c r="AE11" s="2237"/>
      <c r="AF11" s="2237"/>
      <c r="AG11" s="2237"/>
    </row>
    <row r="12" spans="1:33" ht="18.75" customHeight="1">
      <c r="P12" s="915" t="s">
        <v>3</v>
      </c>
      <c r="Q12" s="915"/>
      <c r="R12" s="915"/>
      <c r="S12" s="915" t="s">
        <v>4</v>
      </c>
      <c r="T12" s="915"/>
      <c r="U12" s="915"/>
      <c r="V12" s="2237"/>
      <c r="W12" s="2237"/>
      <c r="X12" s="2237"/>
      <c r="Y12" s="2237"/>
      <c r="Z12" s="2237"/>
      <c r="AA12" s="2237"/>
      <c r="AB12" s="2237"/>
      <c r="AC12" s="2237"/>
      <c r="AD12" s="2237"/>
      <c r="AE12" s="2237"/>
      <c r="AF12" s="2237"/>
      <c r="AG12" s="2237"/>
    </row>
    <row r="13" spans="1:33" ht="18.75" customHeight="1">
      <c r="P13" s="915"/>
      <c r="Q13" s="915"/>
      <c r="R13" s="915"/>
      <c r="T13" s="916" t="s">
        <v>548</v>
      </c>
      <c r="U13" s="915"/>
      <c r="V13" s="2233">
        <f>'6 実績報告＆請求書'!V12</f>
        <v>0</v>
      </c>
      <c r="W13" s="2233"/>
      <c r="X13" s="2233"/>
      <c r="Y13" s="2233"/>
      <c r="Z13" s="2233"/>
      <c r="AA13" s="2233"/>
      <c r="AB13" s="2233"/>
      <c r="AC13" s="2233"/>
      <c r="AD13" s="2233"/>
      <c r="AE13" s="2233"/>
      <c r="AF13" s="2233"/>
      <c r="AG13" s="2233"/>
    </row>
    <row r="14" spans="1:33" ht="18.75" customHeight="1">
      <c r="P14" s="915"/>
      <c r="Q14" s="915"/>
      <c r="R14" s="915"/>
      <c r="S14" s="915"/>
      <c r="T14" s="916" t="s">
        <v>549</v>
      </c>
      <c r="U14" s="915"/>
      <c r="V14" s="2233">
        <f>'6 実績報告＆請求書'!V13</f>
        <v>0</v>
      </c>
      <c r="W14" s="2233"/>
      <c r="X14" s="2233"/>
      <c r="Y14" s="2233"/>
      <c r="Z14" s="2233"/>
      <c r="AA14" s="2233"/>
      <c r="AB14" s="2233"/>
      <c r="AC14" s="2233"/>
      <c r="AD14" s="2233"/>
      <c r="AE14" s="2233"/>
      <c r="AF14" s="1"/>
      <c r="AG14" s="1"/>
    </row>
    <row r="15" spans="1:33" ht="18.75" customHeight="1">
      <c r="T15" s="697" t="s">
        <v>550</v>
      </c>
      <c r="U15" s="915"/>
      <c r="V15" s="2233">
        <f>'6 実績報告＆請求書'!V14</f>
        <v>0</v>
      </c>
      <c r="W15" s="2233"/>
      <c r="X15" s="2233"/>
      <c r="Y15" s="2233"/>
      <c r="Z15" s="2233"/>
      <c r="AA15" s="2233"/>
      <c r="AB15" s="2233"/>
      <c r="AC15" s="2233"/>
      <c r="AD15" s="2233"/>
      <c r="AE15" s="2233"/>
      <c r="AF15" s="140"/>
      <c r="AG15" s="1"/>
    </row>
    <row r="16" spans="1:33" ht="18.75" customHeight="1"/>
    <row r="17" spans="1:33" ht="18.75" customHeight="1"/>
    <row r="18" spans="1:33" ht="18.75" customHeight="1">
      <c r="A18" s="2234" t="s">
        <v>1104</v>
      </c>
      <c r="B18" s="2234"/>
      <c r="C18" s="2234"/>
      <c r="D18" s="2234"/>
      <c r="E18" s="2234"/>
      <c r="F18" s="2234"/>
      <c r="G18" s="2234"/>
      <c r="H18" s="2234"/>
      <c r="I18" s="2234"/>
      <c r="J18" s="2234"/>
      <c r="K18" s="2234"/>
      <c r="L18" s="2234"/>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row>
    <row r="19" spans="1:33" ht="18.75" customHeight="1">
      <c r="A19" s="2234"/>
      <c r="B19" s="2234"/>
      <c r="C19" s="2234"/>
      <c r="D19" s="2234"/>
      <c r="E19" s="2234"/>
      <c r="F19" s="2234"/>
      <c r="G19" s="2234"/>
      <c r="H19" s="2234"/>
      <c r="I19" s="2234"/>
      <c r="J19" s="2234"/>
      <c r="K19" s="2234"/>
      <c r="L19" s="2234"/>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row>
    <row r="20" spans="1:33" ht="18.75" customHeight="1">
      <c r="A20" s="2234"/>
      <c r="B20" s="2234"/>
      <c r="C20" s="2234"/>
      <c r="D20" s="2234"/>
      <c r="E20" s="2234"/>
      <c r="F20" s="2234"/>
      <c r="G20" s="2234"/>
      <c r="H20" s="2234"/>
      <c r="I20" s="2234"/>
      <c r="J20" s="2234"/>
      <c r="K20" s="2234"/>
      <c r="L20" s="223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row>
    <row r="21" spans="1:33" ht="18.75" customHeight="1">
      <c r="A21" s="965"/>
      <c r="B21" s="965"/>
      <c r="C21" s="965"/>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row>
    <row r="22" spans="1:33" ht="18.75" customHeight="1">
      <c r="A22" s="2235" t="s">
        <v>0</v>
      </c>
      <c r="B22" s="2235"/>
      <c r="C22" s="2235"/>
      <c r="D22" s="2235"/>
      <c r="E22" s="2235"/>
      <c r="F22" s="2235"/>
      <c r="G22" s="2235"/>
      <c r="H22" s="2235"/>
      <c r="I22" s="2235"/>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row>
    <row r="23" spans="1:33" ht="18.75" customHeight="1">
      <c r="J23" s="22"/>
      <c r="K23" s="22"/>
      <c r="Q23" s="966"/>
      <c r="R23" s="2529"/>
      <c r="S23" s="2529"/>
      <c r="T23" s="2529"/>
      <c r="U23" s="2529"/>
      <c r="V23" s="966"/>
    </row>
    <row r="24" spans="1:33" ht="25.5" customHeight="1" thickBot="1">
      <c r="C24" s="699"/>
      <c r="D24" s="699"/>
      <c r="E24" s="699"/>
      <c r="F24" s="699"/>
      <c r="G24" s="699"/>
      <c r="H24" s="699"/>
      <c r="I24" s="699"/>
      <c r="J24" s="699"/>
      <c r="K24" s="699"/>
      <c r="L24" s="699"/>
      <c r="M24" s="699"/>
      <c r="N24" s="699"/>
      <c r="O24" s="699"/>
      <c r="P24" s="699"/>
      <c r="Q24" s="699"/>
      <c r="R24" s="699"/>
      <c r="S24" s="699"/>
      <c r="T24" s="699"/>
      <c r="U24" s="699"/>
      <c r="W24" s="699"/>
      <c r="X24" s="699"/>
      <c r="Y24" s="699"/>
      <c r="Z24" s="20" t="s">
        <v>954</v>
      </c>
      <c r="AA24" s="699"/>
      <c r="AB24" s="699"/>
      <c r="AC24" s="699"/>
      <c r="AD24" s="699"/>
      <c r="AE24" s="699"/>
      <c r="AF24" s="699"/>
    </row>
    <row r="25" spans="1:33" ht="25.5" customHeight="1">
      <c r="A25" s="1104" t="s">
        <v>77</v>
      </c>
      <c r="B25" s="1105"/>
      <c r="C25" s="1105"/>
      <c r="D25" s="1105"/>
      <c r="E25" s="1105"/>
      <c r="F25" s="1105"/>
      <c r="G25" s="1105"/>
      <c r="H25" s="1105"/>
      <c r="I25" s="1105"/>
      <c r="J25" s="1105"/>
      <c r="K25" s="1105"/>
      <c r="L25" s="1105"/>
      <c r="M25" s="1105"/>
      <c r="N25" s="1106"/>
      <c r="O25" s="847" t="s">
        <v>54</v>
      </c>
      <c r="P25" s="567"/>
      <c r="Q25" s="567"/>
      <c r="R25" s="567"/>
      <c r="S25" s="567"/>
      <c r="T25" s="567"/>
      <c r="U25" s="567"/>
      <c r="V25" s="2526">
        <f>効果報告ｴﾈﾙｷﾞｰ換算表!F46</f>
        <v>0</v>
      </c>
      <c r="W25" s="2526"/>
      <c r="X25" s="2526"/>
      <c r="Y25" s="2526"/>
      <c r="Z25" s="2526"/>
      <c r="AA25" s="567" t="s">
        <v>78</v>
      </c>
      <c r="AB25" s="567"/>
      <c r="AC25" s="967"/>
      <c r="AD25" s="567"/>
      <c r="AE25" s="777"/>
      <c r="AF25" s="849"/>
      <c r="AG25" s="850"/>
    </row>
    <row r="26" spans="1:33" ht="25.5" customHeight="1">
      <c r="A26" s="1065" t="s">
        <v>97</v>
      </c>
      <c r="B26" s="1066"/>
      <c r="C26" s="1066"/>
      <c r="D26" s="1066"/>
      <c r="E26" s="1066"/>
      <c r="F26" s="1066"/>
      <c r="G26" s="1066"/>
      <c r="H26" s="1066"/>
      <c r="I26" s="1066"/>
      <c r="J26" s="1066"/>
      <c r="K26" s="1066"/>
      <c r="L26" s="1066"/>
      <c r="M26" s="1066"/>
      <c r="N26" s="1067"/>
      <c r="O26" s="437" t="s">
        <v>55</v>
      </c>
      <c r="P26" s="438"/>
      <c r="Q26" s="438"/>
      <c r="R26" s="438"/>
      <c r="S26" s="438"/>
      <c r="T26" s="438"/>
      <c r="U26" s="438"/>
      <c r="V26" s="2521">
        <f>効果報告ｴﾈﾙｷﾞｰ換算表!I46</f>
        <v>0</v>
      </c>
      <c r="W26" s="2521"/>
      <c r="X26" s="2521"/>
      <c r="Y26" s="2521"/>
      <c r="Z26" s="2521"/>
      <c r="AA26" s="438" t="s">
        <v>78</v>
      </c>
      <c r="AB26" s="438"/>
      <c r="AC26" s="556"/>
      <c r="AD26" s="556"/>
      <c r="AE26" s="684"/>
      <c r="AF26" s="438"/>
      <c r="AG26" s="852"/>
    </row>
    <row r="27" spans="1:33" ht="25.5" customHeight="1">
      <c r="A27" s="1065" t="s">
        <v>43</v>
      </c>
      <c r="B27" s="1066"/>
      <c r="C27" s="1066"/>
      <c r="D27" s="1066"/>
      <c r="E27" s="1066"/>
      <c r="F27" s="1066"/>
      <c r="G27" s="1066"/>
      <c r="H27" s="1066"/>
      <c r="I27" s="1066"/>
      <c r="J27" s="1066"/>
      <c r="K27" s="1066"/>
      <c r="L27" s="1066"/>
      <c r="M27" s="1066"/>
      <c r="N27" s="1067"/>
      <c r="O27" s="918" t="s">
        <v>71</v>
      </c>
      <c r="P27" s="586"/>
      <c r="Q27" s="586"/>
      <c r="R27" s="586"/>
      <c r="S27" s="586"/>
      <c r="T27" s="586"/>
      <c r="U27" s="586"/>
      <c r="V27" s="2522">
        <f>V25-V26</f>
        <v>0</v>
      </c>
      <c r="W27" s="2522"/>
      <c r="X27" s="2522"/>
      <c r="Y27" s="2522"/>
      <c r="Z27" s="2522"/>
      <c r="AA27" s="438" t="s">
        <v>78</v>
      </c>
      <c r="AB27" s="438" t="s">
        <v>622</v>
      </c>
      <c r="AC27" s="2507">
        <f>'6-1事業報告(省エネ)'!V34</f>
        <v>0</v>
      </c>
      <c r="AD27" s="2508"/>
      <c r="AE27" s="2508"/>
      <c r="AF27" s="438" t="s">
        <v>454</v>
      </c>
      <c r="AG27" s="514" t="s">
        <v>953</v>
      </c>
    </row>
    <row r="28" spans="1:33" ht="25.5" customHeight="1">
      <c r="A28" s="1065" t="s">
        <v>26</v>
      </c>
      <c r="B28" s="1066"/>
      <c r="C28" s="1066"/>
      <c r="D28" s="1066"/>
      <c r="E28" s="1066"/>
      <c r="F28" s="1066"/>
      <c r="G28" s="1066"/>
      <c r="H28" s="1066"/>
      <c r="I28" s="1066"/>
      <c r="J28" s="1066"/>
      <c r="K28" s="1066"/>
      <c r="L28" s="1066"/>
      <c r="M28" s="1066"/>
      <c r="N28" s="1067"/>
      <c r="O28" s="437" t="s">
        <v>72</v>
      </c>
      <c r="P28" s="438"/>
      <c r="Q28" s="438"/>
      <c r="R28" s="438"/>
      <c r="S28" s="438"/>
      <c r="T28" s="438"/>
      <c r="U28" s="438"/>
      <c r="V28" s="2511" t="e">
        <f>(V25-V26)/V25*100</f>
        <v>#DIV/0!</v>
      </c>
      <c r="W28" s="2511"/>
      <c r="X28" s="2511"/>
      <c r="Y28" s="2511"/>
      <c r="Z28" s="2511"/>
      <c r="AA28" s="438" t="s">
        <v>45</v>
      </c>
      <c r="AB28" s="438" t="s">
        <v>622</v>
      </c>
      <c r="AC28" s="2509" t="str">
        <f>'6-1事業報告(省エネ)'!V35</f>
        <v/>
      </c>
      <c r="AD28" s="2510"/>
      <c r="AE28" s="2510"/>
      <c r="AF28" s="438" t="s">
        <v>454</v>
      </c>
      <c r="AG28" s="514" t="s">
        <v>45</v>
      </c>
    </row>
    <row r="29" spans="1:33" ht="25.5" customHeight="1">
      <c r="A29" s="1065" t="s">
        <v>94</v>
      </c>
      <c r="B29" s="1066"/>
      <c r="C29" s="1066"/>
      <c r="D29" s="1066"/>
      <c r="E29" s="1066"/>
      <c r="F29" s="1066"/>
      <c r="G29" s="1066"/>
      <c r="H29" s="1066"/>
      <c r="I29" s="1066"/>
      <c r="J29" s="1066"/>
      <c r="K29" s="1066"/>
      <c r="L29" s="1066"/>
      <c r="M29" s="1066"/>
      <c r="N29" s="1067"/>
      <c r="O29" s="2523">
        <f>'6-1事業報告(省エネ)'!M30</f>
        <v>0</v>
      </c>
      <c r="P29" s="2524"/>
      <c r="Q29" s="2524"/>
      <c r="R29" s="2524"/>
      <c r="S29" s="2524"/>
      <c r="T29" s="2524"/>
      <c r="U29" s="2524"/>
      <c r="V29" s="2525"/>
      <c r="W29" s="2525"/>
      <c r="X29" s="2525"/>
      <c r="Y29" s="2525"/>
      <c r="Z29" s="2525"/>
      <c r="AA29" s="438" t="s">
        <v>95</v>
      </c>
      <c r="AB29" s="438"/>
      <c r="AC29" s="556"/>
      <c r="AD29" s="556"/>
      <c r="AE29" s="684"/>
      <c r="AF29" s="851"/>
      <c r="AG29" s="852"/>
    </row>
    <row r="30" spans="1:33" ht="128.25" customHeight="1">
      <c r="A30" s="1335" t="s">
        <v>1031</v>
      </c>
      <c r="B30" s="1396"/>
      <c r="C30" s="1396"/>
      <c r="D30" s="1396"/>
      <c r="E30" s="1396"/>
      <c r="F30" s="1396"/>
      <c r="G30" s="1396"/>
      <c r="H30" s="1396"/>
      <c r="I30" s="1396"/>
      <c r="J30" s="1396"/>
      <c r="K30" s="1396"/>
      <c r="L30" s="1396"/>
      <c r="M30" s="1396"/>
      <c r="N30" s="1397"/>
      <c r="O30" s="2512"/>
      <c r="P30" s="2513"/>
      <c r="Q30" s="2513"/>
      <c r="R30" s="2513"/>
      <c r="S30" s="2513"/>
      <c r="T30" s="2513"/>
      <c r="U30" s="2513"/>
      <c r="V30" s="2513"/>
      <c r="W30" s="2513"/>
      <c r="X30" s="2513"/>
      <c r="Y30" s="2513"/>
      <c r="Z30" s="2513"/>
      <c r="AA30" s="2513"/>
      <c r="AB30" s="2513"/>
      <c r="AC30" s="2513"/>
      <c r="AD30" s="2513"/>
      <c r="AE30" s="2513"/>
      <c r="AF30" s="2513"/>
      <c r="AG30" s="2514"/>
    </row>
    <row r="31" spans="1:33" ht="19.5" customHeight="1" thickBot="1">
      <c r="A31" s="2518" t="e">
        <f>IF(OR(V27&lt;AC27*0.5,AND(V27&lt;100,V28&lt;5)),"要記入","")</f>
        <v>#DIV/0!</v>
      </c>
      <c r="B31" s="2519"/>
      <c r="C31" s="2519"/>
      <c r="D31" s="2519"/>
      <c r="E31" s="2519"/>
      <c r="F31" s="2519"/>
      <c r="G31" s="2519"/>
      <c r="H31" s="2519"/>
      <c r="I31" s="2519"/>
      <c r="J31" s="2519"/>
      <c r="K31" s="2519"/>
      <c r="L31" s="2519"/>
      <c r="M31" s="2519"/>
      <c r="N31" s="2520"/>
      <c r="O31" s="2515"/>
      <c r="P31" s="2516"/>
      <c r="Q31" s="2516"/>
      <c r="R31" s="2516"/>
      <c r="S31" s="2516"/>
      <c r="T31" s="2516"/>
      <c r="U31" s="2516"/>
      <c r="V31" s="2516"/>
      <c r="W31" s="2516"/>
      <c r="X31" s="2516"/>
      <c r="Y31" s="2516"/>
      <c r="Z31" s="2516"/>
      <c r="AA31" s="2516"/>
      <c r="AB31" s="2516"/>
      <c r="AC31" s="2516"/>
      <c r="AD31" s="2516"/>
      <c r="AE31" s="2516"/>
      <c r="AF31" s="2516"/>
      <c r="AG31" s="2517"/>
    </row>
    <row r="32" spans="1:33" ht="18" customHeight="1">
      <c r="A32" s="755" t="s">
        <v>79</v>
      </c>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row>
    <row r="33" spans="1:33" ht="26.25" customHeight="1">
      <c r="A33" s="1382" t="s">
        <v>88</v>
      </c>
      <c r="B33" s="1382"/>
      <c r="C33" s="1382"/>
      <c r="D33" s="1382"/>
      <c r="E33" s="1382"/>
      <c r="F33" s="1382"/>
      <c r="G33" s="1382"/>
      <c r="H33" s="1382"/>
      <c r="I33" s="1382"/>
      <c r="J33" s="1382"/>
      <c r="K33" s="1382"/>
      <c r="L33" s="1382"/>
      <c r="M33" s="1382"/>
      <c r="N33" s="1382"/>
      <c r="O33" s="1382"/>
      <c r="P33" s="1382"/>
      <c r="Q33" s="1382"/>
      <c r="R33" s="1382"/>
      <c r="S33" s="1382"/>
      <c r="T33" s="1382"/>
      <c r="U33" s="1382"/>
      <c r="V33" s="1382"/>
      <c r="W33" s="1382"/>
      <c r="X33" s="1382"/>
      <c r="Y33" s="1382"/>
      <c r="Z33" s="1382"/>
      <c r="AA33" s="1382"/>
      <c r="AB33" s="1382"/>
      <c r="AC33" s="1382"/>
      <c r="AD33" s="1382"/>
      <c r="AE33" s="1382"/>
      <c r="AF33" s="1382"/>
      <c r="AG33" s="1382"/>
    </row>
    <row r="34" spans="1:33" ht="30" customHeight="1">
      <c r="A34" s="1382" t="s">
        <v>970</v>
      </c>
      <c r="B34" s="1382"/>
      <c r="C34" s="1382"/>
      <c r="D34" s="1382"/>
      <c r="E34" s="1382"/>
      <c r="F34" s="1382"/>
      <c r="G34" s="1382"/>
      <c r="H34" s="1382"/>
      <c r="I34" s="1382"/>
      <c r="J34" s="1382"/>
      <c r="K34" s="1382"/>
      <c r="L34" s="1382"/>
      <c r="M34" s="1382"/>
      <c r="N34" s="1382"/>
      <c r="O34" s="1382"/>
      <c r="P34" s="1382"/>
      <c r="Q34" s="1382"/>
      <c r="R34" s="1382"/>
      <c r="S34" s="1382"/>
      <c r="T34" s="1382"/>
      <c r="U34" s="1382"/>
      <c r="V34" s="1382"/>
      <c r="W34" s="1382"/>
      <c r="X34" s="1382"/>
      <c r="Y34" s="1382"/>
      <c r="Z34" s="1382"/>
      <c r="AA34" s="1382"/>
      <c r="AB34" s="1382"/>
      <c r="AC34" s="1382"/>
      <c r="AD34" s="1382"/>
      <c r="AE34" s="1382"/>
      <c r="AF34" s="1382"/>
      <c r="AG34" s="1382"/>
    </row>
  </sheetData>
  <sheetProtection sheet="1" formatRows="0" insertRows="0" deleteRows="0" selectLockedCells="1"/>
  <mergeCells count="28">
    <mergeCell ref="A25:N25"/>
    <mergeCell ref="V25:Z25"/>
    <mergeCell ref="A3:AG3"/>
    <mergeCell ref="V5:AG5"/>
    <mergeCell ref="V6:AG6"/>
    <mergeCell ref="A18:AG20"/>
    <mergeCell ref="A22:AG22"/>
    <mergeCell ref="R23:U23"/>
    <mergeCell ref="V15:AE15"/>
    <mergeCell ref="V11:AG12"/>
    <mergeCell ref="V13:AG13"/>
    <mergeCell ref="V14:AE14"/>
    <mergeCell ref="W10:Z10"/>
    <mergeCell ref="A26:N26"/>
    <mergeCell ref="V26:Z26"/>
    <mergeCell ref="A27:N27"/>
    <mergeCell ref="V27:Z27"/>
    <mergeCell ref="A30:N30"/>
    <mergeCell ref="A29:N29"/>
    <mergeCell ref="O29:Z29"/>
    <mergeCell ref="AC27:AE27"/>
    <mergeCell ref="AC28:AE28"/>
    <mergeCell ref="A34:AG34"/>
    <mergeCell ref="A33:AG33"/>
    <mergeCell ref="A28:N28"/>
    <mergeCell ref="V28:Z28"/>
    <mergeCell ref="O30:AG31"/>
    <mergeCell ref="A31:N31"/>
  </mergeCells>
  <phoneticPr fontId="9"/>
  <printOptions horizontalCentered="1"/>
  <pageMargins left="0.78740157480314965" right="0.78740157480314965" top="0.59055118110236227" bottom="0.59055118110236227" header="0.39370078740157483" footer="0.39370078740157483"/>
  <pageSetup paperSize="9" scale="96" orientation="portrait" blackAndWhite="1"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0" customWidth="1"/>
    <col min="10" max="11" width="3.125" style="21" customWidth="1"/>
    <col min="12" max="12" width="3.125" style="20" customWidth="1"/>
    <col min="13" max="16384" width="3.125" style="20"/>
  </cols>
  <sheetData>
    <row r="1" spans="1:33" ht="18.75" customHeight="1">
      <c r="A1" s="1" t="s">
        <v>398</v>
      </c>
      <c r="B1" s="1"/>
      <c r="C1" s="1"/>
      <c r="D1" s="1"/>
      <c r="E1" s="1"/>
      <c r="F1" s="1"/>
      <c r="G1" s="1"/>
      <c r="H1" s="1"/>
      <c r="I1" s="1"/>
      <c r="J1" s="191"/>
      <c r="K1" s="191"/>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191"/>
      <c r="K2" s="191"/>
      <c r="L2" s="1"/>
      <c r="M2" s="1"/>
      <c r="N2" s="1"/>
      <c r="O2" s="1"/>
      <c r="P2" s="1"/>
      <c r="Q2" s="1"/>
      <c r="R2" s="1"/>
      <c r="S2" s="1"/>
      <c r="T2" s="1"/>
      <c r="U2" s="1"/>
      <c r="V2" s="1"/>
      <c r="W2" s="1"/>
      <c r="X2" s="1"/>
      <c r="Y2" s="1"/>
      <c r="Z2" s="1"/>
      <c r="AA2" s="1"/>
      <c r="AB2" s="1"/>
      <c r="AC2" s="1"/>
      <c r="AD2" s="1"/>
      <c r="AE2" s="1"/>
      <c r="AF2" s="1"/>
      <c r="AG2" s="1"/>
    </row>
    <row r="3" spans="1:33" ht="18.75" customHeight="1">
      <c r="A3" s="1047" t="s">
        <v>396</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047"/>
      <c r="AB3" s="1047"/>
      <c r="AC3" s="1047"/>
      <c r="AD3" s="1047"/>
      <c r="AE3" s="1047"/>
      <c r="AF3" s="1047"/>
      <c r="AG3" s="1047"/>
    </row>
    <row r="4" spans="1:33" ht="18.75" customHeight="1">
      <c r="A4" s="1"/>
      <c r="B4" s="1"/>
      <c r="C4" s="1"/>
      <c r="D4" s="1"/>
      <c r="E4" s="1"/>
      <c r="F4" s="1"/>
      <c r="G4" s="1"/>
      <c r="H4" s="1"/>
      <c r="I4" s="1"/>
      <c r="J4" s="191"/>
      <c r="K4" s="191"/>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191"/>
      <c r="K5" s="191"/>
      <c r="L5" s="1"/>
      <c r="M5" s="1"/>
      <c r="N5" s="1"/>
      <c r="O5" s="1"/>
      <c r="P5" s="1"/>
      <c r="Q5" s="1"/>
      <c r="R5" s="1"/>
      <c r="S5" s="1"/>
      <c r="T5" s="1"/>
      <c r="U5" s="1"/>
      <c r="V5" s="1"/>
      <c r="W5" s="2531"/>
      <c r="X5" s="2531"/>
      <c r="Y5" s="2531"/>
      <c r="Z5" s="2531"/>
      <c r="AA5" s="2531"/>
      <c r="AB5" s="2531"/>
      <c r="AC5" s="2531"/>
      <c r="AD5" s="2531"/>
      <c r="AE5" s="2531"/>
      <c r="AF5" s="2531"/>
      <c r="AG5" s="2531"/>
    </row>
    <row r="6" spans="1:33" ht="18.75" customHeight="1">
      <c r="A6" s="1"/>
      <c r="B6" s="1"/>
      <c r="C6" s="1"/>
      <c r="D6" s="1"/>
      <c r="E6" s="1"/>
      <c r="F6" s="1"/>
      <c r="G6" s="1"/>
      <c r="H6" s="1"/>
      <c r="I6" s="1"/>
      <c r="J6" s="191"/>
      <c r="K6" s="191"/>
      <c r="L6" s="1"/>
      <c r="M6" s="1"/>
      <c r="N6" s="1"/>
      <c r="O6" s="1"/>
      <c r="P6" s="1"/>
      <c r="Q6" s="1"/>
      <c r="R6" s="1"/>
      <c r="S6" s="1"/>
      <c r="T6" s="1"/>
      <c r="U6" s="1"/>
      <c r="V6" s="1"/>
      <c r="W6" s="2532" t="s">
        <v>220</v>
      </c>
      <c r="X6" s="2532"/>
      <c r="Y6" s="2532"/>
      <c r="Z6" s="2532"/>
      <c r="AA6" s="2532"/>
      <c r="AB6" s="2532"/>
      <c r="AC6" s="2532"/>
      <c r="AD6" s="2532"/>
      <c r="AE6" s="2532"/>
      <c r="AF6" s="2532"/>
      <c r="AG6" s="2532"/>
    </row>
    <row r="7" spans="1:33" ht="18.75" customHeight="1">
      <c r="A7" s="1"/>
      <c r="B7" s="1"/>
      <c r="C7" s="1"/>
      <c r="D7" s="1"/>
      <c r="E7" s="1"/>
      <c r="F7" s="1"/>
      <c r="G7" s="1"/>
      <c r="H7" s="1"/>
      <c r="I7" s="1"/>
      <c r="J7" s="191"/>
      <c r="K7" s="191"/>
      <c r="L7" s="1"/>
      <c r="M7" s="1"/>
      <c r="N7" s="1"/>
      <c r="O7" s="1"/>
      <c r="P7" s="1"/>
      <c r="Q7" s="1"/>
      <c r="R7" s="1"/>
      <c r="S7" s="1"/>
      <c r="T7" s="1"/>
      <c r="U7" s="1"/>
      <c r="V7" s="1"/>
      <c r="W7" s="1"/>
      <c r="X7" s="1"/>
      <c r="Y7" s="1"/>
      <c r="Z7" s="1"/>
      <c r="AA7" s="1"/>
      <c r="AB7" s="1"/>
      <c r="AC7" s="1"/>
      <c r="AD7" s="1"/>
      <c r="AE7" s="1"/>
      <c r="AF7" s="1"/>
      <c r="AG7" s="1"/>
    </row>
    <row r="8" spans="1:33" ht="18.75" customHeight="1">
      <c r="A8" s="1"/>
      <c r="B8" s="1" t="s">
        <v>51</v>
      </c>
      <c r="C8" s="1"/>
      <c r="D8" s="1"/>
      <c r="E8" s="1"/>
      <c r="F8" s="1"/>
      <c r="G8" s="1"/>
      <c r="H8" s="1"/>
      <c r="I8" s="1"/>
      <c r="J8" s="191"/>
      <c r="K8" s="191"/>
      <c r="L8" s="1"/>
      <c r="M8" s="1"/>
      <c r="N8" s="1"/>
      <c r="O8" s="1"/>
      <c r="P8" s="1"/>
      <c r="Q8" s="1"/>
      <c r="R8" s="1"/>
      <c r="S8" s="1"/>
      <c r="T8" s="1"/>
      <c r="U8" s="1"/>
      <c r="V8" s="1"/>
      <c r="W8" s="1"/>
      <c r="X8" s="1"/>
      <c r="Y8" s="1"/>
      <c r="Z8" s="1"/>
      <c r="AA8" s="1"/>
      <c r="AB8" s="1"/>
      <c r="AC8" s="1"/>
      <c r="AD8" s="1"/>
      <c r="AE8" s="1"/>
      <c r="AF8" s="1"/>
      <c r="AG8" s="1"/>
    </row>
    <row r="9" spans="1:33" ht="18.75" customHeight="1">
      <c r="A9" s="1"/>
      <c r="B9" s="1" t="s">
        <v>52</v>
      </c>
      <c r="C9" s="1"/>
      <c r="D9" s="1"/>
      <c r="E9" s="1"/>
      <c r="F9" s="1"/>
      <c r="G9" s="1"/>
      <c r="H9" s="1"/>
      <c r="I9" s="1"/>
      <c r="J9" s="191"/>
      <c r="K9" s="191"/>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191"/>
      <c r="K10" s="191"/>
      <c r="L10" s="1"/>
      <c r="M10" s="1"/>
      <c r="N10" s="1"/>
      <c r="O10" s="1"/>
      <c r="P10" s="1"/>
      <c r="Q10" s="1"/>
      <c r="R10" s="1"/>
      <c r="S10" s="1"/>
      <c r="T10" s="1"/>
      <c r="U10" s="1"/>
      <c r="V10" s="1" t="s">
        <v>209</v>
      </c>
      <c r="W10" s="2533" t="e">
        <f>#REF!</f>
        <v>#REF!</v>
      </c>
      <c r="X10" s="2533"/>
      <c r="Y10" s="2533"/>
      <c r="Z10" s="2533"/>
      <c r="AA10" s="1"/>
      <c r="AB10" s="1"/>
      <c r="AC10" s="1"/>
      <c r="AD10" s="1"/>
      <c r="AE10" s="1"/>
      <c r="AF10" s="1"/>
      <c r="AG10" s="1"/>
    </row>
    <row r="11" spans="1:33" ht="18.75" customHeight="1">
      <c r="A11" s="1"/>
      <c r="B11" s="1"/>
      <c r="C11" s="1"/>
      <c r="D11" s="1"/>
      <c r="E11" s="1"/>
      <c r="F11" s="1"/>
      <c r="G11" s="1"/>
      <c r="H11" s="1"/>
      <c r="I11" s="1"/>
      <c r="J11" s="191"/>
      <c r="K11" s="191"/>
      <c r="L11" s="1"/>
      <c r="M11" s="1"/>
      <c r="N11" s="1"/>
      <c r="O11" s="1"/>
      <c r="P11" s="140"/>
      <c r="Q11" s="140"/>
      <c r="R11" s="140"/>
      <c r="S11" s="140"/>
      <c r="T11" s="140"/>
      <c r="U11" s="140"/>
      <c r="V11" s="2534" t="e">
        <f>#REF!</f>
        <v>#REF!</v>
      </c>
      <c r="W11" s="2534"/>
      <c r="X11" s="2534"/>
      <c r="Y11" s="2534"/>
      <c r="Z11" s="2534"/>
      <c r="AA11" s="2534"/>
      <c r="AB11" s="2534"/>
      <c r="AC11" s="2534"/>
      <c r="AD11" s="2534"/>
      <c r="AE11" s="2534"/>
      <c r="AF11" s="2534"/>
      <c r="AG11" s="2534"/>
    </row>
    <row r="12" spans="1:33" ht="18.75" customHeight="1">
      <c r="A12" s="1"/>
      <c r="B12" s="1"/>
      <c r="C12" s="1"/>
      <c r="D12" s="1"/>
      <c r="E12" s="1"/>
      <c r="F12" s="1"/>
      <c r="G12" s="1"/>
      <c r="H12" s="1"/>
      <c r="I12" s="1"/>
      <c r="J12" s="191"/>
      <c r="K12" s="191"/>
      <c r="L12" s="1"/>
      <c r="M12" s="1"/>
      <c r="N12" s="1"/>
      <c r="O12" s="1"/>
      <c r="P12" s="140" t="s">
        <v>3</v>
      </c>
      <c r="Q12" s="140"/>
      <c r="R12" s="140"/>
      <c r="S12" s="140" t="s">
        <v>4</v>
      </c>
      <c r="T12" s="140"/>
      <c r="U12" s="140"/>
      <c r="V12" s="2534"/>
      <c r="W12" s="2534"/>
      <c r="X12" s="2534"/>
      <c r="Y12" s="2534"/>
      <c r="Z12" s="2534"/>
      <c r="AA12" s="2534"/>
      <c r="AB12" s="2534"/>
      <c r="AC12" s="2534"/>
      <c r="AD12" s="2534"/>
      <c r="AE12" s="2534"/>
      <c r="AF12" s="2534"/>
      <c r="AG12" s="2534"/>
    </row>
    <row r="13" spans="1:33" ht="18.75" customHeight="1">
      <c r="A13" s="1"/>
      <c r="B13" s="1"/>
      <c r="C13" s="1"/>
      <c r="D13" s="1"/>
      <c r="E13" s="1"/>
      <c r="F13" s="1"/>
      <c r="G13" s="1"/>
      <c r="H13" s="1"/>
      <c r="I13" s="1"/>
      <c r="J13" s="191"/>
      <c r="K13" s="191"/>
      <c r="L13" s="1"/>
      <c r="M13" s="1"/>
      <c r="N13" s="1"/>
      <c r="O13" s="1"/>
      <c r="P13" s="140"/>
      <c r="Q13" s="140"/>
      <c r="R13" s="140"/>
      <c r="S13" s="140" t="s">
        <v>1</v>
      </c>
      <c r="T13" s="140"/>
      <c r="U13" s="140"/>
      <c r="V13" s="2530" t="e">
        <f>#REF!</f>
        <v>#REF!</v>
      </c>
      <c r="W13" s="2530"/>
      <c r="X13" s="2530"/>
      <c r="Y13" s="2530"/>
      <c r="Z13" s="2530"/>
      <c r="AA13" s="2530"/>
      <c r="AB13" s="2530"/>
      <c r="AC13" s="2530"/>
      <c r="AD13" s="2530"/>
      <c r="AE13" s="2530"/>
      <c r="AF13" s="2530"/>
      <c r="AG13" s="2530"/>
    </row>
    <row r="14" spans="1:33" ht="18.75" customHeight="1">
      <c r="A14" s="1"/>
      <c r="B14" s="1"/>
      <c r="C14" s="1"/>
      <c r="D14" s="1"/>
      <c r="E14" s="1"/>
      <c r="F14" s="1"/>
      <c r="G14" s="1"/>
      <c r="H14" s="1"/>
      <c r="I14" s="1"/>
      <c r="J14" s="191"/>
      <c r="K14" s="191"/>
      <c r="L14" s="1"/>
      <c r="M14" s="1"/>
      <c r="N14" s="1"/>
      <c r="O14" s="1"/>
      <c r="P14" s="140"/>
      <c r="Q14" s="140"/>
      <c r="R14" s="140"/>
      <c r="S14" s="140"/>
      <c r="T14" s="140"/>
      <c r="U14" s="140"/>
      <c r="V14" s="2530" t="e">
        <f>#REF!</f>
        <v>#REF!</v>
      </c>
      <c r="W14" s="2530"/>
      <c r="X14" s="2530"/>
      <c r="Y14" s="2530"/>
      <c r="Z14" s="2530"/>
      <c r="AA14" s="2530"/>
      <c r="AB14" s="2530"/>
      <c r="AC14" s="2530"/>
      <c r="AD14" s="2530"/>
      <c r="AE14" s="2530"/>
      <c r="AF14" s="140" t="s">
        <v>53</v>
      </c>
      <c r="AG14" s="1"/>
    </row>
    <row r="15" spans="1:33" ht="18.75" customHeight="1">
      <c r="A15" s="1"/>
      <c r="B15" s="1"/>
      <c r="C15" s="1"/>
      <c r="D15" s="1"/>
      <c r="E15" s="1"/>
      <c r="F15" s="1"/>
      <c r="G15" s="1"/>
      <c r="H15" s="1"/>
      <c r="I15" s="1"/>
      <c r="J15" s="191"/>
      <c r="K15" s="191"/>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191"/>
      <c r="K16" s="191"/>
      <c r="L16" s="1"/>
      <c r="M16" s="1"/>
      <c r="N16" s="1"/>
      <c r="O16" s="1"/>
      <c r="P16" s="1"/>
      <c r="Q16" s="1"/>
      <c r="R16" s="1"/>
      <c r="S16" s="1"/>
      <c r="T16" s="1"/>
      <c r="U16" s="1"/>
      <c r="V16" s="1"/>
      <c r="W16" s="1"/>
      <c r="X16" s="1"/>
      <c r="Y16" s="1"/>
      <c r="Z16" s="1"/>
      <c r="AA16" s="1"/>
      <c r="AB16" s="1"/>
      <c r="AC16" s="1"/>
      <c r="AD16" s="1"/>
      <c r="AE16" s="1"/>
      <c r="AF16" s="1"/>
      <c r="AG16" s="1"/>
    </row>
    <row r="17" spans="1:33" ht="18.75" customHeight="1">
      <c r="A17" s="1048" t="s">
        <v>397</v>
      </c>
      <c r="B17" s="1048"/>
      <c r="C17" s="1048"/>
      <c r="D17" s="1048"/>
      <c r="E17" s="1048"/>
      <c r="F17" s="1048"/>
      <c r="G17" s="1048"/>
      <c r="H17" s="1048"/>
      <c r="I17" s="1048"/>
      <c r="J17" s="1048"/>
      <c r="K17" s="1048"/>
      <c r="L17" s="1048"/>
      <c r="M17" s="1048"/>
      <c r="N17" s="1048"/>
      <c r="O17" s="1048"/>
      <c r="P17" s="1048"/>
      <c r="Q17" s="1048"/>
      <c r="R17" s="1048"/>
      <c r="S17" s="1048"/>
      <c r="T17" s="1048"/>
      <c r="U17" s="1048"/>
      <c r="V17" s="1048"/>
      <c r="W17" s="1048"/>
      <c r="X17" s="1048"/>
      <c r="Y17" s="1048"/>
      <c r="Z17" s="1048"/>
      <c r="AA17" s="1048"/>
      <c r="AB17" s="1048"/>
      <c r="AC17" s="1048"/>
      <c r="AD17" s="1048"/>
      <c r="AE17" s="1048"/>
      <c r="AF17" s="1048"/>
      <c r="AG17" s="1048"/>
    </row>
    <row r="18" spans="1:33" ht="18.75" customHeight="1">
      <c r="A18" s="1048"/>
      <c r="B18" s="1048"/>
      <c r="C18" s="1048"/>
      <c r="D18" s="1048"/>
      <c r="E18" s="1048"/>
      <c r="F18" s="1048"/>
      <c r="G18" s="1048"/>
      <c r="H18" s="1048"/>
      <c r="I18" s="1048"/>
      <c r="J18" s="1048"/>
      <c r="K18" s="1048"/>
      <c r="L18" s="1048"/>
      <c r="M18" s="1048"/>
      <c r="N18" s="1048"/>
      <c r="O18" s="1048"/>
      <c r="P18" s="1048"/>
      <c r="Q18" s="1048"/>
      <c r="R18" s="1048"/>
      <c r="S18" s="1048"/>
      <c r="T18" s="1048"/>
      <c r="U18" s="1048"/>
      <c r="V18" s="1048"/>
      <c r="W18" s="1048"/>
      <c r="X18" s="1048"/>
      <c r="Y18" s="1048"/>
      <c r="Z18" s="1048"/>
      <c r="AA18" s="1048"/>
      <c r="AB18" s="1048"/>
      <c r="AC18" s="1048"/>
      <c r="AD18" s="1048"/>
      <c r="AE18" s="1048"/>
      <c r="AF18" s="1048"/>
      <c r="AG18" s="1048"/>
    </row>
    <row r="19" spans="1:33" ht="18.75" customHeight="1">
      <c r="A19" s="1048"/>
      <c r="B19" s="1048"/>
      <c r="C19" s="1048"/>
      <c r="D19" s="1048"/>
      <c r="E19" s="1048"/>
      <c r="F19" s="1048"/>
      <c r="G19" s="1048"/>
      <c r="H19" s="1048"/>
      <c r="I19" s="1048"/>
      <c r="J19" s="1048"/>
      <c r="K19" s="1048"/>
      <c r="L19" s="1048"/>
      <c r="M19" s="1048"/>
      <c r="N19" s="1048"/>
      <c r="O19" s="1048"/>
      <c r="P19" s="1048"/>
      <c r="Q19" s="1048"/>
      <c r="R19" s="1048"/>
      <c r="S19" s="1048"/>
      <c r="T19" s="1048"/>
      <c r="U19" s="1048"/>
      <c r="V19" s="1048"/>
      <c r="W19" s="1048"/>
      <c r="X19" s="1048"/>
      <c r="Y19" s="1048"/>
      <c r="Z19" s="1048"/>
      <c r="AA19" s="1048"/>
      <c r="AB19" s="1048"/>
      <c r="AC19" s="1048"/>
      <c r="AD19" s="1048"/>
      <c r="AE19" s="1048"/>
      <c r="AF19" s="1048"/>
      <c r="AG19" s="1048"/>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2535" t="s">
        <v>0</v>
      </c>
      <c r="B21" s="2535"/>
      <c r="C21" s="2535"/>
      <c r="D21" s="2535"/>
      <c r="E21" s="2535"/>
      <c r="F21" s="2535"/>
      <c r="G21" s="2535"/>
      <c r="H21" s="2535"/>
      <c r="I21" s="2535"/>
      <c r="J21" s="2535"/>
      <c r="K21" s="2535"/>
      <c r="L21" s="2535"/>
      <c r="M21" s="2535"/>
      <c r="N21" s="2535"/>
      <c r="O21" s="2535"/>
      <c r="P21" s="2535"/>
      <c r="Q21" s="2535"/>
      <c r="R21" s="2535"/>
      <c r="S21" s="2535"/>
      <c r="T21" s="2535"/>
      <c r="U21" s="2535"/>
      <c r="V21" s="2535"/>
      <c r="W21" s="2535"/>
      <c r="X21" s="2535"/>
      <c r="Y21" s="2535"/>
      <c r="Z21" s="2535"/>
      <c r="AA21" s="2535"/>
      <c r="AB21" s="2535"/>
      <c r="AC21" s="2535"/>
      <c r="AD21" s="2535"/>
      <c r="AE21" s="2535"/>
      <c r="AF21" s="2535"/>
      <c r="AG21" s="2535"/>
    </row>
    <row r="22" spans="1:33" ht="18.75" customHeight="1">
      <c r="A22" s="1"/>
      <c r="B22" s="1"/>
      <c r="C22" s="1"/>
      <c r="D22" s="1"/>
      <c r="E22" s="1"/>
      <c r="F22" s="1"/>
      <c r="G22" s="1"/>
      <c r="H22" s="1"/>
      <c r="I22" s="1"/>
      <c r="J22" s="189"/>
      <c r="K22" s="189"/>
      <c r="L22" s="1"/>
      <c r="M22" s="1"/>
      <c r="N22" s="1"/>
      <c r="O22" s="1"/>
      <c r="P22" s="1"/>
      <c r="Q22" s="236"/>
      <c r="R22" s="2536"/>
      <c r="S22" s="2536"/>
      <c r="T22" s="2536"/>
      <c r="U22" s="2536"/>
      <c r="V22" s="2536"/>
      <c r="W22" s="2536"/>
      <c r="X22" s="236"/>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1862" t="s">
        <v>77</v>
      </c>
      <c r="B24" s="1863"/>
      <c r="C24" s="1863"/>
      <c r="D24" s="1863"/>
      <c r="E24" s="1863"/>
      <c r="F24" s="1863"/>
      <c r="G24" s="1863"/>
      <c r="H24" s="1863"/>
      <c r="I24" s="1863"/>
      <c r="J24" s="1863"/>
      <c r="K24" s="1863"/>
      <c r="L24" s="1863"/>
      <c r="M24" s="1863"/>
      <c r="N24" s="1864"/>
      <c r="O24" s="252" t="s">
        <v>54</v>
      </c>
      <c r="P24" s="253"/>
      <c r="Q24" s="253"/>
      <c r="R24" s="253"/>
      <c r="S24" s="253"/>
      <c r="T24" s="253"/>
      <c r="U24" s="253"/>
      <c r="V24" s="2526" t="e">
        <f>#REF!</f>
        <v>#REF!</v>
      </c>
      <c r="W24" s="2526"/>
      <c r="X24" s="2526"/>
      <c r="Y24" s="2526"/>
      <c r="Z24" s="2526"/>
      <c r="AA24" s="2526"/>
      <c r="AB24" s="2526"/>
      <c r="AC24" s="254"/>
      <c r="AD24" s="253" t="s">
        <v>78</v>
      </c>
      <c r="AE24" s="240"/>
      <c r="AF24" s="255"/>
      <c r="AG24" s="256"/>
    </row>
    <row r="25" spans="1:33" ht="25.5" customHeight="1">
      <c r="A25" s="1774" t="s">
        <v>97</v>
      </c>
      <c r="B25" s="1775"/>
      <c r="C25" s="1775"/>
      <c r="D25" s="1775"/>
      <c r="E25" s="1775"/>
      <c r="F25" s="1775"/>
      <c r="G25" s="1775"/>
      <c r="H25" s="1775"/>
      <c r="I25" s="1775"/>
      <c r="J25" s="1775"/>
      <c r="K25" s="1775"/>
      <c r="L25" s="1775"/>
      <c r="M25" s="1775"/>
      <c r="N25" s="1776"/>
      <c r="O25" s="218" t="s">
        <v>55</v>
      </c>
      <c r="P25" s="219"/>
      <c r="Q25" s="219"/>
      <c r="R25" s="219"/>
      <c r="S25" s="219"/>
      <c r="T25" s="219"/>
      <c r="U25" s="219"/>
      <c r="V25" s="2521" t="e">
        <f>#REF!</f>
        <v>#REF!</v>
      </c>
      <c r="W25" s="2521"/>
      <c r="X25" s="2521"/>
      <c r="Y25" s="2521"/>
      <c r="Z25" s="2521"/>
      <c r="AA25" s="2521"/>
      <c r="AB25" s="2521"/>
      <c r="AC25" s="220"/>
      <c r="AD25" s="219" t="s">
        <v>78</v>
      </c>
      <c r="AE25" s="18"/>
      <c r="AF25" s="222"/>
      <c r="AG25" s="223"/>
    </row>
    <row r="26" spans="1:33" ht="25.5" customHeight="1">
      <c r="A26" s="1774" t="s">
        <v>43</v>
      </c>
      <c r="B26" s="1775"/>
      <c r="C26" s="1775"/>
      <c r="D26" s="1775"/>
      <c r="E26" s="1775"/>
      <c r="F26" s="1775"/>
      <c r="G26" s="1775"/>
      <c r="H26" s="1775"/>
      <c r="I26" s="1775"/>
      <c r="J26" s="1775"/>
      <c r="K26" s="1775"/>
      <c r="L26" s="1775"/>
      <c r="M26" s="1775"/>
      <c r="N26" s="1776"/>
      <c r="O26" s="267" t="s">
        <v>71</v>
      </c>
      <c r="P26" s="268"/>
      <c r="Q26" s="268"/>
      <c r="R26" s="268"/>
      <c r="S26" s="268"/>
      <c r="T26" s="268"/>
      <c r="U26" s="268"/>
      <c r="V26" s="2522" t="e">
        <f>V24-V25</f>
        <v>#REF!</v>
      </c>
      <c r="W26" s="2522"/>
      <c r="X26" s="2522"/>
      <c r="Y26" s="2522"/>
      <c r="Z26" s="2522"/>
      <c r="AA26" s="2522"/>
      <c r="AB26" s="2522"/>
      <c r="AC26" s="220"/>
      <c r="AD26" s="219" t="s">
        <v>78</v>
      </c>
      <c r="AE26" s="18"/>
      <c r="AF26" s="222"/>
      <c r="AG26" s="223"/>
    </row>
    <row r="27" spans="1:33" ht="25.5" customHeight="1">
      <c r="A27" s="1774" t="s">
        <v>26</v>
      </c>
      <c r="B27" s="1775"/>
      <c r="C27" s="1775"/>
      <c r="D27" s="1775"/>
      <c r="E27" s="1775"/>
      <c r="F27" s="1775"/>
      <c r="G27" s="1775"/>
      <c r="H27" s="1775"/>
      <c r="I27" s="1775"/>
      <c r="J27" s="1775"/>
      <c r="K27" s="1775"/>
      <c r="L27" s="1775"/>
      <c r="M27" s="1775"/>
      <c r="N27" s="1776"/>
      <c r="O27" s="218" t="s">
        <v>72</v>
      </c>
      <c r="P27" s="219"/>
      <c r="Q27" s="219"/>
      <c r="R27" s="219"/>
      <c r="S27" s="219"/>
      <c r="T27" s="219"/>
      <c r="U27" s="219"/>
      <c r="V27" s="2522" t="str">
        <f>IFERROR(ROUNDDOWN(V26/V24*100,2),"")</f>
        <v/>
      </c>
      <c r="W27" s="2522"/>
      <c r="X27" s="2522"/>
      <c r="Y27" s="2522"/>
      <c r="Z27" s="2522"/>
      <c r="AA27" s="2522"/>
      <c r="AB27" s="2522"/>
      <c r="AC27" s="220"/>
      <c r="AD27" s="219" t="s">
        <v>45</v>
      </c>
      <c r="AE27" s="220"/>
      <c r="AF27" s="220"/>
      <c r="AG27" s="269"/>
    </row>
    <row r="28" spans="1:33" ht="25.5" customHeight="1">
      <c r="A28" s="1774" t="s">
        <v>94</v>
      </c>
      <c r="B28" s="1775"/>
      <c r="C28" s="1775"/>
      <c r="D28" s="1775"/>
      <c r="E28" s="1775"/>
      <c r="F28" s="1775"/>
      <c r="G28" s="1775"/>
      <c r="H28" s="1775"/>
      <c r="I28" s="1775"/>
      <c r="J28" s="1775"/>
      <c r="K28" s="1775"/>
      <c r="L28" s="1775"/>
      <c r="M28" s="1775"/>
      <c r="N28" s="1776"/>
      <c r="O28" s="2523">
        <f>'6-1事業報告(省エネ)'!M30</f>
        <v>0</v>
      </c>
      <c r="P28" s="2524"/>
      <c r="Q28" s="2524"/>
      <c r="R28" s="2524"/>
      <c r="S28" s="2524"/>
      <c r="T28" s="2524"/>
      <c r="U28" s="2524"/>
      <c r="V28" s="2525"/>
      <c r="W28" s="2525"/>
      <c r="X28" s="2525"/>
      <c r="Y28" s="2525"/>
      <c r="Z28" s="2525"/>
      <c r="AA28" s="2525"/>
      <c r="AB28" s="2525"/>
      <c r="AC28" s="220"/>
      <c r="AD28" s="219" t="s">
        <v>95</v>
      </c>
      <c r="AE28" s="18"/>
      <c r="AF28" s="222"/>
      <c r="AG28" s="223"/>
    </row>
    <row r="29" spans="1:33" ht="128.25" customHeight="1">
      <c r="A29" s="1813" t="s">
        <v>96</v>
      </c>
      <c r="B29" s="1814"/>
      <c r="C29" s="1814"/>
      <c r="D29" s="1814"/>
      <c r="E29" s="1814"/>
      <c r="F29" s="1814"/>
      <c r="G29" s="1814"/>
      <c r="H29" s="1814"/>
      <c r="I29" s="1814"/>
      <c r="J29" s="1814"/>
      <c r="K29" s="1814"/>
      <c r="L29" s="1814"/>
      <c r="M29" s="1814"/>
      <c r="N29" s="1815"/>
      <c r="O29" s="2537"/>
      <c r="P29" s="2538"/>
      <c r="Q29" s="2538"/>
      <c r="R29" s="2538"/>
      <c r="S29" s="2538"/>
      <c r="T29" s="2538"/>
      <c r="U29" s="2538"/>
      <c r="V29" s="2538"/>
      <c r="W29" s="2538"/>
      <c r="X29" s="2538"/>
      <c r="Y29" s="2538"/>
      <c r="Z29" s="2538"/>
      <c r="AA29" s="2538"/>
      <c r="AB29" s="2538"/>
      <c r="AC29" s="2538"/>
      <c r="AD29" s="2538"/>
      <c r="AE29" s="2538"/>
      <c r="AF29" s="2538"/>
      <c r="AG29" s="2539"/>
    </row>
    <row r="30" spans="1:33" ht="19.5" customHeight="1" thickBot="1">
      <c r="A30" s="2543" t="s">
        <v>92</v>
      </c>
      <c r="B30" s="2544"/>
      <c r="C30" s="2544"/>
      <c r="D30" s="2544"/>
      <c r="E30" s="2544"/>
      <c r="F30" s="2544"/>
      <c r="G30" s="2544"/>
      <c r="H30" s="2544"/>
      <c r="I30" s="2544"/>
      <c r="J30" s="2544"/>
      <c r="K30" s="2544"/>
      <c r="L30" s="2544"/>
      <c r="M30" s="2544"/>
      <c r="N30" s="2545"/>
      <c r="O30" s="2540"/>
      <c r="P30" s="2541"/>
      <c r="Q30" s="2541"/>
      <c r="R30" s="2541"/>
      <c r="S30" s="2541"/>
      <c r="T30" s="2541"/>
      <c r="U30" s="2541"/>
      <c r="V30" s="2541"/>
      <c r="W30" s="2541"/>
      <c r="X30" s="2541"/>
      <c r="Y30" s="2541"/>
      <c r="Z30" s="2541"/>
      <c r="AA30" s="2541"/>
      <c r="AB30" s="2541"/>
      <c r="AC30" s="2541"/>
      <c r="AD30" s="2541"/>
      <c r="AE30" s="2541"/>
      <c r="AF30" s="2541"/>
      <c r="AG30" s="2542"/>
    </row>
    <row r="31" spans="1:33" ht="18" customHeight="1">
      <c r="A31" s="12" t="s">
        <v>79</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1062" t="s">
        <v>88</v>
      </c>
      <c r="B32" s="1062"/>
      <c r="C32" s="1062"/>
      <c r="D32" s="1062"/>
      <c r="E32" s="1062"/>
      <c r="F32" s="1062"/>
      <c r="G32" s="1062"/>
      <c r="H32" s="1062"/>
      <c r="I32" s="1062"/>
      <c r="J32" s="1062"/>
      <c r="K32" s="1062"/>
      <c r="L32" s="1062"/>
      <c r="M32" s="1062"/>
      <c r="N32" s="1062"/>
      <c r="O32" s="1062"/>
      <c r="P32" s="1062"/>
      <c r="Q32" s="1062"/>
      <c r="R32" s="1062"/>
      <c r="S32" s="1062"/>
      <c r="T32" s="1062"/>
      <c r="U32" s="1062"/>
      <c r="V32" s="1062"/>
      <c r="W32" s="1062"/>
      <c r="X32" s="1062"/>
      <c r="Y32" s="1062"/>
      <c r="Z32" s="1062"/>
      <c r="AA32" s="1062"/>
      <c r="AB32" s="1062"/>
      <c r="AC32" s="1062"/>
      <c r="AD32" s="1062"/>
      <c r="AE32" s="1062"/>
      <c r="AF32" s="1062"/>
      <c r="AG32" s="1062"/>
    </row>
    <row r="33" spans="1:33" ht="18.75" customHeight="1">
      <c r="A33" s="1"/>
      <c r="B33" s="1"/>
      <c r="C33" s="1"/>
      <c r="D33" s="1"/>
      <c r="E33" s="1"/>
      <c r="F33" s="1"/>
      <c r="G33" s="1"/>
      <c r="H33" s="1"/>
      <c r="I33" s="1"/>
      <c r="J33" s="189"/>
      <c r="K33" s="189"/>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A32:AG32"/>
    <mergeCell ref="A25:N25"/>
    <mergeCell ref="V25:AB25"/>
    <mergeCell ref="A26:N26"/>
    <mergeCell ref="V26:AB26"/>
    <mergeCell ref="A27:N27"/>
    <mergeCell ref="V27:AB27"/>
    <mergeCell ref="A28:N28"/>
    <mergeCell ref="O28:AB28"/>
    <mergeCell ref="A29:N29"/>
    <mergeCell ref="O29:AG30"/>
    <mergeCell ref="A30:N30"/>
    <mergeCell ref="V14:AE14"/>
    <mergeCell ref="A17:AG19"/>
    <mergeCell ref="A21:AG21"/>
    <mergeCell ref="R22:W22"/>
    <mergeCell ref="A24:N24"/>
    <mergeCell ref="V24:AB24"/>
    <mergeCell ref="V13:AG13"/>
    <mergeCell ref="A3:AG3"/>
    <mergeCell ref="W5:AG5"/>
    <mergeCell ref="W6:AG6"/>
    <mergeCell ref="W10:Z10"/>
    <mergeCell ref="V11:AG12"/>
  </mergeCells>
  <phoneticPr fontId="9"/>
  <conditionalFormatting sqref="A30:N30">
    <cfRule type="expression" dxfId="2" priority="3" stopIfTrue="1">
      <formula>AND($V$26&lt;$O$28/10000,$V$26&lt;100,$V$27&lt;5)</formula>
    </cfRule>
  </conditionalFormatting>
  <conditionalFormatting sqref="V26:V27">
    <cfRule type="containsErrors" dxfId="1"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1:X59"/>
  <sheetViews>
    <sheetView view="pageBreakPreview" zoomScaleNormal="100" zoomScaleSheetLayoutView="100" workbookViewId="0">
      <selection activeCell="A2" sqref="A2"/>
    </sheetView>
  </sheetViews>
  <sheetFormatPr defaultColWidth="12" defaultRowHeight="13.2"/>
  <cols>
    <col min="1" max="1" width="5" style="23" customWidth="1"/>
    <col min="2" max="3" width="12" style="23" customWidth="1"/>
    <col min="4" max="6" width="12.625" style="23" customWidth="1"/>
    <col min="7" max="7" width="3.25" style="23" hidden="1" customWidth="1"/>
    <col min="8" max="9" width="12.625" style="23" customWidth="1"/>
    <col min="10" max="10" width="4.125" style="23" hidden="1" customWidth="1"/>
    <col min="11" max="12" width="12.875" style="23" customWidth="1"/>
    <col min="13" max="13" width="4" style="23" hidden="1" customWidth="1"/>
    <col min="14" max="14" width="25.75" style="23" customWidth="1"/>
    <col min="15" max="15" width="14.125" style="23" customWidth="1"/>
    <col min="16" max="16" width="20.5" style="23" customWidth="1"/>
    <col min="17" max="17" width="12.625" style="23" customWidth="1"/>
    <col min="18" max="19" width="14.125" style="23" customWidth="1"/>
    <col min="20" max="20" width="16.625" style="23" customWidth="1"/>
    <col min="21" max="21" width="5" style="23" customWidth="1"/>
    <col min="22" max="24" width="12" style="23" customWidth="1"/>
    <col min="25" max="16384" width="12" style="23"/>
  </cols>
  <sheetData>
    <row r="1" spans="1:24">
      <c r="A1" s="73"/>
      <c r="B1" s="73"/>
      <c r="C1" s="73"/>
      <c r="D1" s="73"/>
      <c r="E1" s="73"/>
      <c r="F1" s="73"/>
      <c r="G1" s="73"/>
      <c r="H1" s="73"/>
      <c r="I1" s="73"/>
      <c r="J1" s="73"/>
      <c r="K1" s="73"/>
      <c r="L1" s="73"/>
    </row>
    <row r="2" spans="1:24">
      <c r="A2" s="73" t="s">
        <v>872</v>
      </c>
      <c r="B2" s="73"/>
      <c r="C2" s="73"/>
      <c r="D2" s="73"/>
      <c r="E2" s="73"/>
      <c r="F2" s="73"/>
      <c r="G2" s="73"/>
      <c r="H2" s="73"/>
      <c r="I2" s="73"/>
      <c r="J2" s="73"/>
      <c r="K2" s="73"/>
      <c r="L2" s="73"/>
    </row>
    <row r="3" spans="1:24" ht="6.75" customHeight="1" thickBot="1">
      <c r="A3" s="73"/>
      <c r="B3" s="73"/>
      <c r="C3" s="73"/>
      <c r="D3" s="73"/>
      <c r="E3" s="73"/>
      <c r="F3" s="73"/>
      <c r="G3" s="73"/>
      <c r="H3" s="73"/>
      <c r="I3" s="73"/>
      <c r="J3" s="73"/>
      <c r="K3" s="73"/>
      <c r="L3" s="73"/>
    </row>
    <row r="4" spans="1:24" ht="21.75" customHeight="1">
      <c r="A4" s="1203" t="s">
        <v>201</v>
      </c>
      <c r="B4" s="1204"/>
      <c r="C4" s="1204"/>
      <c r="D4" s="2546">
        <f>'1 交付申請'!V10</f>
        <v>0</v>
      </c>
      <c r="E4" s="2547"/>
      <c r="F4" s="2547"/>
      <c r="G4" s="2547"/>
      <c r="H4" s="2548"/>
      <c r="I4" s="73"/>
      <c r="J4" s="73"/>
      <c r="K4" s="73"/>
      <c r="L4" s="73"/>
      <c r="M4" s="73"/>
    </row>
    <row r="5" spans="1:24" ht="21.75" customHeight="1">
      <c r="A5" s="1208" t="s">
        <v>200</v>
      </c>
      <c r="B5" s="1209"/>
      <c r="C5" s="1210"/>
      <c r="D5" s="1211" t="str">
        <f>IF('1-1省ｴﾈ'!M7="","",'1-1省ｴﾈ'!M7)</f>
        <v/>
      </c>
      <c r="E5" s="1212"/>
      <c r="F5" s="1212"/>
      <c r="G5" s="1212"/>
      <c r="H5" s="1213"/>
      <c r="I5" s="73"/>
      <c r="J5" s="73"/>
      <c r="K5" s="73"/>
      <c r="L5" s="73"/>
      <c r="M5" s="73"/>
    </row>
    <row r="6" spans="1:24" ht="21.75" customHeight="1" thickBot="1">
      <c r="A6" s="2549" t="s">
        <v>218</v>
      </c>
      <c r="B6" s="2550"/>
      <c r="C6" s="2550"/>
      <c r="D6" s="1217" t="s">
        <v>886</v>
      </c>
      <c r="E6" s="1218"/>
      <c r="F6" s="1218"/>
      <c r="G6" s="1218"/>
      <c r="H6" s="1219"/>
      <c r="I6" s="73"/>
      <c r="J6" s="73"/>
      <c r="K6" s="73"/>
      <c r="L6" s="73"/>
      <c r="M6" s="73"/>
    </row>
    <row r="7" spans="1:24">
      <c r="A7" s="73"/>
      <c r="B7" s="73"/>
      <c r="C7" s="73"/>
      <c r="D7" s="73"/>
      <c r="E7" s="73"/>
      <c r="F7" s="73"/>
      <c r="G7" s="73"/>
      <c r="H7" s="73"/>
      <c r="I7" s="73"/>
      <c r="J7" s="73"/>
      <c r="K7" s="73"/>
      <c r="L7" s="73"/>
    </row>
    <row r="8" spans="1:24" ht="13.8" thickBot="1">
      <c r="A8" s="73"/>
      <c r="B8" s="73"/>
      <c r="C8" s="73"/>
      <c r="D8" s="73"/>
      <c r="E8" s="73"/>
      <c r="F8" s="73"/>
      <c r="G8" s="73"/>
      <c r="H8" s="73"/>
      <c r="I8" s="73"/>
      <c r="J8" s="73"/>
      <c r="K8" s="73"/>
      <c r="L8" s="73"/>
    </row>
    <row r="9" spans="1:24" ht="30" customHeight="1">
      <c r="A9" s="1222" t="s">
        <v>194</v>
      </c>
      <c r="B9" s="1223"/>
      <c r="C9" s="1224"/>
      <c r="D9" s="1231" t="s">
        <v>199</v>
      </c>
      <c r="E9" s="1198" t="s">
        <v>198</v>
      </c>
      <c r="F9" s="1199"/>
      <c r="G9" s="2552" t="s">
        <v>195</v>
      </c>
      <c r="H9" s="1198" t="s">
        <v>196</v>
      </c>
      <c r="I9" s="1199"/>
      <c r="J9" s="2551" t="s">
        <v>195</v>
      </c>
      <c r="K9" s="1198" t="s">
        <v>213</v>
      </c>
      <c r="L9" s="1234"/>
      <c r="M9" s="1235" t="s">
        <v>195</v>
      </c>
      <c r="O9" s="1238" t="s">
        <v>194</v>
      </c>
      <c r="P9" s="1239"/>
      <c r="Q9" s="1240"/>
      <c r="R9" s="1247" t="s">
        <v>193</v>
      </c>
      <c r="S9" s="2155"/>
      <c r="T9" s="1248"/>
      <c r="V9" s="1249" t="s">
        <v>192</v>
      </c>
      <c r="W9" s="1250"/>
      <c r="X9" s="1251"/>
    </row>
    <row r="10" spans="1:24" ht="18.899999999999999" customHeight="1">
      <c r="A10" s="1225"/>
      <c r="B10" s="1226"/>
      <c r="C10" s="1227"/>
      <c r="D10" s="1232"/>
      <c r="E10" s="1220" t="s">
        <v>189</v>
      </c>
      <c r="F10" s="808" t="s">
        <v>191</v>
      </c>
      <c r="G10" s="1201"/>
      <c r="H10" s="1220" t="s">
        <v>189</v>
      </c>
      <c r="I10" s="808" t="s">
        <v>191</v>
      </c>
      <c r="J10" s="1201"/>
      <c r="K10" s="1220" t="s">
        <v>189</v>
      </c>
      <c r="L10" s="809" t="s">
        <v>191</v>
      </c>
      <c r="M10" s="1236"/>
      <c r="O10" s="1241"/>
      <c r="P10" s="1242"/>
      <c r="Q10" s="1243"/>
      <c r="R10" s="1252" t="s">
        <v>189</v>
      </c>
      <c r="S10" s="1258" t="s">
        <v>188</v>
      </c>
      <c r="T10" s="1254" t="s">
        <v>187</v>
      </c>
      <c r="V10" s="1256" t="s">
        <v>189</v>
      </c>
      <c r="W10" s="1258" t="s">
        <v>188</v>
      </c>
      <c r="X10" s="1254" t="s">
        <v>187</v>
      </c>
    </row>
    <row r="11" spans="1:24" ht="13.8" thickBot="1">
      <c r="A11" s="1228"/>
      <c r="B11" s="1229"/>
      <c r="C11" s="1230"/>
      <c r="D11" s="1233"/>
      <c r="E11" s="1221"/>
      <c r="F11" s="810" t="s">
        <v>186</v>
      </c>
      <c r="G11" s="1202"/>
      <c r="H11" s="1221"/>
      <c r="I11" s="810" t="s">
        <v>185</v>
      </c>
      <c r="J11" s="1202"/>
      <c r="K11" s="1221"/>
      <c r="L11" s="811" t="s">
        <v>1022</v>
      </c>
      <c r="M11" s="1237"/>
      <c r="O11" s="1244"/>
      <c r="P11" s="1245"/>
      <c r="Q11" s="1246"/>
      <c r="R11" s="1253"/>
      <c r="S11" s="1259"/>
      <c r="T11" s="1255"/>
      <c r="V11" s="1257"/>
      <c r="W11" s="1259"/>
      <c r="X11" s="1255"/>
    </row>
    <row r="12" spans="1:24" ht="18" customHeight="1" thickTop="1">
      <c r="A12" s="2351" t="s">
        <v>183</v>
      </c>
      <c r="B12" s="2560" t="s">
        <v>182</v>
      </c>
      <c r="C12" s="2561"/>
      <c r="D12" s="932" t="s">
        <v>170</v>
      </c>
      <c r="E12" s="148">
        <f>実績報告ｴﾈﾙｷﾞｰ換算表!E12</f>
        <v>0</v>
      </c>
      <c r="F12" s="148">
        <f t="shared" ref="F12:F43" si="0">ROUND(E12*$R12,2)</f>
        <v>0</v>
      </c>
      <c r="G12" s="125">
        <f t="shared" ref="G12:G38" si="1">E12*$R12*$V12*44/12</f>
        <v>0</v>
      </c>
      <c r="H12" s="489"/>
      <c r="I12" s="148">
        <f t="shared" ref="I12:I43" si="2">ROUND(H12*$R12,2)</f>
        <v>0</v>
      </c>
      <c r="J12" s="88">
        <f t="shared" ref="J12:J38" si="3">H12*$R12*$V12*44/12</f>
        <v>0</v>
      </c>
      <c r="K12" s="148">
        <f t="shared" ref="K12:K43" si="4">E12-H12</f>
        <v>0</v>
      </c>
      <c r="L12" s="161">
        <f t="shared" ref="L12:L43" si="5">ROUND(K12*$R12,2)</f>
        <v>0</v>
      </c>
      <c r="M12" s="132">
        <f t="shared" ref="M12:M38" si="6">K12*$R12*$V12*44/12</f>
        <v>0</v>
      </c>
      <c r="O12" s="1264" t="s">
        <v>183</v>
      </c>
      <c r="P12" s="1267" t="s">
        <v>182</v>
      </c>
      <c r="Q12" s="1268"/>
      <c r="R12" s="985">
        <v>38.299999999999997</v>
      </c>
      <c r="S12" s="122" t="s">
        <v>168</v>
      </c>
      <c r="T12" s="119"/>
      <c r="V12" s="986">
        <v>1.9E-2</v>
      </c>
      <c r="W12" s="120" t="s">
        <v>142</v>
      </c>
      <c r="X12" s="119"/>
    </row>
    <row r="13" spans="1:24" ht="18" customHeight="1">
      <c r="A13" s="2352"/>
      <c r="B13" s="2339" t="s">
        <v>181</v>
      </c>
      <c r="C13" s="2340"/>
      <c r="D13" s="930" t="s">
        <v>170</v>
      </c>
      <c r="E13" s="148">
        <f>実績報告ｴﾈﾙｷﾞｰ換算表!E13</f>
        <v>0</v>
      </c>
      <c r="F13" s="149">
        <f t="shared" si="0"/>
        <v>0</v>
      </c>
      <c r="G13" s="97">
        <f t="shared" si="1"/>
        <v>0</v>
      </c>
      <c r="H13" s="490"/>
      <c r="I13" s="149">
        <f t="shared" si="2"/>
        <v>0</v>
      </c>
      <c r="J13" s="762">
        <f t="shared" si="3"/>
        <v>0</v>
      </c>
      <c r="K13" s="149">
        <f t="shared" si="4"/>
        <v>0</v>
      </c>
      <c r="L13" s="162">
        <f t="shared" si="5"/>
        <v>0</v>
      </c>
      <c r="M13" s="133">
        <f t="shared" si="6"/>
        <v>0</v>
      </c>
      <c r="O13" s="1265"/>
      <c r="P13" s="1271" t="s">
        <v>181</v>
      </c>
      <c r="Q13" s="1272"/>
      <c r="R13" s="987">
        <v>34.799999999999997</v>
      </c>
      <c r="S13" s="85" t="s">
        <v>168</v>
      </c>
      <c r="T13" s="84"/>
      <c r="V13" s="988">
        <v>1.83E-2</v>
      </c>
      <c r="W13" s="85" t="s">
        <v>142</v>
      </c>
      <c r="X13" s="84"/>
    </row>
    <row r="14" spans="1:24" ht="18" customHeight="1">
      <c r="A14" s="2352"/>
      <c r="B14" s="2339" t="s">
        <v>180</v>
      </c>
      <c r="C14" s="2340"/>
      <c r="D14" s="930" t="s">
        <v>170</v>
      </c>
      <c r="E14" s="148">
        <f>実績報告ｴﾈﾙｷﾞｰ換算表!E14</f>
        <v>0</v>
      </c>
      <c r="F14" s="149">
        <f t="shared" si="0"/>
        <v>0</v>
      </c>
      <c r="G14" s="97">
        <f t="shared" si="1"/>
        <v>0</v>
      </c>
      <c r="H14" s="490"/>
      <c r="I14" s="149">
        <f t="shared" si="2"/>
        <v>0</v>
      </c>
      <c r="J14" s="762">
        <f t="shared" si="3"/>
        <v>0</v>
      </c>
      <c r="K14" s="149">
        <f t="shared" si="4"/>
        <v>0</v>
      </c>
      <c r="L14" s="162">
        <f t="shared" si="5"/>
        <v>0</v>
      </c>
      <c r="M14" s="133">
        <f t="shared" si="6"/>
        <v>0</v>
      </c>
      <c r="O14" s="1265"/>
      <c r="P14" s="1271" t="s">
        <v>179</v>
      </c>
      <c r="Q14" s="1272"/>
      <c r="R14" s="987">
        <v>33.4</v>
      </c>
      <c r="S14" s="85" t="s">
        <v>168</v>
      </c>
      <c r="T14" s="84"/>
      <c r="V14" s="988">
        <v>1.8700000000000001E-2</v>
      </c>
      <c r="W14" s="85" t="s">
        <v>142</v>
      </c>
      <c r="X14" s="84"/>
    </row>
    <row r="15" spans="1:24" ht="18" customHeight="1">
      <c r="A15" s="2352"/>
      <c r="B15" s="2339" t="s">
        <v>178</v>
      </c>
      <c r="C15" s="2340"/>
      <c r="D15" s="930" t="s">
        <v>170</v>
      </c>
      <c r="E15" s="148">
        <f>実績報告ｴﾈﾙｷﾞｰ換算表!E15</f>
        <v>0</v>
      </c>
      <c r="F15" s="149">
        <f t="shared" si="0"/>
        <v>0</v>
      </c>
      <c r="G15" s="97">
        <f t="shared" si="1"/>
        <v>0</v>
      </c>
      <c r="H15" s="490"/>
      <c r="I15" s="149">
        <f t="shared" si="2"/>
        <v>0</v>
      </c>
      <c r="J15" s="762">
        <f t="shared" si="3"/>
        <v>0</v>
      </c>
      <c r="K15" s="149">
        <f t="shared" si="4"/>
        <v>0</v>
      </c>
      <c r="L15" s="162">
        <f t="shared" si="5"/>
        <v>0</v>
      </c>
      <c r="M15" s="133">
        <f t="shared" si="6"/>
        <v>0</v>
      </c>
      <c r="O15" s="1265"/>
      <c r="P15" s="1271" t="s">
        <v>178</v>
      </c>
      <c r="Q15" s="1272"/>
      <c r="R15" s="987">
        <v>33.299999999999997</v>
      </c>
      <c r="S15" s="85" t="s">
        <v>168</v>
      </c>
      <c r="T15" s="84"/>
      <c r="V15" s="988">
        <v>1.8599999999999998E-2</v>
      </c>
      <c r="W15" s="85" t="s">
        <v>142</v>
      </c>
      <c r="X15" s="84"/>
    </row>
    <row r="16" spans="1:24" ht="18" customHeight="1">
      <c r="A16" s="2352"/>
      <c r="B16" s="2335" t="s">
        <v>175</v>
      </c>
      <c r="C16" s="2336"/>
      <c r="D16" s="930" t="s">
        <v>170</v>
      </c>
      <c r="E16" s="148">
        <f>実績報告ｴﾈﾙｷﾞｰ換算表!E16</f>
        <v>0</v>
      </c>
      <c r="F16" s="149">
        <f t="shared" si="0"/>
        <v>0</v>
      </c>
      <c r="G16" s="97">
        <f t="shared" si="1"/>
        <v>0</v>
      </c>
      <c r="H16" s="490"/>
      <c r="I16" s="149">
        <f t="shared" si="2"/>
        <v>0</v>
      </c>
      <c r="J16" s="762">
        <f t="shared" si="3"/>
        <v>0</v>
      </c>
      <c r="K16" s="149">
        <f t="shared" si="4"/>
        <v>0</v>
      </c>
      <c r="L16" s="162">
        <f t="shared" si="5"/>
        <v>0</v>
      </c>
      <c r="M16" s="133">
        <f t="shared" si="6"/>
        <v>0</v>
      </c>
      <c r="O16" s="1265"/>
      <c r="P16" s="1262" t="s">
        <v>175</v>
      </c>
      <c r="Q16" s="1263"/>
      <c r="R16" s="987">
        <v>36.5</v>
      </c>
      <c r="S16" s="85" t="s">
        <v>168</v>
      </c>
      <c r="T16" s="84"/>
      <c r="V16" s="988">
        <v>1.8700000000000001E-2</v>
      </c>
      <c r="W16" s="85" t="s">
        <v>142</v>
      </c>
      <c r="X16" s="84"/>
    </row>
    <row r="17" spans="1:24" ht="18" customHeight="1">
      <c r="A17" s="2352"/>
      <c r="B17" s="2335" t="s">
        <v>172</v>
      </c>
      <c r="C17" s="2336"/>
      <c r="D17" s="930" t="s">
        <v>170</v>
      </c>
      <c r="E17" s="148">
        <f>実績報告ｴﾈﾙｷﾞｰ換算表!E17</f>
        <v>0</v>
      </c>
      <c r="F17" s="149">
        <f t="shared" si="0"/>
        <v>0</v>
      </c>
      <c r="G17" s="97">
        <f t="shared" si="1"/>
        <v>0</v>
      </c>
      <c r="H17" s="490"/>
      <c r="I17" s="149">
        <f t="shared" si="2"/>
        <v>0</v>
      </c>
      <c r="J17" s="762">
        <f t="shared" si="3"/>
        <v>0</v>
      </c>
      <c r="K17" s="149">
        <f t="shared" si="4"/>
        <v>0</v>
      </c>
      <c r="L17" s="162">
        <f t="shared" si="5"/>
        <v>0</v>
      </c>
      <c r="M17" s="133">
        <f t="shared" si="6"/>
        <v>0</v>
      </c>
      <c r="O17" s="1265"/>
      <c r="P17" s="1262" t="s">
        <v>172</v>
      </c>
      <c r="Q17" s="1263"/>
      <c r="R17" s="987">
        <v>38</v>
      </c>
      <c r="S17" s="85" t="s">
        <v>168</v>
      </c>
      <c r="T17" s="84"/>
      <c r="V17" s="988">
        <v>1.8800000000000001E-2</v>
      </c>
      <c r="W17" s="85" t="s">
        <v>142</v>
      </c>
      <c r="X17" s="84"/>
    </row>
    <row r="18" spans="1:24" ht="18" customHeight="1">
      <c r="A18" s="2352"/>
      <c r="B18" s="2335" t="s">
        <v>171</v>
      </c>
      <c r="C18" s="2336"/>
      <c r="D18" s="930" t="s">
        <v>170</v>
      </c>
      <c r="E18" s="148">
        <f>実績報告ｴﾈﾙｷﾞｰ換算表!E18</f>
        <v>0</v>
      </c>
      <c r="F18" s="149">
        <f t="shared" si="0"/>
        <v>0</v>
      </c>
      <c r="G18" s="97">
        <f t="shared" si="1"/>
        <v>0</v>
      </c>
      <c r="H18" s="490"/>
      <c r="I18" s="149">
        <f t="shared" si="2"/>
        <v>0</v>
      </c>
      <c r="J18" s="762">
        <f t="shared" si="3"/>
        <v>0</v>
      </c>
      <c r="K18" s="149">
        <f>E18-H18</f>
        <v>0</v>
      </c>
      <c r="L18" s="162">
        <f t="shared" si="5"/>
        <v>0</v>
      </c>
      <c r="M18" s="133">
        <f t="shared" si="6"/>
        <v>0</v>
      </c>
      <c r="O18" s="1265"/>
      <c r="P18" s="1262" t="s">
        <v>171</v>
      </c>
      <c r="Q18" s="1263"/>
      <c r="R18" s="987">
        <v>38.9</v>
      </c>
      <c r="S18" s="85" t="s">
        <v>168</v>
      </c>
      <c r="T18" s="84"/>
      <c r="V18" s="988">
        <v>1.9300000000000001E-2</v>
      </c>
      <c r="W18" s="85" t="s">
        <v>142</v>
      </c>
      <c r="X18" s="84"/>
    </row>
    <row r="19" spans="1:24" ht="18" customHeight="1">
      <c r="A19" s="2352"/>
      <c r="B19" s="2335" t="s">
        <v>169</v>
      </c>
      <c r="C19" s="2336"/>
      <c r="D19" s="930" t="s">
        <v>170</v>
      </c>
      <c r="E19" s="148">
        <f>実績報告ｴﾈﾙｷﾞｰ換算表!E19</f>
        <v>0</v>
      </c>
      <c r="F19" s="149">
        <f t="shared" si="0"/>
        <v>0</v>
      </c>
      <c r="G19" s="97">
        <f t="shared" si="1"/>
        <v>0</v>
      </c>
      <c r="H19" s="490"/>
      <c r="I19" s="149">
        <f t="shared" si="2"/>
        <v>0</v>
      </c>
      <c r="J19" s="762">
        <f t="shared" si="3"/>
        <v>0</v>
      </c>
      <c r="K19" s="149">
        <f t="shared" si="4"/>
        <v>0</v>
      </c>
      <c r="L19" s="162">
        <f t="shared" si="5"/>
        <v>0</v>
      </c>
      <c r="M19" s="133">
        <f t="shared" si="6"/>
        <v>0</v>
      </c>
      <c r="O19" s="1265"/>
      <c r="P19" s="1262" t="s">
        <v>169</v>
      </c>
      <c r="Q19" s="1263"/>
      <c r="R19" s="987">
        <v>41.8</v>
      </c>
      <c r="S19" s="85" t="s">
        <v>168</v>
      </c>
      <c r="T19" s="84"/>
      <c r="V19" s="988">
        <v>2.0199999999999999E-2</v>
      </c>
      <c r="W19" s="85" t="s">
        <v>142</v>
      </c>
      <c r="X19" s="84"/>
    </row>
    <row r="20" spans="1:24" ht="18" customHeight="1">
      <c r="A20" s="2352"/>
      <c r="B20" s="2335" t="s">
        <v>167</v>
      </c>
      <c r="C20" s="2336"/>
      <c r="D20" s="930" t="s">
        <v>154</v>
      </c>
      <c r="E20" s="148">
        <f>実績報告ｴﾈﾙｷﾞｰ換算表!E20</f>
        <v>0</v>
      </c>
      <c r="F20" s="149">
        <f t="shared" si="0"/>
        <v>0</v>
      </c>
      <c r="G20" s="97">
        <f t="shared" si="1"/>
        <v>0</v>
      </c>
      <c r="H20" s="490"/>
      <c r="I20" s="149">
        <f t="shared" si="2"/>
        <v>0</v>
      </c>
      <c r="J20" s="762">
        <f t="shared" si="3"/>
        <v>0</v>
      </c>
      <c r="K20" s="149">
        <f t="shared" si="4"/>
        <v>0</v>
      </c>
      <c r="L20" s="162">
        <f t="shared" si="5"/>
        <v>0</v>
      </c>
      <c r="M20" s="133">
        <f t="shared" si="6"/>
        <v>0</v>
      </c>
      <c r="O20" s="1265"/>
      <c r="P20" s="1262" t="s">
        <v>167</v>
      </c>
      <c r="Q20" s="1263"/>
      <c r="R20" s="987">
        <v>40</v>
      </c>
      <c r="S20" s="85" t="s">
        <v>152</v>
      </c>
      <c r="T20" s="84"/>
      <c r="V20" s="988">
        <v>2.0400000000000001E-2</v>
      </c>
      <c r="W20" s="85" t="s">
        <v>142</v>
      </c>
      <c r="X20" s="84"/>
    </row>
    <row r="21" spans="1:24" ht="18" customHeight="1">
      <c r="A21" s="2352"/>
      <c r="B21" s="2335" t="s">
        <v>166</v>
      </c>
      <c r="C21" s="2336"/>
      <c r="D21" s="930" t="s">
        <v>154</v>
      </c>
      <c r="E21" s="148">
        <f>実績報告ｴﾈﾙｷﾞｰ換算表!E21</f>
        <v>0</v>
      </c>
      <c r="F21" s="149">
        <f t="shared" si="0"/>
        <v>0</v>
      </c>
      <c r="G21" s="97">
        <f t="shared" si="1"/>
        <v>0</v>
      </c>
      <c r="H21" s="490"/>
      <c r="I21" s="149">
        <f t="shared" si="2"/>
        <v>0</v>
      </c>
      <c r="J21" s="762">
        <f t="shared" si="3"/>
        <v>0</v>
      </c>
      <c r="K21" s="149">
        <f t="shared" si="4"/>
        <v>0</v>
      </c>
      <c r="L21" s="162">
        <f t="shared" si="5"/>
        <v>0</v>
      </c>
      <c r="M21" s="133">
        <f t="shared" si="6"/>
        <v>0</v>
      </c>
      <c r="O21" s="1265"/>
      <c r="P21" s="1262" t="s">
        <v>166</v>
      </c>
      <c r="Q21" s="1263"/>
      <c r="R21" s="987">
        <v>34.1</v>
      </c>
      <c r="S21" s="85" t="s">
        <v>152</v>
      </c>
      <c r="T21" s="84"/>
      <c r="V21" s="988">
        <v>2.4500000000000001E-2</v>
      </c>
      <c r="W21" s="85" t="s">
        <v>142</v>
      </c>
      <c r="X21" s="84"/>
    </row>
    <row r="22" spans="1:24" ht="18" customHeight="1">
      <c r="A22" s="2352"/>
      <c r="B22" s="2356" t="s">
        <v>165</v>
      </c>
      <c r="C22" s="2356" t="s">
        <v>164</v>
      </c>
      <c r="D22" s="931" t="s">
        <v>154</v>
      </c>
      <c r="E22" s="151">
        <f>実績報告ｴﾈﾙｷﾞｰ換算表!E22</f>
        <v>0</v>
      </c>
      <c r="F22" s="151">
        <f t="shared" si="0"/>
        <v>0</v>
      </c>
      <c r="G22" s="118">
        <f>交付申請ｴﾈﾙｷﾞｰ換算表!G22</f>
        <v>0</v>
      </c>
      <c r="H22" s="491"/>
      <c r="I22" s="151">
        <f t="shared" si="2"/>
        <v>0</v>
      </c>
      <c r="J22" s="69">
        <f>交付申請ｴﾈﾙｷﾞｰ換算表!J22</f>
        <v>0</v>
      </c>
      <c r="K22" s="151">
        <f t="shared" si="4"/>
        <v>0</v>
      </c>
      <c r="L22" s="164">
        <f t="shared" si="5"/>
        <v>0</v>
      </c>
      <c r="M22" s="475">
        <f t="shared" si="6"/>
        <v>0</v>
      </c>
      <c r="N22" s="23" t="s">
        <v>147</v>
      </c>
      <c r="O22" s="1265"/>
      <c r="P22" s="1277" t="s">
        <v>165</v>
      </c>
      <c r="Q22" s="71" t="s">
        <v>164</v>
      </c>
      <c r="R22" s="1000">
        <v>50.1</v>
      </c>
      <c r="S22" s="91" t="s">
        <v>152</v>
      </c>
      <c r="T22" s="116"/>
      <c r="V22" s="991">
        <v>1.6299999999999999E-2</v>
      </c>
      <c r="W22" s="91" t="s">
        <v>142</v>
      </c>
      <c r="X22" s="116"/>
    </row>
    <row r="23" spans="1:24" ht="18" customHeight="1">
      <c r="A23" s="2352"/>
      <c r="B23" s="2357"/>
      <c r="C23" s="2358"/>
      <c r="D23" s="825" t="s">
        <v>148</v>
      </c>
      <c r="E23" s="756">
        <f>実績報告ｴﾈﾙｷﾞｰ換算表!E23</f>
        <v>0</v>
      </c>
      <c r="F23" s="148">
        <f t="shared" si="0"/>
        <v>0</v>
      </c>
      <c r="G23" s="118">
        <f>交付申請ｴﾈﾙｷﾞｰ換算表!G23</f>
        <v>0</v>
      </c>
      <c r="H23" s="489"/>
      <c r="I23" s="148">
        <f t="shared" si="2"/>
        <v>0</v>
      </c>
      <c r="J23" s="88">
        <f>交付申請ｴﾈﾙｷﾞｰ換算表!J23</f>
        <v>0</v>
      </c>
      <c r="K23" s="148">
        <f t="shared" si="4"/>
        <v>0</v>
      </c>
      <c r="L23" s="161">
        <f t="shared" si="5"/>
        <v>0</v>
      </c>
      <c r="M23" s="476">
        <f t="shared" si="6"/>
        <v>0</v>
      </c>
      <c r="O23" s="1265"/>
      <c r="P23" s="1278"/>
      <c r="Q23" s="34" t="s">
        <v>164</v>
      </c>
      <c r="R23" s="1012">
        <v>109.4</v>
      </c>
      <c r="S23" s="104" t="s">
        <v>144</v>
      </c>
      <c r="T23" s="103"/>
      <c r="V23" s="994">
        <v>1.6299999999999999E-2</v>
      </c>
      <c r="W23" s="104" t="s">
        <v>142</v>
      </c>
      <c r="X23" s="103"/>
    </row>
    <row r="24" spans="1:24" ht="18" customHeight="1">
      <c r="A24" s="2352"/>
      <c r="B24" s="2338"/>
      <c r="C24" s="837" t="s">
        <v>163</v>
      </c>
      <c r="D24" s="932" t="s">
        <v>148</v>
      </c>
      <c r="E24" s="148">
        <f>実績報告ｴﾈﾙｷﾞｰ換算表!E24</f>
        <v>0</v>
      </c>
      <c r="F24" s="148">
        <f t="shared" si="0"/>
        <v>0</v>
      </c>
      <c r="G24" s="125">
        <f t="shared" si="1"/>
        <v>0</v>
      </c>
      <c r="H24" s="489"/>
      <c r="I24" s="148">
        <f t="shared" si="2"/>
        <v>0</v>
      </c>
      <c r="J24" s="88">
        <f t="shared" si="3"/>
        <v>0</v>
      </c>
      <c r="K24" s="148">
        <f t="shared" si="4"/>
        <v>0</v>
      </c>
      <c r="L24" s="161">
        <f t="shared" si="5"/>
        <v>0</v>
      </c>
      <c r="M24" s="132">
        <f t="shared" si="6"/>
        <v>0</v>
      </c>
      <c r="O24" s="1265"/>
      <c r="P24" s="1279"/>
      <c r="Q24" s="984" t="s">
        <v>163</v>
      </c>
      <c r="R24" s="1010">
        <v>46.1</v>
      </c>
      <c r="S24" s="120" t="s">
        <v>144</v>
      </c>
      <c r="T24" s="998"/>
      <c r="V24" s="986">
        <v>1.44E-2</v>
      </c>
      <c r="W24" s="120" t="s">
        <v>142</v>
      </c>
      <c r="X24" s="998"/>
    </row>
    <row r="25" spans="1:24" ht="33" customHeight="1">
      <c r="A25" s="2352"/>
      <c r="B25" s="2337" t="s">
        <v>162</v>
      </c>
      <c r="C25" s="836" t="s">
        <v>161</v>
      </c>
      <c r="D25" s="931" t="s">
        <v>154</v>
      </c>
      <c r="E25" s="757">
        <f>実績報告ｴﾈﾙｷﾞｰ換算表!E25</f>
        <v>0</v>
      </c>
      <c r="F25" s="151">
        <f t="shared" si="0"/>
        <v>0</v>
      </c>
      <c r="G25" s="118">
        <f t="shared" si="1"/>
        <v>0</v>
      </c>
      <c r="H25" s="491"/>
      <c r="I25" s="151">
        <f t="shared" si="2"/>
        <v>0</v>
      </c>
      <c r="J25" s="69">
        <f t="shared" si="3"/>
        <v>0</v>
      </c>
      <c r="K25" s="151">
        <f t="shared" si="4"/>
        <v>0</v>
      </c>
      <c r="L25" s="164">
        <f t="shared" si="5"/>
        <v>0</v>
      </c>
      <c r="M25" s="134">
        <f t="shared" si="6"/>
        <v>0</v>
      </c>
      <c r="O25" s="1265"/>
      <c r="P25" s="1281" t="s">
        <v>162</v>
      </c>
      <c r="Q25" s="71" t="s">
        <v>161</v>
      </c>
      <c r="R25" s="1000">
        <v>54.7</v>
      </c>
      <c r="S25" s="91" t="s">
        <v>152</v>
      </c>
      <c r="T25" s="116"/>
      <c r="V25" s="991">
        <v>1.3899999999999999E-2</v>
      </c>
      <c r="W25" s="91" t="s">
        <v>142</v>
      </c>
      <c r="X25" s="116"/>
    </row>
    <row r="26" spans="1:24" ht="18" customHeight="1">
      <c r="A26" s="2352"/>
      <c r="B26" s="2338"/>
      <c r="C26" s="824" t="s">
        <v>160</v>
      </c>
      <c r="D26" s="825" t="s">
        <v>148</v>
      </c>
      <c r="E26" s="758">
        <f>実績報告ｴﾈﾙｷﾞｰ換算表!E26</f>
        <v>0</v>
      </c>
      <c r="F26" s="152">
        <f t="shared" si="0"/>
        <v>0</v>
      </c>
      <c r="G26" s="108">
        <f t="shared" si="1"/>
        <v>0</v>
      </c>
      <c r="H26" s="492"/>
      <c r="I26" s="152">
        <f t="shared" si="2"/>
        <v>0</v>
      </c>
      <c r="J26" s="763">
        <f t="shared" si="3"/>
        <v>0</v>
      </c>
      <c r="K26" s="152">
        <f t="shared" si="4"/>
        <v>0</v>
      </c>
      <c r="L26" s="165">
        <f t="shared" si="5"/>
        <v>0</v>
      </c>
      <c r="M26" s="135">
        <f t="shared" si="6"/>
        <v>0</v>
      </c>
      <c r="O26" s="1265"/>
      <c r="P26" s="1279"/>
      <c r="Q26" s="34" t="s">
        <v>160</v>
      </c>
      <c r="R26" s="1010">
        <v>38.4</v>
      </c>
      <c r="S26" s="104" t="s">
        <v>144</v>
      </c>
      <c r="T26" s="103"/>
      <c r="V26" s="994">
        <v>1.3899999999999999E-2</v>
      </c>
      <c r="W26" s="104" t="s">
        <v>142</v>
      </c>
      <c r="X26" s="103"/>
    </row>
    <row r="27" spans="1:24" ht="18" customHeight="1">
      <c r="A27" s="2352"/>
      <c r="B27" s="2335" t="s">
        <v>672</v>
      </c>
      <c r="C27" s="2341"/>
      <c r="D27" s="930" t="s">
        <v>154</v>
      </c>
      <c r="E27" s="149">
        <f>実績報告ｴﾈﾙｷﾞｰ換算表!E27</f>
        <v>0</v>
      </c>
      <c r="F27" s="149">
        <f t="shared" si="0"/>
        <v>0</v>
      </c>
      <c r="G27" s="97">
        <f t="shared" si="1"/>
        <v>0</v>
      </c>
      <c r="H27" s="490"/>
      <c r="I27" s="149">
        <f t="shared" si="2"/>
        <v>0</v>
      </c>
      <c r="J27" s="762">
        <f t="shared" si="3"/>
        <v>0</v>
      </c>
      <c r="K27" s="149">
        <f t="shared" si="4"/>
        <v>0</v>
      </c>
      <c r="L27" s="162">
        <f t="shared" si="5"/>
        <v>0</v>
      </c>
      <c r="M27" s="477">
        <f t="shared" si="6"/>
        <v>0</v>
      </c>
      <c r="O27" s="1265"/>
      <c r="P27" s="1262" t="s">
        <v>672</v>
      </c>
      <c r="Q27" s="1283"/>
      <c r="R27" s="987">
        <v>28.7</v>
      </c>
      <c r="S27" s="85" t="s">
        <v>152</v>
      </c>
      <c r="T27" s="84"/>
      <c r="V27" s="988">
        <v>2.46E-2</v>
      </c>
      <c r="W27" s="85" t="s">
        <v>142</v>
      </c>
      <c r="X27" s="998"/>
    </row>
    <row r="28" spans="1:24" ht="18" customHeight="1">
      <c r="A28" s="2352"/>
      <c r="B28" s="2335" t="s">
        <v>673</v>
      </c>
      <c r="C28" s="2341"/>
      <c r="D28" s="930" t="s">
        <v>154</v>
      </c>
      <c r="E28" s="734">
        <f>実績報告ｴﾈﾙｷﾞｰ換算表!E28</f>
        <v>0</v>
      </c>
      <c r="F28" s="149">
        <f t="shared" si="0"/>
        <v>0</v>
      </c>
      <c r="G28" s="97">
        <f t="shared" si="1"/>
        <v>0</v>
      </c>
      <c r="H28" s="490"/>
      <c r="I28" s="149">
        <f t="shared" si="2"/>
        <v>0</v>
      </c>
      <c r="J28" s="762">
        <f t="shared" si="3"/>
        <v>0</v>
      </c>
      <c r="K28" s="149">
        <f t="shared" si="4"/>
        <v>0</v>
      </c>
      <c r="L28" s="162">
        <f t="shared" si="5"/>
        <v>0</v>
      </c>
      <c r="M28" s="477">
        <f t="shared" si="6"/>
        <v>0</v>
      </c>
      <c r="O28" s="1265"/>
      <c r="P28" s="1262" t="s">
        <v>673</v>
      </c>
      <c r="Q28" s="1283"/>
      <c r="R28" s="987">
        <v>28.9</v>
      </c>
      <c r="S28" s="85" t="s">
        <v>152</v>
      </c>
      <c r="T28" s="84"/>
      <c r="V28" s="988">
        <v>2.4500000000000001E-2</v>
      </c>
      <c r="W28" s="85" t="s">
        <v>142</v>
      </c>
      <c r="X28" s="998"/>
    </row>
    <row r="29" spans="1:24" ht="18" customHeight="1">
      <c r="A29" s="2352"/>
      <c r="B29" s="2335" t="s">
        <v>674</v>
      </c>
      <c r="C29" s="2341"/>
      <c r="D29" s="930" t="s">
        <v>154</v>
      </c>
      <c r="E29" s="734">
        <f>実績報告ｴﾈﾙｷﾞｰ換算表!E29</f>
        <v>0</v>
      </c>
      <c r="F29" s="149">
        <f t="shared" si="0"/>
        <v>0</v>
      </c>
      <c r="G29" s="97">
        <f t="shared" si="1"/>
        <v>0</v>
      </c>
      <c r="H29" s="490"/>
      <c r="I29" s="149">
        <f t="shared" si="2"/>
        <v>0</v>
      </c>
      <c r="J29" s="762">
        <f t="shared" si="3"/>
        <v>0</v>
      </c>
      <c r="K29" s="149">
        <f t="shared" si="4"/>
        <v>0</v>
      </c>
      <c r="L29" s="162">
        <f t="shared" si="5"/>
        <v>0</v>
      </c>
      <c r="M29" s="477">
        <f t="shared" si="6"/>
        <v>0</v>
      </c>
      <c r="O29" s="1265"/>
      <c r="P29" s="1262" t="s">
        <v>674</v>
      </c>
      <c r="Q29" s="1283"/>
      <c r="R29" s="987">
        <v>28.3</v>
      </c>
      <c r="S29" s="85" t="s">
        <v>152</v>
      </c>
      <c r="T29" s="84"/>
      <c r="V29" s="988">
        <v>2.5100000000000001E-2</v>
      </c>
      <c r="W29" s="85" t="s">
        <v>142</v>
      </c>
      <c r="X29" s="998"/>
    </row>
    <row r="30" spans="1:24" ht="18" customHeight="1">
      <c r="A30" s="2352"/>
      <c r="B30" s="2335" t="s">
        <v>679</v>
      </c>
      <c r="C30" s="2336"/>
      <c r="D30" s="930" t="s">
        <v>154</v>
      </c>
      <c r="E30" s="734">
        <f>実績報告ｴﾈﾙｷﾞｰ換算表!E30</f>
        <v>0</v>
      </c>
      <c r="F30" s="149">
        <f t="shared" si="0"/>
        <v>0</v>
      </c>
      <c r="G30" s="97">
        <f t="shared" si="1"/>
        <v>0</v>
      </c>
      <c r="H30" s="490"/>
      <c r="I30" s="149">
        <f t="shared" si="2"/>
        <v>0</v>
      </c>
      <c r="J30" s="762">
        <f t="shared" si="3"/>
        <v>0</v>
      </c>
      <c r="K30" s="149">
        <f t="shared" si="4"/>
        <v>0</v>
      </c>
      <c r="L30" s="162">
        <f t="shared" si="5"/>
        <v>0</v>
      </c>
      <c r="M30" s="135">
        <f t="shared" si="6"/>
        <v>0</v>
      </c>
      <c r="O30" s="1265"/>
      <c r="P30" s="1262" t="s">
        <v>679</v>
      </c>
      <c r="Q30" s="1263"/>
      <c r="R30" s="987">
        <v>26.1</v>
      </c>
      <c r="S30" s="104" t="s">
        <v>152</v>
      </c>
      <c r="T30" s="998"/>
      <c r="V30" s="988">
        <v>2.4299999999999999E-2</v>
      </c>
      <c r="W30" s="85" t="s">
        <v>142</v>
      </c>
      <c r="X30" s="998"/>
    </row>
    <row r="31" spans="1:24" ht="18" customHeight="1">
      <c r="A31" s="2352"/>
      <c r="B31" s="2335" t="s">
        <v>680</v>
      </c>
      <c r="C31" s="2336"/>
      <c r="D31" s="930" t="s">
        <v>154</v>
      </c>
      <c r="E31" s="734">
        <f>実績報告ｴﾈﾙｷﾞｰ換算表!E31</f>
        <v>0</v>
      </c>
      <c r="F31" s="149">
        <f t="shared" si="0"/>
        <v>0</v>
      </c>
      <c r="G31" s="97">
        <f t="shared" si="1"/>
        <v>0</v>
      </c>
      <c r="H31" s="490"/>
      <c r="I31" s="149">
        <f t="shared" si="2"/>
        <v>0</v>
      </c>
      <c r="J31" s="762">
        <f t="shared" si="3"/>
        <v>0</v>
      </c>
      <c r="K31" s="149">
        <f t="shared" si="4"/>
        <v>0</v>
      </c>
      <c r="L31" s="162">
        <f t="shared" si="5"/>
        <v>0</v>
      </c>
      <c r="M31" s="135">
        <f t="shared" si="6"/>
        <v>0</v>
      </c>
      <c r="O31" s="1265"/>
      <c r="P31" s="1262" t="s">
        <v>680</v>
      </c>
      <c r="Q31" s="1263"/>
      <c r="R31" s="987">
        <v>24.2</v>
      </c>
      <c r="S31" s="104" t="s">
        <v>152</v>
      </c>
      <c r="T31" s="998"/>
      <c r="V31" s="988">
        <v>2.4199999999999999E-2</v>
      </c>
      <c r="W31" s="85" t="s">
        <v>142</v>
      </c>
      <c r="X31" s="998"/>
    </row>
    <row r="32" spans="1:24" ht="18" customHeight="1">
      <c r="A32" s="2352"/>
      <c r="B32" s="2335" t="s">
        <v>681</v>
      </c>
      <c r="C32" s="2336"/>
      <c r="D32" s="930" t="s">
        <v>154</v>
      </c>
      <c r="E32" s="734">
        <f>実績報告ｴﾈﾙｷﾞｰ換算表!E32</f>
        <v>0</v>
      </c>
      <c r="F32" s="149">
        <f t="shared" si="0"/>
        <v>0</v>
      </c>
      <c r="G32" s="97">
        <f t="shared" si="1"/>
        <v>0</v>
      </c>
      <c r="H32" s="490"/>
      <c r="I32" s="149">
        <f t="shared" si="2"/>
        <v>0</v>
      </c>
      <c r="J32" s="762">
        <f t="shared" si="3"/>
        <v>0</v>
      </c>
      <c r="K32" s="149">
        <f t="shared" si="4"/>
        <v>0</v>
      </c>
      <c r="L32" s="162">
        <f t="shared" si="5"/>
        <v>0</v>
      </c>
      <c r="M32" s="135">
        <f t="shared" si="6"/>
        <v>0</v>
      </c>
      <c r="O32" s="1265"/>
      <c r="P32" s="1262" t="s">
        <v>681</v>
      </c>
      <c r="Q32" s="1263"/>
      <c r="R32" s="987">
        <v>27.8</v>
      </c>
      <c r="S32" s="104" t="s">
        <v>152</v>
      </c>
      <c r="T32" s="998"/>
      <c r="V32" s="986">
        <v>2.5899999999999999E-2</v>
      </c>
      <c r="W32" s="85" t="s">
        <v>142</v>
      </c>
      <c r="X32" s="998"/>
    </row>
    <row r="33" spans="1:24" ht="18" customHeight="1">
      <c r="A33" s="2352"/>
      <c r="B33" s="2335" t="s">
        <v>155</v>
      </c>
      <c r="C33" s="2336"/>
      <c r="D33" s="930" t="s">
        <v>154</v>
      </c>
      <c r="E33" s="148">
        <f>実績報告ｴﾈﾙｷﾞｰ換算表!E33</f>
        <v>0</v>
      </c>
      <c r="F33" s="149">
        <f t="shared" si="0"/>
        <v>0</v>
      </c>
      <c r="G33" s="97">
        <f t="shared" si="1"/>
        <v>0</v>
      </c>
      <c r="H33" s="490"/>
      <c r="I33" s="149">
        <f t="shared" si="2"/>
        <v>0</v>
      </c>
      <c r="J33" s="762">
        <f t="shared" si="3"/>
        <v>0</v>
      </c>
      <c r="K33" s="149">
        <f t="shared" si="4"/>
        <v>0</v>
      </c>
      <c r="L33" s="162">
        <f t="shared" si="5"/>
        <v>0</v>
      </c>
      <c r="M33" s="133">
        <f t="shared" si="6"/>
        <v>0</v>
      </c>
      <c r="O33" s="1265"/>
      <c r="P33" s="1262" t="s">
        <v>155</v>
      </c>
      <c r="Q33" s="1263"/>
      <c r="R33" s="987">
        <v>29</v>
      </c>
      <c r="S33" s="85" t="s">
        <v>152</v>
      </c>
      <c r="T33" s="84"/>
      <c r="V33" s="988">
        <v>2.9899999999999999E-2</v>
      </c>
      <c r="W33" s="85" t="s">
        <v>142</v>
      </c>
      <c r="X33" s="84"/>
    </row>
    <row r="34" spans="1:24" ht="18" customHeight="1">
      <c r="A34" s="2352"/>
      <c r="B34" s="2335" t="s">
        <v>153</v>
      </c>
      <c r="C34" s="2336"/>
      <c r="D34" s="930" t="s">
        <v>154</v>
      </c>
      <c r="E34" s="148">
        <f>実績報告ｴﾈﾙｷﾞｰ換算表!E34</f>
        <v>0</v>
      </c>
      <c r="F34" s="149">
        <f t="shared" si="0"/>
        <v>0</v>
      </c>
      <c r="G34" s="97">
        <f t="shared" si="1"/>
        <v>0</v>
      </c>
      <c r="H34" s="490"/>
      <c r="I34" s="149">
        <f t="shared" si="2"/>
        <v>0</v>
      </c>
      <c r="J34" s="762">
        <f t="shared" si="3"/>
        <v>0</v>
      </c>
      <c r="K34" s="149">
        <f t="shared" si="4"/>
        <v>0</v>
      </c>
      <c r="L34" s="162">
        <f t="shared" si="5"/>
        <v>0</v>
      </c>
      <c r="M34" s="133">
        <f t="shared" si="6"/>
        <v>0</v>
      </c>
      <c r="O34" s="1265"/>
      <c r="P34" s="1262" t="s">
        <v>153</v>
      </c>
      <c r="Q34" s="1263"/>
      <c r="R34" s="987">
        <v>37.299999999999997</v>
      </c>
      <c r="S34" s="85" t="s">
        <v>152</v>
      </c>
      <c r="T34" s="84"/>
      <c r="V34" s="988">
        <v>2.0899999999999998E-2</v>
      </c>
      <c r="W34" s="85" t="s">
        <v>142</v>
      </c>
      <c r="X34" s="84"/>
    </row>
    <row r="35" spans="1:24" ht="18" customHeight="1">
      <c r="A35" s="2352"/>
      <c r="B35" s="2335" t="s">
        <v>151</v>
      </c>
      <c r="C35" s="2336"/>
      <c r="D35" s="825" t="s">
        <v>148</v>
      </c>
      <c r="E35" s="148">
        <f>実績報告ｴﾈﾙｷﾞｰ換算表!E35</f>
        <v>0</v>
      </c>
      <c r="F35" s="149">
        <f t="shared" si="0"/>
        <v>0</v>
      </c>
      <c r="G35" s="97">
        <f t="shared" si="1"/>
        <v>0</v>
      </c>
      <c r="H35" s="490"/>
      <c r="I35" s="149">
        <f t="shared" si="2"/>
        <v>0</v>
      </c>
      <c r="J35" s="762">
        <f t="shared" si="3"/>
        <v>0</v>
      </c>
      <c r="K35" s="149">
        <f t="shared" si="4"/>
        <v>0</v>
      </c>
      <c r="L35" s="162">
        <f t="shared" si="5"/>
        <v>0</v>
      </c>
      <c r="M35" s="133">
        <f t="shared" si="6"/>
        <v>0</v>
      </c>
      <c r="O35" s="1265"/>
      <c r="P35" s="1262" t="s">
        <v>151</v>
      </c>
      <c r="Q35" s="1263"/>
      <c r="R35" s="987">
        <v>18.399999999999999</v>
      </c>
      <c r="S35" s="85" t="s">
        <v>144</v>
      </c>
      <c r="T35" s="84"/>
      <c r="V35" s="988">
        <v>1.09E-2</v>
      </c>
      <c r="W35" s="85" t="s">
        <v>142</v>
      </c>
      <c r="X35" s="84"/>
    </row>
    <row r="36" spans="1:24" ht="18" customHeight="1">
      <c r="A36" s="2352"/>
      <c r="B36" s="2335" t="s">
        <v>150</v>
      </c>
      <c r="C36" s="2336"/>
      <c r="D36" s="825" t="s">
        <v>148</v>
      </c>
      <c r="E36" s="148">
        <f>実績報告ｴﾈﾙｷﾞｰ換算表!E36</f>
        <v>0</v>
      </c>
      <c r="F36" s="149">
        <f t="shared" si="0"/>
        <v>0</v>
      </c>
      <c r="G36" s="97">
        <f t="shared" si="1"/>
        <v>0</v>
      </c>
      <c r="H36" s="490"/>
      <c r="I36" s="149">
        <f t="shared" si="2"/>
        <v>0</v>
      </c>
      <c r="J36" s="762">
        <f t="shared" si="3"/>
        <v>0</v>
      </c>
      <c r="K36" s="149">
        <f t="shared" si="4"/>
        <v>0</v>
      </c>
      <c r="L36" s="162">
        <f t="shared" si="5"/>
        <v>0</v>
      </c>
      <c r="M36" s="133">
        <f t="shared" si="6"/>
        <v>0</v>
      </c>
      <c r="O36" s="1265"/>
      <c r="P36" s="1262" t="s">
        <v>150</v>
      </c>
      <c r="Q36" s="1263"/>
      <c r="R36" s="999">
        <v>3.23</v>
      </c>
      <c r="S36" s="85" t="s">
        <v>144</v>
      </c>
      <c r="T36" s="84"/>
      <c r="V36" s="988">
        <v>2.64E-2</v>
      </c>
      <c r="W36" s="85" t="s">
        <v>142</v>
      </c>
      <c r="X36" s="84"/>
    </row>
    <row r="37" spans="1:24" ht="18" customHeight="1">
      <c r="A37" s="2352"/>
      <c r="B37" s="2335" t="s">
        <v>682</v>
      </c>
      <c r="C37" s="2336"/>
      <c r="D37" s="825" t="s">
        <v>148</v>
      </c>
      <c r="E37" s="148">
        <f>実績報告ｴﾈﾙｷﾞｰ換算表!E37</f>
        <v>0</v>
      </c>
      <c r="F37" s="149">
        <f t="shared" si="0"/>
        <v>0</v>
      </c>
      <c r="G37" s="97">
        <f t="shared" si="1"/>
        <v>0</v>
      </c>
      <c r="H37" s="490"/>
      <c r="I37" s="149">
        <f t="shared" si="2"/>
        <v>0</v>
      </c>
      <c r="J37" s="762">
        <f t="shared" si="3"/>
        <v>0</v>
      </c>
      <c r="K37" s="149">
        <f t="shared" si="4"/>
        <v>0</v>
      </c>
      <c r="L37" s="162">
        <f t="shared" si="5"/>
        <v>0</v>
      </c>
      <c r="M37" s="133">
        <f t="shared" si="6"/>
        <v>0</v>
      </c>
      <c r="O37" s="1265"/>
      <c r="P37" s="1262" t="s">
        <v>682</v>
      </c>
      <c r="Q37" s="1263"/>
      <c r="R37" s="999">
        <v>3.45</v>
      </c>
      <c r="S37" s="85" t="s">
        <v>144</v>
      </c>
      <c r="T37" s="84"/>
      <c r="V37" s="988">
        <v>2.64E-2</v>
      </c>
      <c r="W37" s="85" t="s">
        <v>142</v>
      </c>
      <c r="X37" s="84"/>
    </row>
    <row r="38" spans="1:24" ht="18" customHeight="1">
      <c r="A38" s="2352"/>
      <c r="B38" s="2346" t="s">
        <v>149</v>
      </c>
      <c r="C38" s="2347"/>
      <c r="D38" s="933" t="s">
        <v>148</v>
      </c>
      <c r="E38" s="148">
        <f>実績報告ｴﾈﾙｷﾞｰ換算表!E38</f>
        <v>0</v>
      </c>
      <c r="F38" s="436">
        <f t="shared" si="0"/>
        <v>0</v>
      </c>
      <c r="G38" s="100">
        <f t="shared" si="1"/>
        <v>0</v>
      </c>
      <c r="H38" s="493"/>
      <c r="I38" s="436">
        <f t="shared" si="2"/>
        <v>0</v>
      </c>
      <c r="J38" s="764">
        <f t="shared" si="3"/>
        <v>0</v>
      </c>
      <c r="K38" s="436">
        <f t="shared" si="4"/>
        <v>0</v>
      </c>
      <c r="L38" s="739">
        <f t="shared" si="5"/>
        <v>0</v>
      </c>
      <c r="M38" s="136">
        <f t="shared" si="6"/>
        <v>0</v>
      </c>
      <c r="O38" s="1265"/>
      <c r="P38" s="1262" t="s">
        <v>149</v>
      </c>
      <c r="Q38" s="1263"/>
      <c r="R38" s="999">
        <v>7.53</v>
      </c>
      <c r="S38" s="85" t="s">
        <v>144</v>
      </c>
      <c r="T38" s="84"/>
      <c r="V38" s="988">
        <v>4.2000000000000003E-2</v>
      </c>
      <c r="W38" s="85" t="s">
        <v>142</v>
      </c>
      <c r="X38" s="84"/>
    </row>
    <row r="39" spans="1:24" ht="18" customHeight="1">
      <c r="A39" s="2352"/>
      <c r="B39" s="838" t="s">
        <v>146</v>
      </c>
      <c r="C39" s="838" t="s">
        <v>145</v>
      </c>
      <c r="D39" s="930" t="s">
        <v>148</v>
      </c>
      <c r="E39" s="148">
        <f>実績報告ｴﾈﾙｷﾞｰ換算表!E39</f>
        <v>0</v>
      </c>
      <c r="F39" s="149">
        <f t="shared" si="0"/>
        <v>0</v>
      </c>
      <c r="G39" s="97">
        <f>E39*V39</f>
        <v>0</v>
      </c>
      <c r="H39" s="490"/>
      <c r="I39" s="149">
        <f t="shared" si="2"/>
        <v>0</v>
      </c>
      <c r="J39" s="762">
        <f>H39*V39</f>
        <v>0</v>
      </c>
      <c r="K39" s="149">
        <f t="shared" si="4"/>
        <v>0</v>
      </c>
      <c r="L39" s="162">
        <f t="shared" si="5"/>
        <v>0</v>
      </c>
      <c r="M39" s="96">
        <f>K39*$V39</f>
        <v>0</v>
      </c>
      <c r="N39" s="23" t="s">
        <v>147</v>
      </c>
      <c r="O39" s="1265"/>
      <c r="P39" s="95" t="s">
        <v>146</v>
      </c>
      <c r="Q39" s="94" t="s">
        <v>145</v>
      </c>
      <c r="R39" s="1000">
        <v>45</v>
      </c>
      <c r="S39" s="91" t="s">
        <v>144</v>
      </c>
      <c r="T39" s="90"/>
      <c r="V39" s="1001">
        <v>2.0499999999999998</v>
      </c>
      <c r="W39" s="91" t="s">
        <v>713</v>
      </c>
      <c r="X39" s="90" t="s">
        <v>705</v>
      </c>
    </row>
    <row r="40" spans="1:24" ht="18" customHeight="1">
      <c r="A40" s="2352"/>
      <c r="B40" s="2348" t="s">
        <v>140</v>
      </c>
      <c r="C40" s="2349"/>
      <c r="D40" s="932" t="s">
        <v>133</v>
      </c>
      <c r="E40" s="148">
        <f>実績報告ｴﾈﾙｷﾞｰ換算表!E40</f>
        <v>0</v>
      </c>
      <c r="F40" s="148">
        <f t="shared" si="0"/>
        <v>0</v>
      </c>
      <c r="G40" s="88">
        <f>E40*$V40</f>
        <v>0</v>
      </c>
      <c r="H40" s="489"/>
      <c r="I40" s="148">
        <f t="shared" si="2"/>
        <v>0</v>
      </c>
      <c r="J40" s="88">
        <f>H40*$V40</f>
        <v>0</v>
      </c>
      <c r="K40" s="148">
        <f t="shared" si="4"/>
        <v>0</v>
      </c>
      <c r="L40" s="161">
        <f t="shared" si="5"/>
        <v>0</v>
      </c>
      <c r="M40" s="137">
        <f>K40*$V40</f>
        <v>0</v>
      </c>
      <c r="O40" s="1265"/>
      <c r="P40" s="1262" t="s">
        <v>140</v>
      </c>
      <c r="Q40" s="1263"/>
      <c r="R40" s="999">
        <v>1.17</v>
      </c>
      <c r="S40" s="85" t="s">
        <v>136</v>
      </c>
      <c r="T40" s="84"/>
      <c r="V40" s="988">
        <v>6.54E-2</v>
      </c>
      <c r="W40" s="85" t="s">
        <v>135</v>
      </c>
      <c r="X40" s="84"/>
    </row>
    <row r="41" spans="1:24" ht="18" customHeight="1">
      <c r="A41" s="2352"/>
      <c r="B41" s="2335" t="s">
        <v>139</v>
      </c>
      <c r="C41" s="2336"/>
      <c r="D41" s="930" t="s">
        <v>133</v>
      </c>
      <c r="E41" s="148">
        <f>実績報告ｴﾈﾙｷﾞｰ換算表!E41</f>
        <v>0</v>
      </c>
      <c r="F41" s="149">
        <f t="shared" si="0"/>
        <v>0</v>
      </c>
      <c r="G41" s="88">
        <f>E41*$V41</f>
        <v>0</v>
      </c>
      <c r="H41" s="490"/>
      <c r="I41" s="149">
        <f t="shared" si="2"/>
        <v>0</v>
      </c>
      <c r="J41" s="88">
        <f>H41*$V41</f>
        <v>0</v>
      </c>
      <c r="K41" s="149">
        <f t="shared" si="4"/>
        <v>0</v>
      </c>
      <c r="L41" s="162">
        <f t="shared" si="5"/>
        <v>0</v>
      </c>
      <c r="M41" s="137">
        <f>K41*$V41</f>
        <v>0</v>
      </c>
      <c r="O41" s="1265"/>
      <c r="P41" s="1262" t="s">
        <v>139</v>
      </c>
      <c r="Q41" s="1263"/>
      <c r="R41" s="999">
        <v>1.19</v>
      </c>
      <c r="S41" s="85" t="s">
        <v>136</v>
      </c>
      <c r="T41" s="84"/>
      <c r="V41" s="988">
        <v>5.3199999999999997E-2</v>
      </c>
      <c r="W41" s="85" t="s">
        <v>135</v>
      </c>
      <c r="X41" s="84"/>
    </row>
    <row r="42" spans="1:24" ht="18" customHeight="1">
      <c r="A42" s="2352"/>
      <c r="B42" s="2335" t="s">
        <v>138</v>
      </c>
      <c r="C42" s="2336"/>
      <c r="D42" s="930" t="s">
        <v>133</v>
      </c>
      <c r="E42" s="148">
        <f>実績報告ｴﾈﾙｷﾞｰ換算表!E42</f>
        <v>0</v>
      </c>
      <c r="F42" s="149">
        <f>ROUND(E42*$R42,2)</f>
        <v>0</v>
      </c>
      <c r="G42" s="88">
        <f>E42*$V42</f>
        <v>0</v>
      </c>
      <c r="H42" s="490"/>
      <c r="I42" s="149">
        <f t="shared" si="2"/>
        <v>0</v>
      </c>
      <c r="J42" s="88">
        <f>H42*$V42</f>
        <v>0</v>
      </c>
      <c r="K42" s="149">
        <f t="shared" si="4"/>
        <v>0</v>
      </c>
      <c r="L42" s="162">
        <f t="shared" si="5"/>
        <v>0</v>
      </c>
      <c r="M42" s="137">
        <f>K42*$V42</f>
        <v>0</v>
      </c>
      <c r="O42" s="1265"/>
      <c r="P42" s="1262" t="s">
        <v>138</v>
      </c>
      <c r="Q42" s="1263"/>
      <c r="R42" s="999">
        <v>1.19</v>
      </c>
      <c r="S42" s="85" t="s">
        <v>136</v>
      </c>
      <c r="T42" s="84"/>
      <c r="V42" s="988">
        <v>5.3199999999999997E-2</v>
      </c>
      <c r="W42" s="85" t="s">
        <v>135</v>
      </c>
      <c r="X42" s="84"/>
    </row>
    <row r="43" spans="1:24" ht="18" customHeight="1" thickBot="1">
      <c r="A43" s="2352"/>
      <c r="B43" s="2335" t="s">
        <v>137</v>
      </c>
      <c r="C43" s="2336"/>
      <c r="D43" s="930" t="s">
        <v>133</v>
      </c>
      <c r="E43" s="148">
        <f>実績報告ｴﾈﾙｷﾞｰ換算表!E43</f>
        <v>0</v>
      </c>
      <c r="F43" s="149">
        <f t="shared" si="0"/>
        <v>0</v>
      </c>
      <c r="G43" s="88">
        <f>E43*$V43</f>
        <v>0</v>
      </c>
      <c r="H43" s="490"/>
      <c r="I43" s="149">
        <f t="shared" si="2"/>
        <v>0</v>
      </c>
      <c r="J43" s="88">
        <f>H43*$V43</f>
        <v>0</v>
      </c>
      <c r="K43" s="149">
        <f t="shared" si="4"/>
        <v>0</v>
      </c>
      <c r="L43" s="162">
        <f t="shared" si="5"/>
        <v>0</v>
      </c>
      <c r="M43" s="137">
        <f>K43*$V43</f>
        <v>0</v>
      </c>
      <c r="O43" s="1266"/>
      <c r="P43" s="1313" t="s">
        <v>137</v>
      </c>
      <c r="Q43" s="1314"/>
      <c r="R43" s="1002">
        <v>1.19</v>
      </c>
      <c r="S43" s="80" t="s">
        <v>136</v>
      </c>
      <c r="T43" s="79"/>
      <c r="V43" s="1003">
        <v>5.3199999999999997E-2</v>
      </c>
      <c r="W43" s="80" t="s">
        <v>135</v>
      </c>
      <c r="X43" s="79"/>
    </row>
    <row r="44" spans="1:24" ht="18" customHeight="1" thickBot="1">
      <c r="A44" s="2559"/>
      <c r="B44" s="2558" t="s">
        <v>864</v>
      </c>
      <c r="C44" s="2558"/>
      <c r="D44" s="930" t="s">
        <v>133</v>
      </c>
      <c r="E44" s="235"/>
      <c r="F44" s="150">
        <f>SUM(F12:F43)</f>
        <v>0</v>
      </c>
      <c r="G44" s="77">
        <f>SUM(G12:G43)</f>
        <v>0</v>
      </c>
      <c r="H44" s="76"/>
      <c r="I44" s="150">
        <f>SUM(I12:I43)</f>
        <v>0</v>
      </c>
      <c r="J44" s="77">
        <f>SUM(J12:J43)</f>
        <v>0</v>
      </c>
      <c r="K44" s="235"/>
      <c r="L44" s="163">
        <f>SUM(L12:L43)</f>
        <v>0</v>
      </c>
      <c r="M44" s="138">
        <f>SUM(M12:M43)</f>
        <v>0</v>
      </c>
      <c r="O44" s="51"/>
      <c r="P44" s="74"/>
      <c r="Q44" s="74"/>
      <c r="X44" s="72"/>
    </row>
    <row r="45" spans="1:24" ht="18" customHeight="1" thickBot="1">
      <c r="A45" s="2553" t="s">
        <v>131</v>
      </c>
      <c r="B45" s="2554"/>
      <c r="C45" s="2555"/>
      <c r="D45" s="931" t="s">
        <v>114</v>
      </c>
      <c r="E45" s="759">
        <f>実績報告ｴﾈﾙｷﾞｰ換算表!E45</f>
        <v>0</v>
      </c>
      <c r="F45" s="612">
        <f>ROUND(E45*$R45,2)</f>
        <v>0</v>
      </c>
      <c r="G45" s="69">
        <f>E45*$V45</f>
        <v>0</v>
      </c>
      <c r="H45" s="767"/>
      <c r="I45" s="612">
        <f>ROUND(H45*$R45,2)</f>
        <v>0</v>
      </c>
      <c r="J45" s="69">
        <f>H45*$V45</f>
        <v>0</v>
      </c>
      <c r="K45" s="612">
        <f>E45-H45</f>
        <v>0</v>
      </c>
      <c r="L45" s="613">
        <f>ROUND(K45*$R45,2)</f>
        <v>0</v>
      </c>
      <c r="M45" s="139">
        <f>K45*$V45</f>
        <v>0</v>
      </c>
      <c r="O45" s="2343" t="s">
        <v>683</v>
      </c>
      <c r="P45" s="2556"/>
      <c r="Q45" s="2557"/>
      <c r="R45" s="1004">
        <v>8.64</v>
      </c>
      <c r="S45" s="1007" t="s">
        <v>126</v>
      </c>
      <c r="T45" s="1005"/>
      <c r="V45" s="1006">
        <v>0.41599999999999998</v>
      </c>
      <c r="W45" s="1007" t="s">
        <v>125</v>
      </c>
      <c r="X45" s="1008" t="s">
        <v>998</v>
      </c>
    </row>
    <row r="46" spans="1:24" ht="23.25" customHeight="1" thickTop="1" thickBot="1">
      <c r="A46" s="1295" t="s">
        <v>122</v>
      </c>
      <c r="B46" s="1296"/>
      <c r="C46" s="1296"/>
      <c r="D46" s="1296"/>
      <c r="E46" s="1296"/>
      <c r="F46" s="527">
        <f>F44+F45</f>
        <v>0</v>
      </c>
      <c r="G46" s="131">
        <f>G44+G45</f>
        <v>0</v>
      </c>
      <c r="H46" s="743"/>
      <c r="I46" s="527">
        <f>I44+I45</f>
        <v>0</v>
      </c>
      <c r="J46" s="765">
        <f>J44+J45</f>
        <v>0</v>
      </c>
      <c r="K46" s="526"/>
      <c r="L46" s="766">
        <f>L44+L45</f>
        <v>0</v>
      </c>
      <c r="M46" s="611">
        <f>M44+M45</f>
        <v>0</v>
      </c>
    </row>
    <row r="47" spans="1:24" ht="23.25" customHeight="1" thickBot="1">
      <c r="A47" s="812"/>
      <c r="B47" s="812"/>
      <c r="C47" s="812"/>
      <c r="D47" s="812"/>
      <c r="E47" s="812"/>
      <c r="F47" s="813"/>
      <c r="G47" s="936"/>
      <c r="H47" s="936"/>
      <c r="I47" s="813"/>
      <c r="J47" s="813"/>
      <c r="K47" s="813"/>
      <c r="L47" s="813"/>
      <c r="M47" s="44"/>
    </row>
    <row r="48" spans="1:24" ht="23.25" customHeight="1">
      <c r="A48" s="1297" t="s">
        <v>121</v>
      </c>
      <c r="B48" s="1298"/>
      <c r="C48" s="1298"/>
      <c r="D48" s="1298"/>
      <c r="E48" s="1298"/>
      <c r="F48" s="529">
        <f>ROUND(F46*0.0258,2)</f>
        <v>0</v>
      </c>
      <c r="G48" s="46"/>
      <c r="H48" s="968"/>
      <c r="I48" s="529">
        <f>ROUND(I46*0.0258,2)</f>
        <v>0</v>
      </c>
      <c r="J48" s="744"/>
      <c r="K48" s="814"/>
      <c r="L48" s="745">
        <f>ROUND(L46*0.0258,2)</f>
        <v>0</v>
      </c>
      <c r="M48" s="44"/>
    </row>
    <row r="49" spans="1:15" ht="23.25" customHeight="1" thickBot="1">
      <c r="A49" s="1299" t="s">
        <v>120</v>
      </c>
      <c r="B49" s="1300"/>
      <c r="C49" s="1300"/>
      <c r="D49" s="1300"/>
      <c r="E49" s="1300"/>
      <c r="F49" s="531">
        <f>ROUND(G46,2)</f>
        <v>0</v>
      </c>
      <c r="G49" s="43"/>
      <c r="H49" s="969"/>
      <c r="I49" s="531">
        <f>ROUND(J46,2)</f>
        <v>0</v>
      </c>
      <c r="J49" s="746"/>
      <c r="K49" s="815"/>
      <c r="L49" s="747">
        <f>ROUND(M46,2)</f>
        <v>0</v>
      </c>
      <c r="M49" s="41"/>
    </row>
    <row r="50" spans="1:15" ht="23.25" customHeight="1" thickBot="1">
      <c r="A50" s="812"/>
      <c r="B50" s="816"/>
      <c r="C50" s="816"/>
      <c r="D50" s="816"/>
      <c r="E50" s="816"/>
      <c r="F50" s="819"/>
      <c r="G50" s="970"/>
      <c r="H50" s="970"/>
      <c r="I50" s="970"/>
      <c r="J50" s="970"/>
      <c r="K50" s="970"/>
      <c r="L50" s="970"/>
      <c r="M50" s="38"/>
    </row>
    <row r="51" spans="1:15" ht="18" customHeight="1">
      <c r="A51" s="1301" t="s">
        <v>119</v>
      </c>
      <c r="B51" s="1303" t="s">
        <v>118</v>
      </c>
      <c r="C51" s="820" t="s">
        <v>117</v>
      </c>
      <c r="D51" s="821" t="s">
        <v>114</v>
      </c>
      <c r="E51" s="760">
        <f>実績報告ｴﾈﾙｷﾞｰ換算表!E51</f>
        <v>0</v>
      </c>
      <c r="F51" s="822"/>
      <c r="G51" s="835"/>
      <c r="H51" s="73"/>
      <c r="I51" s="73"/>
      <c r="J51" s="73"/>
      <c r="K51" s="73"/>
      <c r="L51" s="73"/>
    </row>
    <row r="52" spans="1:15" ht="18" customHeight="1">
      <c r="A52" s="1302"/>
      <c r="B52" s="1304"/>
      <c r="C52" s="824" t="s">
        <v>116</v>
      </c>
      <c r="D52" s="825" t="s">
        <v>114</v>
      </c>
      <c r="E52" s="761">
        <f>実績報告ｴﾈﾙｷﾞｰ換算表!E52</f>
        <v>0</v>
      </c>
      <c r="F52" s="826"/>
      <c r="G52" s="835"/>
      <c r="H52" s="73"/>
      <c r="I52" s="73"/>
      <c r="J52" s="73"/>
      <c r="K52" s="73"/>
      <c r="L52" s="73"/>
    </row>
    <row r="53" spans="1:15" ht="18" customHeight="1" thickBot="1">
      <c r="A53" s="827"/>
      <c r="B53" s="1306" t="s">
        <v>115</v>
      </c>
      <c r="C53" s="1306"/>
      <c r="D53" s="828" t="s">
        <v>114</v>
      </c>
      <c r="E53" s="750">
        <f>SUM(E51:E52)</f>
        <v>0</v>
      </c>
      <c r="F53" s="829"/>
      <c r="G53" s="971"/>
      <c r="H53" s="73"/>
      <c r="I53" s="73"/>
      <c r="J53" s="73"/>
      <c r="K53" s="73"/>
      <c r="L53" s="73"/>
    </row>
    <row r="54" spans="1:15" ht="12" customHeight="1">
      <c r="A54" s="1294" t="s">
        <v>113</v>
      </c>
      <c r="B54" s="1294"/>
      <c r="C54" s="1294"/>
      <c r="D54" s="1294"/>
      <c r="E54" s="1294"/>
      <c r="F54" s="1294"/>
      <c r="G54" s="1294"/>
      <c r="H54" s="1294"/>
      <c r="I54" s="1294"/>
      <c r="J54" s="1294"/>
      <c r="K54" s="1294"/>
      <c r="L54" s="1294"/>
      <c r="M54" s="27"/>
      <c r="O54" s="23" t="s">
        <v>112</v>
      </c>
    </row>
    <row r="55" spans="1:15" ht="12" customHeight="1">
      <c r="A55" s="1294"/>
      <c r="B55" s="1294"/>
      <c r="C55" s="1294"/>
      <c r="D55" s="1294"/>
      <c r="E55" s="1294"/>
      <c r="F55" s="1294"/>
      <c r="G55" s="1294"/>
      <c r="H55" s="1294"/>
      <c r="I55" s="1294"/>
      <c r="J55" s="1294"/>
      <c r="K55" s="1294"/>
      <c r="L55" s="1294"/>
      <c r="M55" s="27"/>
    </row>
    <row r="56" spans="1:15" ht="12" customHeight="1">
      <c r="A56" s="1294"/>
      <c r="B56" s="1294"/>
      <c r="C56" s="1294"/>
      <c r="D56" s="1294"/>
      <c r="E56" s="1294"/>
      <c r="F56" s="1294"/>
      <c r="G56" s="1294"/>
      <c r="H56" s="1294"/>
      <c r="I56" s="1294"/>
      <c r="J56" s="1294"/>
      <c r="K56" s="1294"/>
      <c r="L56" s="1294"/>
      <c r="M56" s="27"/>
    </row>
    <row r="57" spans="1:15" ht="12" customHeight="1">
      <c r="A57" s="1294"/>
      <c r="B57" s="1294"/>
      <c r="C57" s="1294"/>
      <c r="D57" s="1294"/>
      <c r="E57" s="1294"/>
      <c r="F57" s="1294"/>
      <c r="G57" s="1294"/>
      <c r="H57" s="1294"/>
      <c r="I57" s="1294"/>
      <c r="J57" s="1294"/>
      <c r="K57" s="1294"/>
      <c r="L57" s="1294"/>
      <c r="M57" s="27"/>
    </row>
    <row r="58" spans="1:15" ht="12" customHeight="1">
      <c r="A58" s="796" t="s">
        <v>111</v>
      </c>
      <c r="B58" s="832"/>
      <c r="C58" s="832"/>
      <c r="D58" s="832"/>
      <c r="E58" s="832"/>
      <c r="F58" s="833"/>
      <c r="G58" s="833"/>
      <c r="H58" s="833"/>
      <c r="I58" s="833"/>
      <c r="J58" s="833"/>
      <c r="K58" s="832"/>
      <c r="L58" s="832"/>
      <c r="M58" s="24"/>
      <c r="O58" s="23" t="s">
        <v>110</v>
      </c>
    </row>
    <row r="59" spans="1:15" ht="5.25" customHeight="1"/>
  </sheetData>
  <sheetProtection sheet="1" formatCells="0" insertRows="0" selectLockedCells="1"/>
  <mergeCells count="95">
    <mergeCell ref="B17:C17"/>
    <mergeCell ref="B37:C37"/>
    <mergeCell ref="B22:B24"/>
    <mergeCell ref="C22:C23"/>
    <mergeCell ref="B53:C53"/>
    <mergeCell ref="A54:L57"/>
    <mergeCell ref="A46:E46"/>
    <mergeCell ref="A48:E48"/>
    <mergeCell ref="A49:E49"/>
    <mergeCell ref="A51:A52"/>
    <mergeCell ref="B51:B52"/>
    <mergeCell ref="P17:Q17"/>
    <mergeCell ref="B18:C18"/>
    <mergeCell ref="P18:Q18"/>
    <mergeCell ref="B36:C36"/>
    <mergeCell ref="P36:Q36"/>
    <mergeCell ref="B33:C33"/>
    <mergeCell ref="P33:Q33"/>
    <mergeCell ref="B34:C34"/>
    <mergeCell ref="P34:Q34"/>
    <mergeCell ref="B35:C35"/>
    <mergeCell ref="P35:Q35"/>
    <mergeCell ref="B30:C30"/>
    <mergeCell ref="P30:Q30"/>
    <mergeCell ref="B31:C31"/>
    <mergeCell ref="P31:Q31"/>
    <mergeCell ref="B32:C32"/>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A12:A44"/>
    <mergeCell ref="B12:C12"/>
    <mergeCell ref="P32:Q32"/>
    <mergeCell ref="B27:C27"/>
    <mergeCell ref="P27:Q27"/>
    <mergeCell ref="B28:C28"/>
    <mergeCell ref="P28:Q28"/>
    <mergeCell ref="B29:C29"/>
    <mergeCell ref="P29:Q29"/>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H9:I9"/>
    <mergeCell ref="J9:J11"/>
    <mergeCell ref="E10:E11"/>
    <mergeCell ref="H10:H11"/>
    <mergeCell ref="A9:C11"/>
    <mergeCell ref="D9:D11"/>
    <mergeCell ref="E9:F9"/>
    <mergeCell ref="G9:G11"/>
    <mergeCell ref="R9:T9"/>
    <mergeCell ref="V9:X9"/>
    <mergeCell ref="K10:K11"/>
    <mergeCell ref="R10:R11"/>
    <mergeCell ref="S10:S11"/>
    <mergeCell ref="T10:T11"/>
    <mergeCell ref="V10:V11"/>
    <mergeCell ref="W10:W11"/>
    <mergeCell ref="X10:X11"/>
    <mergeCell ref="A4:C4"/>
    <mergeCell ref="D4:H4"/>
    <mergeCell ref="A5:C5"/>
    <mergeCell ref="D5:H5"/>
    <mergeCell ref="A6:C6"/>
    <mergeCell ref="D6:H6"/>
  </mergeCells>
  <phoneticPr fontId="9"/>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 id="{BCDD8908-2D34-4A1E-9765-BDF71D736F63}">
            <xm:f>E12&lt;&gt;交付申請ｴﾈﾙｷﾞｰ換算表!E12</xm:f>
            <x14:dxf>
              <font>
                <color auto="1"/>
              </font>
              <fill>
                <patternFill>
                  <bgColor theme="9" tint="0.79998168889431442"/>
                </patternFill>
              </fill>
            </x14:dxf>
          </x14:cfRule>
          <xm:sqref>E12:E43 E45 E51:E52</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F75-A51A-487D-8AA5-9B6C44874275}">
  <sheetPr>
    <tabColor rgb="FF92CDDC"/>
  </sheetPr>
  <dimension ref="A1:CM38"/>
  <sheetViews>
    <sheetView showZeros="0" view="pageBreakPreview" zoomScaleNormal="100" zoomScaleSheetLayoutView="100" workbookViewId="0"/>
  </sheetViews>
  <sheetFormatPr defaultColWidth="3.125" defaultRowHeight="15" customHeight="1"/>
  <cols>
    <col min="1" max="9" width="3.125" style="20" customWidth="1"/>
    <col min="10" max="11" width="3.125" style="21" customWidth="1"/>
    <col min="12" max="12" width="3.125" style="20" customWidth="1"/>
    <col min="13" max="13" width="3.125" style="20"/>
    <col min="14" max="14" width="4.125" style="20" customWidth="1"/>
    <col min="15" max="39" width="3.125" style="20"/>
    <col min="40" max="40" width="7.375" style="20" bestFit="1" customWidth="1"/>
    <col min="41" max="43" width="3.125" style="20"/>
    <col min="44" max="44" width="7.375" style="20" bestFit="1" customWidth="1"/>
    <col min="45" max="45" width="3.125" style="20"/>
    <col min="46" max="46" width="12.125" style="20" customWidth="1"/>
    <col min="47" max="16384" width="3.125" style="20"/>
  </cols>
  <sheetData>
    <row r="1" spans="1:91" ht="18.75" customHeight="1">
      <c r="A1" s="20" t="s">
        <v>960</v>
      </c>
    </row>
    <row r="2" spans="1:91" ht="18.75" customHeight="1"/>
    <row r="3" spans="1:91" ht="18.75" customHeight="1">
      <c r="A3" s="1166" t="s">
        <v>1085</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row>
    <row r="4" spans="1:91" ht="18.75" customHeight="1"/>
    <row r="5" spans="1:91" ht="18.75" customHeight="1">
      <c r="W5" s="2527"/>
      <c r="X5" s="2527"/>
      <c r="Y5" s="2527"/>
      <c r="Z5" s="2527"/>
      <c r="AA5" s="2527"/>
      <c r="AB5" s="2527"/>
      <c r="AC5" s="2527"/>
      <c r="AD5" s="2527"/>
      <c r="AE5" s="2527"/>
      <c r="AF5" s="2527"/>
      <c r="AG5" s="2527"/>
      <c r="AH5" s="2527"/>
      <c r="AI5" s="2527"/>
      <c r="AJ5" s="2527"/>
    </row>
    <row r="6" spans="1:91" ht="18.75" customHeight="1">
      <c r="W6" s="1045" t="s">
        <v>993</v>
      </c>
      <c r="X6" s="1045"/>
      <c r="Y6" s="1045"/>
      <c r="Z6" s="1045"/>
      <c r="AA6" s="1045"/>
      <c r="AB6" s="1045"/>
      <c r="AC6" s="1045"/>
      <c r="AD6" s="1045"/>
      <c r="AE6" s="1045"/>
      <c r="AF6" s="1045"/>
      <c r="AG6" s="1045"/>
      <c r="AH6" s="1045"/>
      <c r="AI6" s="1045"/>
      <c r="AJ6" s="1045"/>
    </row>
    <row r="7" spans="1:91" ht="18.75" customHeight="1"/>
    <row r="8" spans="1:91" ht="18.75" customHeight="1">
      <c r="B8" s="20" t="s">
        <v>51</v>
      </c>
    </row>
    <row r="9" spans="1:91" ht="18.75" customHeight="1">
      <c r="B9" s="20" t="s">
        <v>780</v>
      </c>
    </row>
    <row r="10" spans="1:91" ht="18.75" customHeight="1">
      <c r="B10" s="914" t="s">
        <v>777</v>
      </c>
      <c r="C10" s="914"/>
      <c r="D10" s="914"/>
      <c r="F10" s="914" t="s">
        <v>778</v>
      </c>
      <c r="G10" s="914"/>
      <c r="H10" s="914"/>
      <c r="I10" s="914"/>
      <c r="J10" s="22"/>
      <c r="V10" s="1" t="s">
        <v>209</v>
      </c>
      <c r="W10" s="2236">
        <f>'1 交付申請'!W7</f>
        <v>0</v>
      </c>
      <c r="X10" s="2236"/>
      <c r="Y10" s="2236"/>
      <c r="Z10" s="2236"/>
      <c r="AA10" s="1"/>
      <c r="AB10" s="1"/>
      <c r="AC10" s="1"/>
      <c r="AD10" s="1"/>
      <c r="AE10" s="1"/>
      <c r="AF10" s="1"/>
      <c r="AG10" s="1"/>
      <c r="AH10" s="1"/>
      <c r="AI10" s="1"/>
      <c r="AJ10" s="1"/>
    </row>
    <row r="11" spans="1:91" ht="18.75" customHeight="1">
      <c r="P11" s="915"/>
      <c r="Q11" s="915"/>
      <c r="R11" s="915"/>
      <c r="S11" s="915"/>
      <c r="T11" s="915"/>
      <c r="U11" s="915"/>
      <c r="V11" s="2237">
        <f>'1 交付申請'!V8</f>
        <v>0</v>
      </c>
      <c r="W11" s="2237"/>
      <c r="X11" s="2237"/>
      <c r="Y11" s="2237"/>
      <c r="Z11" s="2237"/>
      <c r="AA11" s="2237"/>
      <c r="AB11" s="2237"/>
      <c r="AC11" s="2237"/>
      <c r="AD11" s="2237"/>
      <c r="AE11" s="2237"/>
      <c r="AF11" s="2237"/>
      <c r="AG11" s="2237"/>
      <c r="AH11" s="2237"/>
      <c r="AI11" s="2237"/>
      <c r="AJ11" s="2237"/>
    </row>
    <row r="12" spans="1:91" ht="18.75" customHeight="1">
      <c r="P12" s="915" t="s">
        <v>3</v>
      </c>
      <c r="Q12" s="915"/>
      <c r="R12" s="915"/>
      <c r="S12" s="915" t="s">
        <v>4</v>
      </c>
      <c r="T12" s="915"/>
      <c r="U12" s="915"/>
      <c r="V12" s="2237"/>
      <c r="W12" s="2237"/>
      <c r="X12" s="2237"/>
      <c r="Y12" s="2237"/>
      <c r="Z12" s="2237"/>
      <c r="AA12" s="2237"/>
      <c r="AB12" s="2237"/>
      <c r="AC12" s="2237"/>
      <c r="AD12" s="2237"/>
      <c r="AE12" s="2237"/>
      <c r="AF12" s="2237"/>
      <c r="AG12" s="2237"/>
      <c r="AH12" s="2237"/>
      <c r="AI12" s="2237"/>
      <c r="AJ12" s="2237"/>
    </row>
    <row r="13" spans="1:91" ht="18.75" customHeight="1">
      <c r="P13" s="915"/>
      <c r="Q13" s="915"/>
      <c r="R13" s="915"/>
      <c r="T13" s="916" t="s">
        <v>548</v>
      </c>
      <c r="U13" s="915"/>
      <c r="V13" s="2233">
        <f>'1 交付申請'!V10</f>
        <v>0</v>
      </c>
      <c r="W13" s="2233"/>
      <c r="X13" s="2233"/>
      <c r="Y13" s="2233"/>
      <c r="Z13" s="2233"/>
      <c r="AA13" s="2233"/>
      <c r="AB13" s="2233"/>
      <c r="AC13" s="2233"/>
      <c r="AD13" s="2233"/>
      <c r="AE13" s="2233"/>
      <c r="AF13" s="2233"/>
      <c r="AG13" s="2233"/>
      <c r="AH13" s="2233"/>
      <c r="AI13" s="2233"/>
      <c r="AJ13" s="2233"/>
      <c r="AY13" s="441"/>
      <c r="AZ13" s="442"/>
      <c r="BA13" s="442"/>
      <c r="BB13" s="442"/>
      <c r="BC13" s="442"/>
      <c r="BD13" s="442"/>
      <c r="BE13" s="442"/>
      <c r="BF13" s="442"/>
      <c r="BG13" s="442"/>
      <c r="BH13" s="442"/>
      <c r="BI13" s="442"/>
      <c r="BJ13" s="442"/>
      <c r="BK13" s="442"/>
      <c r="BL13" s="442"/>
      <c r="BM13" s="442"/>
      <c r="BN13" s="442"/>
      <c r="BO13" s="442"/>
      <c r="BP13" s="442"/>
      <c r="BQ13" s="442"/>
      <c r="BR13" s="442"/>
      <c r="BS13" s="442"/>
      <c r="BT13" s="442"/>
      <c r="BU13" s="442"/>
      <c r="BV13" s="442"/>
      <c r="BW13" s="442"/>
      <c r="BX13" s="442"/>
      <c r="BY13" s="442"/>
      <c r="BZ13" s="442"/>
      <c r="CA13" s="442"/>
      <c r="CB13" s="442"/>
      <c r="CC13" s="442"/>
      <c r="CD13" s="442"/>
      <c r="CE13" s="442"/>
      <c r="CF13" s="442"/>
      <c r="CG13" s="442"/>
      <c r="CH13" s="442"/>
      <c r="CI13" s="442"/>
      <c r="CJ13" s="442"/>
      <c r="CK13" s="442"/>
      <c r="CL13" s="442"/>
      <c r="CM13" s="442"/>
    </row>
    <row r="14" spans="1:91" ht="18.75" customHeight="1">
      <c r="P14" s="915"/>
      <c r="Q14" s="915"/>
      <c r="R14" s="915"/>
      <c r="S14" s="915"/>
      <c r="T14" s="916" t="s">
        <v>549</v>
      </c>
      <c r="U14" s="915"/>
      <c r="V14" s="2233">
        <f>'1 交付申請'!V11</f>
        <v>0</v>
      </c>
      <c r="W14" s="2233"/>
      <c r="X14" s="2233"/>
      <c r="Y14" s="2233"/>
      <c r="Z14" s="2233"/>
      <c r="AA14" s="2233"/>
      <c r="AB14" s="2233"/>
      <c r="AC14" s="2233"/>
      <c r="AD14" s="2233"/>
      <c r="AE14" s="1021"/>
      <c r="AF14" s="1021"/>
      <c r="AG14" s="1021"/>
      <c r="AH14" s="1021"/>
      <c r="AI14" s="1"/>
      <c r="AJ14" s="1"/>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row>
    <row r="15" spans="1:91" ht="18.75" customHeight="1">
      <c r="T15" s="697" t="s">
        <v>550</v>
      </c>
      <c r="U15" s="915"/>
      <c r="V15" s="2233">
        <f>'1 交付申請'!V12</f>
        <v>0</v>
      </c>
      <c r="W15" s="2233"/>
      <c r="X15" s="2233"/>
      <c r="Y15" s="2233"/>
      <c r="Z15" s="2233"/>
      <c r="AA15" s="2233"/>
      <c r="AB15" s="2233"/>
      <c r="AC15" s="2233"/>
      <c r="AD15" s="2233"/>
      <c r="AE15" s="1021"/>
      <c r="AF15" s="1021"/>
      <c r="AG15" s="1021"/>
      <c r="AH15" s="1021"/>
      <c r="AI15" s="140"/>
      <c r="AJ15" s="1"/>
      <c r="AY15" s="442"/>
      <c r="AZ15" s="442"/>
      <c r="BA15" s="442"/>
      <c r="BB15" s="442"/>
      <c r="BC15" s="442"/>
      <c r="BD15" s="442"/>
      <c r="BE15" s="442"/>
      <c r="BF15" s="442"/>
      <c r="BG15" s="442"/>
      <c r="BH15" s="442"/>
      <c r="BI15" s="442"/>
      <c r="BJ15" s="442"/>
      <c r="BK15" s="442"/>
      <c r="BL15" s="442"/>
      <c r="BM15" s="442"/>
      <c r="BN15" s="442"/>
      <c r="BO15" s="442"/>
      <c r="BP15" s="442"/>
      <c r="BQ15" s="442"/>
      <c r="BR15" s="442"/>
      <c r="BS15" s="442"/>
      <c r="BT15" s="442"/>
      <c r="BU15" s="442"/>
      <c r="BV15" s="442"/>
      <c r="BW15" s="442"/>
      <c r="BX15" s="442"/>
      <c r="BY15" s="442"/>
      <c r="BZ15" s="442"/>
      <c r="CA15" s="442"/>
      <c r="CB15" s="442"/>
      <c r="CC15" s="442"/>
      <c r="CD15" s="442"/>
      <c r="CE15" s="442"/>
      <c r="CF15" s="442"/>
      <c r="CG15" s="442"/>
      <c r="CH15" s="442"/>
      <c r="CI15" s="442"/>
      <c r="CJ15" s="442"/>
      <c r="CK15" s="442"/>
      <c r="CL15" s="442"/>
      <c r="CM15" s="442"/>
    </row>
    <row r="16" spans="1:91" ht="18.75" customHeight="1">
      <c r="AY16" s="442"/>
      <c r="AZ16" s="442"/>
      <c r="BA16" s="442"/>
      <c r="BB16" s="442"/>
      <c r="BC16" s="442"/>
      <c r="BD16" s="442"/>
      <c r="BE16" s="442"/>
      <c r="BF16" s="442"/>
      <c r="BG16" s="442"/>
      <c r="BH16" s="442"/>
      <c r="BI16" s="442"/>
      <c r="BJ16" s="442"/>
      <c r="BK16" s="442"/>
      <c r="BL16" s="442"/>
      <c r="BM16" s="442"/>
      <c r="BN16" s="442"/>
      <c r="BO16" s="442"/>
      <c r="BP16" s="442"/>
      <c r="BQ16" s="442"/>
      <c r="BR16" s="442"/>
      <c r="BS16" s="442"/>
      <c r="BT16" s="442"/>
      <c r="BU16" s="442"/>
      <c r="BV16" s="442"/>
      <c r="BW16" s="442"/>
      <c r="BX16" s="442"/>
      <c r="BY16" s="442"/>
      <c r="BZ16" s="442"/>
      <c r="CA16" s="442"/>
      <c r="CB16" s="442"/>
      <c r="CC16" s="442"/>
      <c r="CD16" s="442"/>
      <c r="CE16" s="442"/>
      <c r="CF16" s="442"/>
      <c r="CG16" s="442"/>
      <c r="CH16" s="442"/>
      <c r="CI16" s="442"/>
      <c r="CJ16" s="442"/>
      <c r="CK16" s="442"/>
      <c r="CL16" s="442"/>
      <c r="CM16" s="442"/>
    </row>
    <row r="17" spans="1:75" ht="18.75" customHeight="1">
      <c r="A17" s="2234" t="s">
        <v>1105</v>
      </c>
      <c r="B17" s="2234"/>
      <c r="C17" s="2234"/>
      <c r="D17" s="2234"/>
      <c r="E17" s="2234"/>
      <c r="F17" s="2234"/>
      <c r="G17" s="2234"/>
      <c r="H17" s="2234"/>
      <c r="I17" s="2234"/>
      <c r="J17" s="2234"/>
      <c r="K17" s="2234"/>
      <c r="L17" s="2234"/>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Q17" s="441"/>
      <c r="AR17" s="442"/>
      <c r="AS17" s="442"/>
      <c r="AT17" s="442"/>
      <c r="AU17" s="442"/>
      <c r="AV17" s="442"/>
      <c r="AW17" s="442"/>
      <c r="AX17" s="442"/>
      <c r="AY17" s="442"/>
      <c r="AZ17" s="442"/>
      <c r="BA17" s="442"/>
      <c r="BB17" s="442"/>
      <c r="BC17" s="442"/>
      <c r="BD17" s="442"/>
      <c r="BE17" s="442"/>
      <c r="BF17" s="442"/>
      <c r="BG17" s="442"/>
      <c r="BH17" s="442"/>
      <c r="BI17" s="442"/>
      <c r="BJ17" s="442"/>
      <c r="BK17" s="442"/>
      <c r="BL17" s="442"/>
      <c r="BM17" s="442"/>
      <c r="BN17" s="442"/>
      <c r="BO17" s="442"/>
      <c r="BP17" s="442"/>
      <c r="BQ17" s="442"/>
      <c r="BR17" s="442"/>
      <c r="BS17" s="442"/>
      <c r="BT17" s="442"/>
      <c r="BU17" s="442"/>
      <c r="BV17" s="442"/>
      <c r="BW17" s="442"/>
    </row>
    <row r="18" spans="1:75" ht="18.75" customHeight="1">
      <c r="A18" s="2234"/>
      <c r="B18" s="2234"/>
      <c r="C18" s="2234"/>
      <c r="D18" s="2234"/>
      <c r="E18" s="2234"/>
      <c r="F18" s="2234"/>
      <c r="G18" s="2234"/>
      <c r="H18" s="2234"/>
      <c r="I18" s="2234"/>
      <c r="J18" s="2234"/>
      <c r="K18" s="2234"/>
      <c r="L18" s="2234"/>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Q18" s="442"/>
      <c r="AR18" s="442"/>
      <c r="AS18" s="442"/>
      <c r="AT18" s="442"/>
      <c r="AU18" s="442"/>
      <c r="AV18" s="442"/>
      <c r="AW18" s="442"/>
      <c r="AX18" s="442"/>
      <c r="AY18" s="442"/>
      <c r="AZ18" s="442"/>
      <c r="BA18" s="442"/>
      <c r="BB18" s="442"/>
      <c r="BC18" s="442"/>
      <c r="BD18" s="442"/>
      <c r="BE18" s="442"/>
      <c r="BF18" s="442"/>
      <c r="BG18" s="442"/>
      <c r="BH18" s="442"/>
      <c r="BI18" s="442"/>
      <c r="BJ18" s="442"/>
      <c r="BK18" s="442"/>
      <c r="BL18" s="442"/>
      <c r="BM18" s="442"/>
      <c r="BN18" s="442"/>
      <c r="BO18" s="442"/>
      <c r="BP18" s="442"/>
      <c r="BQ18" s="442"/>
      <c r="BR18" s="442"/>
      <c r="BS18" s="442"/>
      <c r="BT18" s="442"/>
      <c r="BU18" s="442"/>
      <c r="BV18" s="442"/>
      <c r="BW18" s="442"/>
    </row>
    <row r="19" spans="1:75" ht="18.75" customHeight="1">
      <c r="A19" s="2234"/>
      <c r="B19" s="2234"/>
      <c r="C19" s="2234"/>
      <c r="D19" s="2234"/>
      <c r="E19" s="2234"/>
      <c r="F19" s="2234"/>
      <c r="G19" s="2234"/>
      <c r="H19" s="2234"/>
      <c r="I19" s="2234"/>
      <c r="J19" s="2234"/>
      <c r="K19" s="2234"/>
      <c r="L19" s="2234"/>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Q19" s="442"/>
      <c r="AR19" s="442"/>
      <c r="AS19" s="442"/>
      <c r="AT19" s="442"/>
      <c r="AU19" s="442"/>
      <c r="AV19" s="442"/>
      <c r="AW19" s="442"/>
      <c r="AX19" s="442"/>
      <c r="AY19" s="442"/>
      <c r="AZ19" s="442"/>
      <c r="BA19" s="442"/>
      <c r="BB19" s="442"/>
      <c r="BC19" s="442"/>
      <c r="BD19" s="442"/>
      <c r="BE19" s="442"/>
      <c r="BF19" s="442"/>
      <c r="BG19" s="442"/>
      <c r="BH19" s="442"/>
      <c r="BI19" s="442"/>
      <c r="BJ19" s="442"/>
      <c r="BK19" s="442"/>
      <c r="BL19" s="442"/>
      <c r="BM19" s="442"/>
      <c r="BN19" s="442"/>
      <c r="BO19" s="442"/>
      <c r="BP19" s="442"/>
      <c r="BQ19" s="442"/>
      <c r="BR19" s="442"/>
      <c r="BS19" s="442"/>
      <c r="BT19" s="442"/>
      <c r="BU19" s="442"/>
      <c r="BV19" s="442"/>
      <c r="BW19" s="442"/>
    </row>
    <row r="20" spans="1:75" ht="13.2">
      <c r="A20" s="965"/>
      <c r="B20" s="965"/>
      <c r="C20" s="965"/>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Q20" s="442"/>
      <c r="AR20" s="442"/>
      <c r="AS20" s="442"/>
      <c r="AT20" s="442"/>
      <c r="AU20" s="442"/>
      <c r="AV20" s="442"/>
      <c r="AW20" s="442"/>
      <c r="AX20" s="442"/>
      <c r="AY20" s="442"/>
      <c r="AZ20" s="442"/>
      <c r="BA20" s="442"/>
      <c r="BB20" s="442"/>
      <c r="BC20" s="442"/>
      <c r="BD20" s="442"/>
      <c r="BE20" s="442"/>
      <c r="BF20" s="442"/>
      <c r="BG20" s="442"/>
      <c r="BH20" s="442"/>
      <c r="BI20" s="442"/>
      <c r="BJ20" s="442"/>
      <c r="BK20" s="442"/>
      <c r="BL20" s="442"/>
      <c r="BM20" s="442"/>
      <c r="BN20" s="442"/>
      <c r="BO20" s="442"/>
      <c r="BP20" s="442"/>
      <c r="BQ20" s="442"/>
      <c r="BR20" s="442"/>
      <c r="BS20" s="442"/>
      <c r="BT20" s="442"/>
      <c r="BU20" s="442"/>
      <c r="BV20" s="442"/>
      <c r="BW20" s="442"/>
    </row>
    <row r="21" spans="1:75" ht="18.75" customHeight="1">
      <c r="A21" s="2235" t="s">
        <v>0</v>
      </c>
      <c r="B21" s="2235"/>
      <c r="C21" s="2235"/>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Q21" s="442"/>
      <c r="AR21" s="442"/>
      <c r="AS21" s="442"/>
      <c r="AT21" s="442"/>
      <c r="AU21" s="442"/>
      <c r="AY21" s="442"/>
      <c r="AZ21" s="442"/>
    </row>
    <row r="22" spans="1:75" ht="18.75" customHeight="1">
      <c r="J22" s="22"/>
      <c r="K22" s="22"/>
      <c r="Q22" s="966"/>
      <c r="R22" s="966"/>
      <c r="S22" s="966"/>
      <c r="T22" s="966"/>
      <c r="U22" s="966"/>
      <c r="V22" s="966"/>
      <c r="W22" s="966"/>
      <c r="X22" s="966"/>
      <c r="AY22" s="442"/>
      <c r="AZ22" s="442"/>
    </row>
    <row r="23" spans="1:75" ht="25.5" customHeight="1" thickBot="1">
      <c r="C23" s="699"/>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row>
    <row r="24" spans="1:75" ht="30" customHeight="1">
      <c r="A24" s="2566" t="s">
        <v>524</v>
      </c>
      <c r="B24" s="2567"/>
      <c r="C24" s="2567"/>
      <c r="D24" s="2567"/>
      <c r="E24" s="2567"/>
      <c r="F24" s="2567"/>
      <c r="G24" s="2567"/>
      <c r="H24" s="2567"/>
      <c r="I24" s="2567"/>
      <c r="J24" s="2567"/>
      <c r="K24" s="2567"/>
      <c r="L24" s="2567"/>
      <c r="M24" s="2567"/>
      <c r="N24" s="2568"/>
      <c r="O24" s="1374" t="s">
        <v>54</v>
      </c>
      <c r="P24" s="1105"/>
      <c r="Q24" s="567"/>
      <c r="R24" s="567"/>
      <c r="S24" s="567"/>
      <c r="T24" s="567"/>
      <c r="U24" s="567"/>
      <c r="V24" s="2569"/>
      <c r="W24" s="2569"/>
      <c r="X24" s="2569"/>
      <c r="Y24" s="2569"/>
      <c r="Z24" s="2569"/>
      <c r="AA24" s="2569"/>
      <c r="AB24" s="2569"/>
      <c r="AC24" s="567" t="s">
        <v>781</v>
      </c>
      <c r="AD24" s="777"/>
      <c r="AE24" s="777"/>
      <c r="AF24" s="777"/>
      <c r="AG24" s="777"/>
      <c r="AH24" s="777"/>
      <c r="AI24" s="849"/>
      <c r="AJ24" s="850"/>
      <c r="AL24" s="442"/>
      <c r="AM24" s="442"/>
      <c r="AO24" s="442"/>
      <c r="AP24" s="442"/>
      <c r="AQ24" s="442"/>
      <c r="AR24" s="442"/>
      <c r="AS24" s="442"/>
      <c r="AT24" s="442"/>
      <c r="AU24" s="442"/>
      <c r="AV24" s="442"/>
      <c r="AW24" s="442"/>
      <c r="AX24" s="442"/>
      <c r="AY24" s="442"/>
      <c r="AZ24" s="442"/>
      <c r="BA24" s="442"/>
      <c r="BB24" s="442"/>
      <c r="BC24" s="442"/>
      <c r="BD24" s="442"/>
      <c r="BE24" s="442"/>
      <c r="BF24" s="442"/>
      <c r="BG24" s="442"/>
      <c r="BH24" s="442"/>
      <c r="BI24" s="442"/>
      <c r="BJ24" s="442"/>
      <c r="BK24" s="442"/>
      <c r="BL24" s="442"/>
      <c r="BM24" s="442"/>
      <c r="BN24" s="442"/>
      <c r="BO24" s="442"/>
      <c r="BP24" s="442"/>
      <c r="BQ24" s="442"/>
    </row>
    <row r="25" spans="1:75" ht="29.4" customHeight="1">
      <c r="A25" s="2586" t="s">
        <v>972</v>
      </c>
      <c r="B25" s="2587"/>
      <c r="C25" s="2587"/>
      <c r="D25" s="2588"/>
      <c r="E25" s="1761" t="s">
        <v>973</v>
      </c>
      <c r="F25" s="2310"/>
      <c r="G25" s="2310"/>
      <c r="H25" s="2310"/>
      <c r="I25" s="2310"/>
      <c r="J25" s="2310"/>
      <c r="K25" s="2310"/>
      <c r="L25" s="2310"/>
      <c r="M25" s="2310"/>
      <c r="N25" s="2570"/>
      <c r="O25" s="1093" t="s">
        <v>55</v>
      </c>
      <c r="P25" s="1066"/>
      <c r="Q25" s="556"/>
      <c r="R25" s="556"/>
      <c r="S25" s="556"/>
      <c r="T25" s="556"/>
      <c r="U25" s="556"/>
      <c r="V25" s="2562"/>
      <c r="W25" s="2562"/>
      <c r="X25" s="2562"/>
      <c r="Y25" s="2562"/>
      <c r="Z25" s="2562"/>
      <c r="AA25" s="2562"/>
      <c r="AB25" s="2562"/>
      <c r="AC25" s="556" t="s">
        <v>1080</v>
      </c>
      <c r="AD25" s="684"/>
      <c r="AE25" s="2571">
        <f>'1-1発電'!Q56</f>
        <v>0</v>
      </c>
      <c r="AF25" s="2572"/>
      <c r="AG25" s="2572"/>
      <c r="AH25" s="1023" t="s">
        <v>1081</v>
      </c>
      <c r="AI25" s="1023"/>
      <c r="AJ25" s="1024" t="s">
        <v>1082</v>
      </c>
      <c r="AM25" s="442"/>
      <c r="AN25" s="442"/>
      <c r="AO25" s="442"/>
      <c r="AP25" s="442"/>
      <c r="AQ25" s="442"/>
      <c r="AR25" s="442"/>
      <c r="AS25" s="442"/>
      <c r="AT25" s="442"/>
      <c r="AU25" s="442"/>
      <c r="AV25" s="442"/>
      <c r="AW25" s="442"/>
      <c r="AX25" s="442"/>
      <c r="AY25" s="442"/>
      <c r="AZ25" s="442"/>
      <c r="BA25" s="442"/>
      <c r="BB25" s="442"/>
      <c r="BC25" s="442"/>
      <c r="BD25" s="442"/>
      <c r="BE25" s="442"/>
      <c r="BF25" s="442"/>
      <c r="BG25" s="442"/>
      <c r="BH25" s="442"/>
      <c r="BI25" s="442"/>
      <c r="BJ25" s="442"/>
      <c r="BK25" s="442"/>
      <c r="BL25" s="442"/>
      <c r="BM25" s="442"/>
      <c r="BN25" s="442"/>
      <c r="BO25" s="442"/>
      <c r="BP25" s="442"/>
      <c r="BQ25" s="442"/>
    </row>
    <row r="26" spans="1:75" ht="29.4" customHeight="1">
      <c r="A26" s="2589"/>
      <c r="B26" s="2590"/>
      <c r="C26" s="2590"/>
      <c r="D26" s="2591"/>
      <c r="E26" s="1761" t="s">
        <v>981</v>
      </c>
      <c r="F26" s="2310"/>
      <c r="G26" s="2310"/>
      <c r="H26" s="2310"/>
      <c r="I26" s="2310"/>
      <c r="J26" s="2310"/>
      <c r="K26" s="2310"/>
      <c r="L26" s="2310"/>
      <c r="M26" s="2310"/>
      <c r="N26" s="2570"/>
      <c r="O26" s="1093" t="s">
        <v>978</v>
      </c>
      <c r="P26" s="1066"/>
      <c r="Q26" s="2565" t="s">
        <v>971</v>
      </c>
      <c r="R26" s="1066"/>
      <c r="S26" s="1066"/>
      <c r="T26" s="1066"/>
      <c r="U26" s="1066"/>
      <c r="V26" s="2585" t="str">
        <f>IFERROR(V25/V24,"")</f>
        <v/>
      </c>
      <c r="W26" s="2585"/>
      <c r="X26" s="2585"/>
      <c r="Y26" s="2585"/>
      <c r="Z26" s="2585"/>
      <c r="AA26" s="2585"/>
      <c r="AB26" s="2585"/>
      <c r="AC26" s="438" t="s">
        <v>1083</v>
      </c>
      <c r="AD26" s="2573" t="e">
        <f>'1-1発電'!A58/'1-1発電'!L58</f>
        <v>#DIV/0!</v>
      </c>
      <c r="AE26" s="2574"/>
      <c r="AF26" s="2574"/>
      <c r="AG26" s="2574"/>
      <c r="AH26" s="1026" t="s">
        <v>1082</v>
      </c>
      <c r="AI26" s="1025"/>
      <c r="AJ26" s="677"/>
      <c r="AM26" s="442"/>
      <c r="AN26" s="442"/>
      <c r="AO26" s="442"/>
      <c r="AP26" s="442"/>
      <c r="AQ26" s="442"/>
      <c r="AR26" s="442"/>
      <c r="AS26" s="442"/>
      <c r="AT26" s="442"/>
      <c r="AU26" s="442"/>
      <c r="AV26" s="442"/>
      <c r="AW26" s="442"/>
      <c r="AX26" s="442"/>
      <c r="AY26" s="442"/>
      <c r="AZ26" s="442"/>
      <c r="BA26" s="442"/>
      <c r="BB26" s="442"/>
      <c r="BC26" s="442"/>
      <c r="BD26" s="442"/>
      <c r="BE26" s="442"/>
      <c r="BF26" s="442"/>
      <c r="BG26" s="442"/>
      <c r="BH26" s="442"/>
      <c r="BI26" s="442"/>
      <c r="BJ26" s="442"/>
      <c r="BK26" s="442"/>
      <c r="BL26" s="442"/>
      <c r="BM26" s="442"/>
      <c r="BN26" s="442"/>
      <c r="BO26" s="442"/>
      <c r="BP26" s="442"/>
      <c r="BQ26" s="442"/>
    </row>
    <row r="27" spans="1:75" ht="33" customHeight="1">
      <c r="A27" s="2576" t="s">
        <v>974</v>
      </c>
      <c r="B27" s="1567"/>
      <c r="C27" s="1567"/>
      <c r="D27" s="1568"/>
      <c r="E27" s="1071" t="s">
        <v>528</v>
      </c>
      <c r="F27" s="2592"/>
      <c r="G27" s="2592"/>
      <c r="H27" s="2592"/>
      <c r="I27" s="2592"/>
      <c r="J27" s="2592"/>
      <c r="K27" s="2592"/>
      <c r="L27" s="2592"/>
      <c r="M27" s="2592"/>
      <c r="N27" s="2593"/>
      <c r="O27" s="1093" t="s">
        <v>525</v>
      </c>
      <c r="P27" s="1066"/>
      <c r="Q27" s="556"/>
      <c r="R27" s="556"/>
      <c r="S27" s="556"/>
      <c r="T27" s="556"/>
      <c r="U27" s="556"/>
      <c r="V27" s="2564">
        <f>'1-1発電'!Q53</f>
        <v>0</v>
      </c>
      <c r="W27" s="2564"/>
      <c r="X27" s="2564"/>
      <c r="Y27" s="2564"/>
      <c r="Z27" s="2564"/>
      <c r="AA27" s="2564"/>
      <c r="AB27" s="2564"/>
      <c r="AC27" s="438" t="s">
        <v>781</v>
      </c>
      <c r="AD27" s="684"/>
      <c r="AE27" s="684"/>
      <c r="AF27" s="684"/>
      <c r="AG27" s="972"/>
      <c r="AH27" s="972"/>
      <c r="AI27" s="972"/>
      <c r="AJ27" s="973"/>
    </row>
    <row r="28" spans="1:75" ht="33" customHeight="1">
      <c r="A28" s="2577"/>
      <c r="B28" s="2578"/>
      <c r="C28" s="2578"/>
      <c r="D28" s="2579"/>
      <c r="E28" s="1071" t="s">
        <v>527</v>
      </c>
      <c r="F28" s="2592"/>
      <c r="G28" s="2592"/>
      <c r="H28" s="2592"/>
      <c r="I28" s="2592"/>
      <c r="J28" s="2592"/>
      <c r="K28" s="2592"/>
      <c r="L28" s="2592"/>
      <c r="M28" s="2592"/>
      <c r="N28" s="2593"/>
      <c r="O28" s="1093" t="s">
        <v>526</v>
      </c>
      <c r="P28" s="1066"/>
      <c r="Q28" s="556"/>
      <c r="R28" s="556"/>
      <c r="S28" s="556"/>
      <c r="T28" s="556"/>
      <c r="U28" s="556"/>
      <c r="V28" s="2562"/>
      <c r="W28" s="2562"/>
      <c r="X28" s="2562"/>
      <c r="Y28" s="2562"/>
      <c r="Z28" s="2562"/>
      <c r="AA28" s="2562"/>
      <c r="AB28" s="2562"/>
      <c r="AC28" s="438" t="s">
        <v>781</v>
      </c>
      <c r="AD28" s="684"/>
      <c r="AE28" s="684"/>
      <c r="AF28" s="684"/>
      <c r="AG28" s="972"/>
      <c r="AH28" s="972"/>
      <c r="AI28" s="972"/>
      <c r="AJ28" s="973"/>
    </row>
    <row r="29" spans="1:75" ht="38.4" customHeight="1">
      <c r="A29" s="2577"/>
      <c r="B29" s="2578"/>
      <c r="C29" s="2578"/>
      <c r="D29" s="2579"/>
      <c r="E29" s="1761" t="s">
        <v>975</v>
      </c>
      <c r="F29" s="2310"/>
      <c r="G29" s="2310"/>
      <c r="H29" s="2310"/>
      <c r="I29" s="2310"/>
      <c r="J29" s="2310"/>
      <c r="K29" s="2310"/>
      <c r="L29" s="2310"/>
      <c r="M29" s="2310"/>
      <c r="N29" s="2570"/>
      <c r="O29" s="1093" t="s">
        <v>529</v>
      </c>
      <c r="P29" s="1066"/>
      <c r="Q29" s="2565" t="s">
        <v>977</v>
      </c>
      <c r="R29" s="1066"/>
      <c r="S29" s="1066"/>
      <c r="T29" s="1066"/>
      <c r="U29" s="1066"/>
      <c r="V29" s="2563" t="str">
        <f>IF(V28="","",V27-V28)</f>
        <v/>
      </c>
      <c r="W29" s="2563"/>
      <c r="X29" s="2563"/>
      <c r="Y29" s="2563"/>
      <c r="Z29" s="2563"/>
      <c r="AA29" s="2563"/>
      <c r="AB29" s="2563"/>
      <c r="AC29" s="438" t="s">
        <v>1080</v>
      </c>
      <c r="AD29" s="684"/>
      <c r="AE29" s="2575">
        <f>'1-1発電'!Q56</f>
        <v>0</v>
      </c>
      <c r="AF29" s="2220"/>
      <c r="AG29" s="2220"/>
      <c r="AH29" s="1023" t="s">
        <v>1081</v>
      </c>
      <c r="AI29" s="1023"/>
      <c r="AJ29" s="1024" t="s">
        <v>1082</v>
      </c>
    </row>
    <row r="30" spans="1:75" ht="38.25" customHeight="1">
      <c r="A30" s="2580"/>
      <c r="B30" s="2581"/>
      <c r="C30" s="2581"/>
      <c r="D30" s="2582"/>
      <c r="E30" s="1761" t="s">
        <v>976</v>
      </c>
      <c r="F30" s="2310"/>
      <c r="G30" s="2310"/>
      <c r="H30" s="2310"/>
      <c r="I30" s="2310"/>
      <c r="J30" s="2310"/>
      <c r="K30" s="2310"/>
      <c r="L30" s="2310"/>
      <c r="M30" s="2310"/>
      <c r="N30" s="2570"/>
      <c r="O30" s="1093" t="s">
        <v>979</v>
      </c>
      <c r="P30" s="1066"/>
      <c r="Q30" s="2565" t="s">
        <v>980</v>
      </c>
      <c r="R30" s="1066"/>
      <c r="S30" s="1066"/>
      <c r="T30" s="1066"/>
      <c r="U30" s="1066"/>
      <c r="V30" s="2585" t="str">
        <f>IFERROR(V29/V24,"")</f>
        <v/>
      </c>
      <c r="W30" s="2585"/>
      <c r="X30" s="2585"/>
      <c r="Y30" s="2585"/>
      <c r="Z30" s="2585"/>
      <c r="AA30" s="2585"/>
      <c r="AB30" s="2585"/>
      <c r="AC30" s="676" t="s">
        <v>1083</v>
      </c>
      <c r="AD30" s="2573" t="e">
        <f>'1-1発電'!A58/'1-1発電'!L58</f>
        <v>#DIV/0!</v>
      </c>
      <c r="AE30" s="2574"/>
      <c r="AF30" s="2574"/>
      <c r="AG30" s="2574"/>
      <c r="AH30" s="1026" t="s">
        <v>1082</v>
      </c>
      <c r="AI30" s="1025"/>
      <c r="AJ30" s="677"/>
    </row>
    <row r="31" spans="1:75" ht="25.5" customHeight="1">
      <c r="A31" s="1065" t="s">
        <v>94</v>
      </c>
      <c r="B31" s="1066"/>
      <c r="C31" s="1066"/>
      <c r="D31" s="1066"/>
      <c r="E31" s="1066"/>
      <c r="F31" s="1066"/>
      <c r="G31" s="1066"/>
      <c r="H31" s="1066"/>
      <c r="I31" s="1066"/>
      <c r="J31" s="1066"/>
      <c r="K31" s="1066"/>
      <c r="L31" s="1066"/>
      <c r="M31" s="1066"/>
      <c r="N31" s="1067"/>
      <c r="O31" s="2523">
        <f>'6-1事業報告(再ｴﾈ)'!M26</f>
        <v>0</v>
      </c>
      <c r="P31" s="2524"/>
      <c r="Q31" s="2524"/>
      <c r="R31" s="2524"/>
      <c r="S31" s="2524"/>
      <c r="T31" s="2524"/>
      <c r="U31" s="2524"/>
      <c r="V31" s="2525"/>
      <c r="W31" s="2525"/>
      <c r="X31" s="2525"/>
      <c r="Y31" s="2525"/>
      <c r="Z31" s="2525"/>
      <c r="AA31" s="2525"/>
      <c r="AB31" s="2525"/>
      <c r="AC31" s="438" t="s">
        <v>95</v>
      </c>
      <c r="AD31" s="684"/>
      <c r="AE31" s="684"/>
      <c r="AF31" s="684"/>
      <c r="AG31" s="684"/>
      <c r="AH31" s="684"/>
      <c r="AI31" s="851"/>
      <c r="AJ31" s="852"/>
    </row>
    <row r="32" spans="1:75" ht="128.25" customHeight="1">
      <c r="A32" s="1335" t="s">
        <v>1063</v>
      </c>
      <c r="B32" s="1396"/>
      <c r="C32" s="1396"/>
      <c r="D32" s="1396"/>
      <c r="E32" s="1396"/>
      <c r="F32" s="1396"/>
      <c r="G32" s="1396"/>
      <c r="H32" s="1396"/>
      <c r="I32" s="1396"/>
      <c r="J32" s="1396"/>
      <c r="K32" s="1396"/>
      <c r="L32" s="1396"/>
      <c r="M32" s="1396"/>
      <c r="N32" s="1397"/>
      <c r="O32" s="2512"/>
      <c r="P32" s="2513"/>
      <c r="Q32" s="2513"/>
      <c r="R32" s="2513"/>
      <c r="S32" s="2513"/>
      <c r="T32" s="2513"/>
      <c r="U32" s="2513"/>
      <c r="V32" s="2513"/>
      <c r="W32" s="2513"/>
      <c r="X32" s="2513"/>
      <c r="Y32" s="2513"/>
      <c r="Z32" s="2513"/>
      <c r="AA32" s="2513"/>
      <c r="AB32" s="2513"/>
      <c r="AC32" s="2513"/>
      <c r="AD32" s="2513"/>
      <c r="AE32" s="2513"/>
      <c r="AF32" s="2513"/>
      <c r="AG32" s="2513"/>
      <c r="AH32" s="2513"/>
      <c r="AI32" s="2513"/>
      <c r="AJ32" s="2514"/>
    </row>
    <row r="33" spans="1:48" ht="19.5" customHeight="1" thickBot="1">
      <c r="A33" s="2518" t="str">
        <f>IF(V25="","",IF(OR(V25&lt;3600,V26&lt;0.5),"要記入",""))</f>
        <v/>
      </c>
      <c r="B33" s="2583"/>
      <c r="C33" s="2583"/>
      <c r="D33" s="2583"/>
      <c r="E33" s="2583"/>
      <c r="F33" s="2583"/>
      <c r="G33" s="2583"/>
      <c r="H33" s="2519" t="str">
        <f>IF(V29="","",IF(OR(V29&lt;3600,V30&lt;0.5),"要記入",""))</f>
        <v/>
      </c>
      <c r="I33" s="2583"/>
      <c r="J33" s="2583"/>
      <c r="K33" s="2583"/>
      <c r="L33" s="2583"/>
      <c r="M33" s="2583"/>
      <c r="N33" s="2584"/>
      <c r="O33" s="2515"/>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7"/>
    </row>
    <row r="34" spans="1:48" ht="18" customHeight="1">
      <c r="A34" s="755" t="s">
        <v>79</v>
      </c>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699"/>
    </row>
    <row r="35" spans="1:48" ht="26.25" customHeight="1">
      <c r="A35" s="1382"/>
      <c r="B35" s="1382"/>
      <c r="C35" s="1382"/>
      <c r="D35" s="1382"/>
      <c r="E35" s="1382"/>
      <c r="F35" s="1382"/>
      <c r="G35" s="1382"/>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T35" s="496"/>
      <c r="AU35" s="1"/>
    </row>
    <row r="36" spans="1:48" ht="18.75" customHeight="1">
      <c r="J36" s="22"/>
      <c r="K36" s="22"/>
      <c r="AT36" s="497"/>
      <c r="AU36" s="1"/>
    </row>
    <row r="37" spans="1:48" ht="15" customHeight="1">
      <c r="AT37" s="498"/>
      <c r="AU37" s="1"/>
    </row>
    <row r="38" spans="1:48" ht="15" customHeight="1">
      <c r="AM38" s="1329"/>
      <c r="AN38" s="1329"/>
      <c r="AO38" s="1329"/>
      <c r="AP38" s="1329"/>
      <c r="AQ38" s="1329"/>
      <c r="AR38" s="1329"/>
      <c r="AS38" s="1329"/>
      <c r="AT38" s="499"/>
      <c r="AU38" s="1831"/>
      <c r="AV38" s="1831"/>
    </row>
  </sheetData>
  <sheetProtection sheet="1" formatRows="0" insertRows="0" deleteRows="0" selectLockedCells="1"/>
  <mergeCells count="49">
    <mergeCell ref="A27:D30"/>
    <mergeCell ref="V15:AD15"/>
    <mergeCell ref="A33:G33"/>
    <mergeCell ref="H33:N33"/>
    <mergeCell ref="O25:P25"/>
    <mergeCell ref="V25:AB25"/>
    <mergeCell ref="O26:P26"/>
    <mergeCell ref="Q26:U26"/>
    <mergeCell ref="V26:AB26"/>
    <mergeCell ref="E25:N25"/>
    <mergeCell ref="E26:N26"/>
    <mergeCell ref="A25:D26"/>
    <mergeCell ref="V30:AB30"/>
    <mergeCell ref="E27:N27"/>
    <mergeCell ref="E28:N28"/>
    <mergeCell ref="E29:N29"/>
    <mergeCell ref="E30:N30"/>
    <mergeCell ref="AE25:AG25"/>
    <mergeCell ref="AD26:AG26"/>
    <mergeCell ref="AE29:AG29"/>
    <mergeCell ref="AD30:AG30"/>
    <mergeCell ref="A3:AJ3"/>
    <mergeCell ref="W5:AJ5"/>
    <mergeCell ref="W6:AJ6"/>
    <mergeCell ref="W10:Z10"/>
    <mergeCell ref="V11:AJ12"/>
    <mergeCell ref="V13:AJ13"/>
    <mergeCell ref="V14:AD14"/>
    <mergeCell ref="A17:AJ19"/>
    <mergeCell ref="A21:AJ21"/>
    <mergeCell ref="A24:N24"/>
    <mergeCell ref="V24:AB24"/>
    <mergeCell ref="O24:P24"/>
    <mergeCell ref="AM38:AS38"/>
    <mergeCell ref="AU38:AV38"/>
    <mergeCell ref="A35:AJ35"/>
    <mergeCell ref="O29:P29"/>
    <mergeCell ref="O27:P27"/>
    <mergeCell ref="V28:AB28"/>
    <mergeCell ref="O28:P28"/>
    <mergeCell ref="V29:AB29"/>
    <mergeCell ref="A31:N31"/>
    <mergeCell ref="O31:AB31"/>
    <mergeCell ref="A32:N32"/>
    <mergeCell ref="O32:AJ33"/>
    <mergeCell ref="V27:AB27"/>
    <mergeCell ref="Q29:U29"/>
    <mergeCell ref="O30:P30"/>
    <mergeCell ref="Q30:U30"/>
  </mergeCells>
  <phoneticPr fontId="9"/>
  <printOptions horizontalCentered="1"/>
  <pageMargins left="0.78740157480314965" right="0.78740157480314965" top="0.59055118110236227" bottom="0.59055118110236227" header="0.39370078740157483" footer="0.39370078740157483"/>
  <pageSetup paperSize="9" scale="88" orientation="portrait" blackAndWhite="1"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B1376-3B41-4E20-8682-7B48E1F0D792}">
  <sheetPr>
    <tabColor rgb="FF92CDDC"/>
  </sheetPr>
  <dimension ref="A1:W61"/>
  <sheetViews>
    <sheetView showZeros="0" view="pageBreakPreview" zoomScaleNormal="100" zoomScaleSheetLayoutView="100" workbookViewId="0"/>
  </sheetViews>
  <sheetFormatPr defaultColWidth="12" defaultRowHeight="12.6"/>
  <cols>
    <col min="1" max="8" width="4.875" style="463" customWidth="1"/>
    <col min="9" max="14" width="3.5" style="463" customWidth="1"/>
    <col min="15" max="15" width="11.125" style="463" customWidth="1"/>
    <col min="16" max="16" width="1.875" style="463" customWidth="1"/>
    <col min="17" max="17" width="1.75" style="463" customWidth="1"/>
    <col min="18" max="18" width="20.125" style="463" customWidth="1"/>
    <col min="19" max="19" width="0.75" style="463" customWidth="1"/>
    <col min="20" max="20" width="20.25" style="463" customWidth="1"/>
    <col min="21" max="21" width="18.875" style="463" customWidth="1"/>
    <col min="22" max="22" width="1.5" style="463" customWidth="1"/>
    <col min="23" max="24" width="4.5" style="463" customWidth="1"/>
    <col min="25" max="25" width="9.125" style="463" customWidth="1"/>
    <col min="26" max="16384" width="12" style="463"/>
  </cols>
  <sheetData>
    <row r="1" spans="1:22" ht="21" customHeight="1">
      <c r="A1" s="20" t="s">
        <v>772</v>
      </c>
      <c r="B1" s="856"/>
      <c r="C1" s="856"/>
      <c r="D1" s="856"/>
      <c r="E1" s="856"/>
      <c r="F1" s="856"/>
      <c r="G1" s="856"/>
      <c r="H1" s="856"/>
      <c r="I1" s="856"/>
      <c r="J1" s="856"/>
      <c r="K1" s="856"/>
      <c r="L1" s="856"/>
      <c r="M1" s="856"/>
      <c r="N1" s="856"/>
      <c r="O1" s="856"/>
      <c r="P1" s="856"/>
      <c r="Q1" s="640"/>
      <c r="R1" s="974" t="s">
        <v>986</v>
      </c>
      <c r="S1" s="2627"/>
      <c r="T1" s="2627"/>
      <c r="U1" s="2627"/>
    </row>
    <row r="2" spans="1:22" ht="18.600000000000001">
      <c r="A2" s="2628" t="s">
        <v>665</v>
      </c>
      <c r="B2" s="2628"/>
      <c r="C2" s="2628"/>
      <c r="D2" s="2628"/>
      <c r="E2" s="2628"/>
      <c r="F2" s="2628"/>
      <c r="G2" s="2628"/>
      <c r="H2" s="2628"/>
      <c r="I2" s="2628"/>
      <c r="J2" s="2628"/>
      <c r="K2" s="2628"/>
      <c r="L2" s="2628"/>
      <c r="M2" s="2628"/>
      <c r="N2" s="2628"/>
      <c r="O2" s="2628"/>
      <c r="P2" s="2628"/>
      <c r="Q2" s="2628"/>
      <c r="R2" s="2628"/>
      <c r="S2" s="2628"/>
      <c r="T2" s="2628"/>
      <c r="U2" s="2628"/>
    </row>
    <row r="3" spans="1:22" ht="18.600000000000001">
      <c r="A3" s="858"/>
      <c r="B3" s="858"/>
      <c r="C3" s="858"/>
      <c r="D3" s="858"/>
      <c r="E3" s="858"/>
      <c r="F3" s="858"/>
      <c r="G3" s="858"/>
      <c r="H3" s="858"/>
      <c r="I3" s="858"/>
      <c r="J3" s="858"/>
      <c r="K3" s="858"/>
      <c r="L3" s="858"/>
      <c r="M3" s="858"/>
      <c r="N3" s="858"/>
      <c r="O3" s="858"/>
      <c r="P3" s="858"/>
      <c r="Q3" s="858"/>
      <c r="R3" s="858"/>
      <c r="S3" s="858"/>
      <c r="T3" s="858"/>
      <c r="U3" s="858"/>
    </row>
    <row r="4" spans="1:22">
      <c r="A4" s="856"/>
      <c r="B4" s="856"/>
      <c r="C4" s="856"/>
      <c r="D4" s="856"/>
      <c r="E4" s="856"/>
      <c r="F4" s="856"/>
      <c r="G4" s="856"/>
      <c r="H4" s="856"/>
      <c r="I4" s="856"/>
      <c r="J4" s="856"/>
      <c r="K4" s="856"/>
      <c r="L4" s="856"/>
      <c r="M4" s="856"/>
      <c r="N4" s="856"/>
      <c r="O4" s="856"/>
      <c r="P4" s="856"/>
      <c r="Q4" s="856"/>
      <c r="R4" s="856"/>
      <c r="S4" s="856"/>
      <c r="T4" s="856"/>
      <c r="U4" s="857"/>
    </row>
    <row r="5" spans="1:22">
      <c r="A5" s="856" t="s">
        <v>643</v>
      </c>
      <c r="B5" s="856"/>
      <c r="C5" s="856"/>
      <c r="D5" s="856"/>
      <c r="E5" s="856"/>
      <c r="F5" s="856"/>
      <c r="G5" s="856"/>
      <c r="H5" s="856"/>
      <c r="I5" s="856"/>
      <c r="J5" s="856"/>
      <c r="K5" s="856"/>
      <c r="L5" s="856"/>
      <c r="M5" s="856"/>
      <c r="N5" s="856"/>
      <c r="O5" s="856"/>
      <c r="P5" s="856"/>
      <c r="Q5" s="856"/>
      <c r="R5" s="856"/>
      <c r="S5" s="856"/>
      <c r="T5" s="856"/>
      <c r="U5" s="857"/>
    </row>
    <row r="6" spans="1:22" ht="13.5" customHeight="1">
      <c r="A6" s="856"/>
      <c r="B6" s="2622" t="s">
        <v>714</v>
      </c>
      <c r="C6" s="2623"/>
      <c r="D6" s="2623"/>
      <c r="E6" s="2623"/>
      <c r="F6" s="2623"/>
      <c r="G6" s="2623"/>
      <c r="H6" s="2623"/>
      <c r="I6" s="2623"/>
      <c r="J6" s="2623"/>
      <c r="K6" s="2623"/>
      <c r="L6" s="2623"/>
      <c r="M6" s="2623"/>
      <c r="N6" s="2623"/>
      <c r="O6" s="2623"/>
      <c r="P6" s="2623"/>
      <c r="Q6" s="2624"/>
      <c r="R6" s="975" t="s">
        <v>982</v>
      </c>
      <c r="S6" s="2600" t="s">
        <v>983</v>
      </c>
      <c r="T6" s="2600"/>
      <c r="U6" s="2600"/>
    </row>
    <row r="7" spans="1:22" ht="13.5" customHeight="1">
      <c r="A7" s="462"/>
      <c r="B7" s="2614">
        <f>'6-3行動報告書'!B7</f>
        <v>0</v>
      </c>
      <c r="C7" s="2615"/>
      <c r="D7" s="2615"/>
      <c r="E7" s="2615"/>
      <c r="F7" s="2615"/>
      <c r="G7" s="2615"/>
      <c r="H7" s="2615"/>
      <c r="I7" s="2615"/>
      <c r="J7" s="2615"/>
      <c r="K7" s="2615"/>
      <c r="L7" s="2615"/>
      <c r="M7" s="2615"/>
      <c r="N7" s="2615"/>
      <c r="O7" s="2615"/>
      <c r="P7" s="2615"/>
      <c r="Q7" s="2616"/>
      <c r="R7" s="686">
        <f>'6-3行動報告書'!Z7</f>
        <v>0</v>
      </c>
      <c r="S7" s="2617"/>
      <c r="T7" s="2617"/>
      <c r="U7" s="2617"/>
    </row>
    <row r="8" spans="1:22" ht="13.5" customHeight="1">
      <c r="A8" s="462"/>
      <c r="B8" s="2614">
        <f>'6-3行動報告書'!B8</f>
        <v>0</v>
      </c>
      <c r="C8" s="2615"/>
      <c r="D8" s="2615"/>
      <c r="E8" s="2615"/>
      <c r="F8" s="2615"/>
      <c r="G8" s="2615"/>
      <c r="H8" s="2615"/>
      <c r="I8" s="2615"/>
      <c r="J8" s="2615"/>
      <c r="K8" s="2615"/>
      <c r="L8" s="2615"/>
      <c r="M8" s="2615"/>
      <c r="N8" s="2615"/>
      <c r="O8" s="2615"/>
      <c r="P8" s="2615"/>
      <c r="Q8" s="2616"/>
      <c r="R8" s="686">
        <f>'6-3行動報告書'!Z8</f>
        <v>0</v>
      </c>
      <c r="S8" s="2617"/>
      <c r="T8" s="2617"/>
      <c r="U8" s="2617"/>
    </row>
    <row r="9" spans="1:22" ht="13.5" customHeight="1">
      <c r="A9" s="462"/>
      <c r="B9" s="2614">
        <f>'6-3行動報告書'!B9</f>
        <v>0</v>
      </c>
      <c r="C9" s="2615"/>
      <c r="D9" s="2615"/>
      <c r="E9" s="2615"/>
      <c r="F9" s="2615"/>
      <c r="G9" s="2615"/>
      <c r="H9" s="2615"/>
      <c r="I9" s="2615"/>
      <c r="J9" s="2615"/>
      <c r="K9" s="2615"/>
      <c r="L9" s="2615"/>
      <c r="M9" s="2615"/>
      <c r="N9" s="2615"/>
      <c r="O9" s="2615"/>
      <c r="P9" s="2615"/>
      <c r="Q9" s="2616"/>
      <c r="R9" s="686">
        <f>'6-3行動報告書'!Z9</f>
        <v>0</v>
      </c>
      <c r="S9" s="2617"/>
      <c r="T9" s="2617"/>
      <c r="U9" s="2617"/>
    </row>
    <row r="10" spans="1:22" ht="13.5" customHeight="1">
      <c r="A10" s="462"/>
      <c r="B10" s="2614">
        <f>'6-3行動報告書'!B10</f>
        <v>0</v>
      </c>
      <c r="C10" s="2615"/>
      <c r="D10" s="2615"/>
      <c r="E10" s="2615"/>
      <c r="F10" s="2615"/>
      <c r="G10" s="2615"/>
      <c r="H10" s="2615"/>
      <c r="I10" s="2615"/>
      <c r="J10" s="2615"/>
      <c r="K10" s="2615"/>
      <c r="L10" s="2615"/>
      <c r="M10" s="2615"/>
      <c r="N10" s="2615"/>
      <c r="O10" s="2615"/>
      <c r="P10" s="2615"/>
      <c r="Q10" s="2616"/>
      <c r="R10" s="686">
        <f>'6-3行動報告書'!Z10</f>
        <v>0</v>
      </c>
      <c r="S10" s="2617"/>
      <c r="T10" s="2617"/>
      <c r="U10" s="2617"/>
    </row>
    <row r="11" spans="1:22" ht="13.5" customHeight="1">
      <c r="A11" s="462"/>
      <c r="B11" s="2614">
        <f>'6-3行動報告書'!B11</f>
        <v>0</v>
      </c>
      <c r="C11" s="2615"/>
      <c r="D11" s="2615"/>
      <c r="E11" s="2615"/>
      <c r="F11" s="2615"/>
      <c r="G11" s="2615"/>
      <c r="H11" s="2615"/>
      <c r="I11" s="2615"/>
      <c r="J11" s="2615"/>
      <c r="K11" s="2615"/>
      <c r="L11" s="2615"/>
      <c r="M11" s="2615"/>
      <c r="N11" s="2615"/>
      <c r="O11" s="2615"/>
      <c r="P11" s="2615"/>
      <c r="Q11" s="2616"/>
      <c r="R11" s="686">
        <f>'6-3行動報告書'!Z11</f>
        <v>0</v>
      </c>
      <c r="S11" s="2617"/>
      <c r="T11" s="2617"/>
      <c r="U11" s="2617"/>
    </row>
    <row r="12" spans="1:22" ht="13.5" customHeight="1">
      <c r="A12" s="462"/>
      <c r="B12" s="2614">
        <f>'6-3行動報告書'!B12</f>
        <v>0</v>
      </c>
      <c r="C12" s="2615"/>
      <c r="D12" s="2615"/>
      <c r="E12" s="2615"/>
      <c r="F12" s="2615"/>
      <c r="G12" s="2615"/>
      <c r="H12" s="2615"/>
      <c r="I12" s="2615"/>
      <c r="J12" s="2615"/>
      <c r="K12" s="2615"/>
      <c r="L12" s="2615"/>
      <c r="M12" s="2615"/>
      <c r="N12" s="2615"/>
      <c r="O12" s="2615"/>
      <c r="P12" s="2615"/>
      <c r="Q12" s="2616"/>
      <c r="R12" s="686">
        <f>'6-3行動報告書'!Z12</f>
        <v>0</v>
      </c>
      <c r="S12" s="2617"/>
      <c r="T12" s="2617"/>
      <c r="U12" s="2617"/>
    </row>
    <row r="13" spans="1:22" ht="13.5" customHeight="1">
      <c r="A13" s="462"/>
      <c r="B13" s="2625" t="str">
        <f>'1-3行動計画書'!B14</f>
        <v>その他</v>
      </c>
      <c r="C13" s="2626"/>
      <c r="D13" s="2626"/>
      <c r="E13" s="2615">
        <f>'6-3行動報告書'!E13</f>
        <v>0</v>
      </c>
      <c r="F13" s="2615"/>
      <c r="G13" s="2615"/>
      <c r="H13" s="2615"/>
      <c r="I13" s="2615"/>
      <c r="J13" s="2615"/>
      <c r="K13" s="2615"/>
      <c r="L13" s="2615"/>
      <c r="M13" s="2615"/>
      <c r="N13" s="2615"/>
      <c r="O13" s="2615"/>
      <c r="P13" s="2615"/>
      <c r="Q13" s="2616"/>
      <c r="R13" s="686">
        <f>'6-3行動報告書'!Z13</f>
        <v>0</v>
      </c>
      <c r="S13" s="2617"/>
      <c r="T13" s="2617"/>
      <c r="U13" s="2617"/>
    </row>
    <row r="14" spans="1:22">
      <c r="A14" s="856"/>
      <c r="B14" s="856"/>
      <c r="C14" s="856"/>
      <c r="D14" s="856"/>
      <c r="E14" s="856"/>
      <c r="F14" s="856"/>
      <c r="G14" s="856"/>
      <c r="H14" s="856"/>
      <c r="I14" s="856"/>
      <c r="J14" s="856"/>
      <c r="K14" s="856"/>
      <c r="L14" s="856"/>
      <c r="M14" s="856"/>
      <c r="N14" s="856"/>
      <c r="O14" s="856"/>
      <c r="P14" s="856"/>
      <c r="Q14" s="856"/>
      <c r="R14" s="856"/>
      <c r="S14" s="856"/>
      <c r="T14" s="856"/>
      <c r="U14" s="857"/>
      <c r="V14" s="857"/>
    </row>
    <row r="15" spans="1:22">
      <c r="A15" s="856"/>
      <c r="B15" s="856"/>
      <c r="C15" s="856"/>
      <c r="D15" s="856"/>
      <c r="E15" s="856"/>
      <c r="F15" s="856"/>
      <c r="G15" s="856"/>
      <c r="H15" s="856"/>
      <c r="I15" s="856"/>
      <c r="J15" s="856"/>
      <c r="K15" s="856"/>
      <c r="L15" s="856"/>
      <c r="M15" s="856"/>
      <c r="N15" s="856"/>
      <c r="O15" s="856"/>
      <c r="P15" s="856"/>
      <c r="Q15" s="856"/>
      <c r="R15" s="856"/>
      <c r="S15" s="856"/>
      <c r="T15" s="856"/>
      <c r="U15" s="857"/>
      <c r="V15" s="857"/>
    </row>
    <row r="16" spans="1:22">
      <c r="A16" s="856" t="s">
        <v>650</v>
      </c>
      <c r="B16" s="856"/>
      <c r="C16" s="856"/>
      <c r="D16" s="856"/>
      <c r="E16" s="856"/>
      <c r="F16" s="856"/>
      <c r="G16" s="856"/>
      <c r="H16" s="856"/>
      <c r="I16" s="856"/>
      <c r="J16" s="856"/>
      <c r="K16" s="856"/>
      <c r="L16" s="856"/>
      <c r="M16" s="856"/>
      <c r="N16" s="856"/>
      <c r="O16" s="856"/>
      <c r="P16" s="856"/>
      <c r="Q16" s="856"/>
      <c r="R16" s="856"/>
      <c r="S16" s="856"/>
      <c r="T16" s="856"/>
      <c r="U16" s="857"/>
      <c r="V16" s="857"/>
    </row>
    <row r="17" spans="1:23">
      <c r="A17" s="856"/>
      <c r="B17" s="2622" t="s">
        <v>714</v>
      </c>
      <c r="C17" s="2623"/>
      <c r="D17" s="2623"/>
      <c r="E17" s="2623"/>
      <c r="F17" s="2623"/>
      <c r="G17" s="2623"/>
      <c r="H17" s="2623"/>
      <c r="I17" s="2623"/>
      <c r="J17" s="2623"/>
      <c r="K17" s="2623"/>
      <c r="L17" s="2623"/>
      <c r="M17" s="2623"/>
      <c r="N17" s="2623"/>
      <c r="O17" s="2623"/>
      <c r="P17" s="2623"/>
      <c r="Q17" s="2624"/>
      <c r="R17" s="975" t="s">
        <v>982</v>
      </c>
      <c r="S17" s="2600" t="s">
        <v>983</v>
      </c>
      <c r="T17" s="2600"/>
      <c r="U17" s="2600"/>
      <c r="V17" s="857"/>
    </row>
    <row r="18" spans="1:23">
      <c r="A18" s="462"/>
      <c r="B18" s="2614">
        <f>'6-3行動報告書'!B18</f>
        <v>0</v>
      </c>
      <c r="C18" s="2615"/>
      <c r="D18" s="2615"/>
      <c r="E18" s="2615"/>
      <c r="F18" s="2615"/>
      <c r="G18" s="2615"/>
      <c r="H18" s="2615"/>
      <c r="I18" s="2615"/>
      <c r="J18" s="2615"/>
      <c r="K18" s="2615"/>
      <c r="L18" s="2615"/>
      <c r="M18" s="2615"/>
      <c r="N18" s="2615"/>
      <c r="O18" s="2615"/>
      <c r="P18" s="2615"/>
      <c r="Q18" s="2616"/>
      <c r="R18" s="686">
        <f>'6-3行動報告書'!Z18</f>
        <v>0</v>
      </c>
      <c r="S18" s="2617"/>
      <c r="T18" s="2617"/>
      <c r="U18" s="2617"/>
    </row>
    <row r="19" spans="1:23">
      <c r="A19" s="462"/>
      <c r="B19" s="2614">
        <f>'6-3行動報告書'!B19</f>
        <v>0</v>
      </c>
      <c r="C19" s="2615"/>
      <c r="D19" s="2615"/>
      <c r="E19" s="2615"/>
      <c r="F19" s="2615"/>
      <c r="G19" s="2615"/>
      <c r="H19" s="2615"/>
      <c r="I19" s="2615"/>
      <c r="J19" s="2615"/>
      <c r="K19" s="2615"/>
      <c r="L19" s="2615"/>
      <c r="M19" s="2615"/>
      <c r="N19" s="2615"/>
      <c r="O19" s="2615"/>
      <c r="P19" s="2615"/>
      <c r="Q19" s="2616"/>
      <c r="R19" s="686">
        <f>'6-3行動報告書'!Z19</f>
        <v>0</v>
      </c>
      <c r="S19" s="2617"/>
      <c r="T19" s="2617"/>
      <c r="U19" s="2617"/>
    </row>
    <row r="20" spans="1:23">
      <c r="A20" s="462"/>
      <c r="B20" s="2614">
        <f>'6-3行動報告書'!B20</f>
        <v>0</v>
      </c>
      <c r="C20" s="2615"/>
      <c r="D20" s="2615"/>
      <c r="E20" s="2615"/>
      <c r="F20" s="2615"/>
      <c r="G20" s="2615"/>
      <c r="H20" s="2615"/>
      <c r="I20" s="2615"/>
      <c r="J20" s="2615"/>
      <c r="K20" s="2615"/>
      <c r="L20" s="2615"/>
      <c r="M20" s="2615"/>
      <c r="N20" s="2615"/>
      <c r="O20" s="2615"/>
      <c r="P20" s="2615"/>
      <c r="Q20" s="2616"/>
      <c r="R20" s="686">
        <f>'6-3行動報告書'!Z20</f>
        <v>0</v>
      </c>
      <c r="S20" s="2617"/>
      <c r="T20" s="2617"/>
      <c r="U20" s="2617"/>
    </row>
    <row r="21" spans="1:23">
      <c r="A21" s="462"/>
      <c r="B21" s="2614">
        <f>'6-3行動報告書'!B21</f>
        <v>0</v>
      </c>
      <c r="C21" s="2615"/>
      <c r="D21" s="2615"/>
      <c r="E21" s="2615"/>
      <c r="F21" s="2615"/>
      <c r="G21" s="2615"/>
      <c r="H21" s="2615"/>
      <c r="I21" s="2615"/>
      <c r="J21" s="2615"/>
      <c r="K21" s="2615"/>
      <c r="L21" s="2615"/>
      <c r="M21" s="2615"/>
      <c r="N21" s="2615"/>
      <c r="O21" s="2615"/>
      <c r="P21" s="2615"/>
      <c r="Q21" s="2616"/>
      <c r="R21" s="686">
        <f>'6-3行動報告書'!Z21</f>
        <v>0</v>
      </c>
      <c r="S21" s="2617"/>
      <c r="T21" s="2617"/>
      <c r="U21" s="2617"/>
    </row>
    <row r="22" spans="1:23">
      <c r="A22" s="462"/>
      <c r="B22" s="2618" t="str">
        <f>'1-3行動計画書'!B23</f>
        <v>その他</v>
      </c>
      <c r="C22" s="2619"/>
      <c r="D22" s="2619"/>
      <c r="E22" s="2620">
        <f>'6-3行動報告書'!E22</f>
        <v>0</v>
      </c>
      <c r="F22" s="2620"/>
      <c r="G22" s="2620"/>
      <c r="H22" s="2620"/>
      <c r="I22" s="2620"/>
      <c r="J22" s="2620"/>
      <c r="K22" s="2620"/>
      <c r="L22" s="2620"/>
      <c r="M22" s="2620"/>
      <c r="N22" s="2620"/>
      <c r="O22" s="2620"/>
      <c r="P22" s="2620"/>
      <c r="Q22" s="2621"/>
      <c r="R22" s="686">
        <f>'6-3行動報告書'!Z22</f>
        <v>0</v>
      </c>
      <c r="S22" s="2617"/>
      <c r="T22" s="2617"/>
      <c r="U22" s="2617"/>
    </row>
    <row r="23" spans="1:23">
      <c r="A23" s="856"/>
      <c r="B23" s="976"/>
      <c r="C23" s="976"/>
      <c r="D23" s="976"/>
      <c r="E23" s="976"/>
      <c r="F23" s="976"/>
      <c r="G23" s="976"/>
      <c r="H23" s="976"/>
      <c r="I23" s="976"/>
      <c r="J23" s="976"/>
      <c r="K23" s="976"/>
      <c r="L23" s="976"/>
      <c r="M23" s="976"/>
      <c r="N23" s="976"/>
      <c r="O23" s="976"/>
      <c r="P23" s="976"/>
      <c r="Q23" s="976"/>
      <c r="R23" s="976"/>
      <c r="S23" s="856"/>
      <c r="T23" s="856"/>
      <c r="U23" s="857"/>
      <c r="V23" s="857"/>
    </row>
    <row r="24" spans="1:23">
      <c r="A24" s="856"/>
      <c r="B24" s="856"/>
      <c r="C24" s="856"/>
      <c r="D24" s="856"/>
      <c r="E24" s="856"/>
      <c r="F24" s="856"/>
      <c r="G24" s="856"/>
      <c r="H24" s="856"/>
      <c r="I24" s="856"/>
      <c r="J24" s="856"/>
      <c r="K24" s="856"/>
      <c r="L24" s="856"/>
      <c r="M24" s="856"/>
      <c r="N24" s="856"/>
      <c r="O24" s="856"/>
      <c r="P24" s="856"/>
      <c r="Q24" s="856"/>
      <c r="R24" s="856"/>
      <c r="S24" s="856"/>
      <c r="T24" s="856"/>
      <c r="U24" s="857"/>
      <c r="V24" s="857"/>
    </row>
    <row r="25" spans="1:23" ht="13.5" customHeight="1">
      <c r="A25" s="856" t="s">
        <v>655</v>
      </c>
      <c r="B25" s="856"/>
      <c r="C25" s="856"/>
      <c r="D25" s="856"/>
      <c r="E25" s="856"/>
      <c r="F25" s="856"/>
      <c r="G25" s="856"/>
      <c r="H25" s="856"/>
      <c r="I25" s="856"/>
      <c r="J25" s="856"/>
      <c r="K25" s="856"/>
      <c r="L25" s="856"/>
      <c r="M25" s="856"/>
      <c r="N25" s="856"/>
      <c r="O25" s="856"/>
      <c r="P25" s="856"/>
      <c r="Q25" s="856"/>
      <c r="R25" s="856"/>
      <c r="S25" s="856"/>
      <c r="T25" s="856"/>
      <c r="U25" s="857"/>
      <c r="V25" s="857"/>
    </row>
    <row r="26" spans="1:23">
      <c r="A26" s="856"/>
      <c r="B26" s="2610"/>
      <c r="C26" s="2611"/>
      <c r="D26" s="2600" t="s">
        <v>656</v>
      </c>
      <c r="E26" s="2600"/>
      <c r="F26" s="2600"/>
      <c r="G26" s="2600"/>
      <c r="H26" s="2600"/>
      <c r="I26" s="2601" t="s">
        <v>657</v>
      </c>
      <c r="J26" s="2602"/>
      <c r="K26" s="2602"/>
      <c r="L26" s="2602"/>
      <c r="M26" s="2602"/>
      <c r="N26" s="2602"/>
      <c r="O26" s="2602"/>
      <c r="P26" s="2602"/>
      <c r="Q26" s="2602"/>
      <c r="R26" s="2602"/>
      <c r="S26" s="2603"/>
      <c r="T26" s="2607" t="s">
        <v>985</v>
      </c>
      <c r="U26" s="2600" t="s">
        <v>984</v>
      </c>
      <c r="V26" s="857"/>
    </row>
    <row r="27" spans="1:23" ht="28.5" customHeight="1">
      <c r="A27" s="856"/>
      <c r="B27" s="2612"/>
      <c r="C27" s="2613"/>
      <c r="D27" s="2600"/>
      <c r="E27" s="2600"/>
      <c r="F27" s="2600"/>
      <c r="G27" s="2600"/>
      <c r="H27" s="2600"/>
      <c r="I27" s="2601" t="s">
        <v>658</v>
      </c>
      <c r="J27" s="2602"/>
      <c r="K27" s="2602"/>
      <c r="L27" s="2602"/>
      <c r="M27" s="2602"/>
      <c r="N27" s="2602"/>
      <c r="O27" s="2603"/>
      <c r="P27" s="2604" t="s">
        <v>659</v>
      </c>
      <c r="Q27" s="2605"/>
      <c r="R27" s="2605"/>
      <c r="S27" s="2606"/>
      <c r="T27" s="2608"/>
      <c r="U27" s="2600"/>
      <c r="V27" s="857"/>
      <c r="W27" s="467"/>
    </row>
    <row r="28" spans="1:23" ht="26.25" customHeight="1">
      <c r="A28" s="856"/>
      <c r="B28" s="2313">
        <v>1</v>
      </c>
      <c r="C28" s="2314"/>
      <c r="D28" s="2594">
        <f>'6-3行動報告書'!D28</f>
        <v>0</v>
      </c>
      <c r="E28" s="2595"/>
      <c r="F28" s="2595"/>
      <c r="G28" s="2595"/>
      <c r="H28" s="2596"/>
      <c r="I28" s="2594">
        <f>'6-3行動報告書'!I28</f>
        <v>0</v>
      </c>
      <c r="J28" s="2595"/>
      <c r="K28" s="2595"/>
      <c r="L28" s="2595"/>
      <c r="M28" s="2595"/>
      <c r="N28" s="2595"/>
      <c r="O28" s="2596"/>
      <c r="P28" s="2609">
        <f>'6-3行動報告書'!V28</f>
        <v>0</v>
      </c>
      <c r="Q28" s="2598"/>
      <c r="R28" s="2598"/>
      <c r="S28" s="2599"/>
      <c r="T28" s="768">
        <f>'6-3行動報告書'!AA28</f>
        <v>0</v>
      </c>
      <c r="U28" s="770"/>
    </row>
    <row r="29" spans="1:23" ht="26.25" customHeight="1">
      <c r="A29" s="856"/>
      <c r="B29" s="2313">
        <v>2</v>
      </c>
      <c r="C29" s="2314"/>
      <c r="D29" s="2594">
        <f>'6-3行動報告書'!D29</f>
        <v>0</v>
      </c>
      <c r="E29" s="2595"/>
      <c r="F29" s="2595"/>
      <c r="G29" s="2595"/>
      <c r="H29" s="2596"/>
      <c r="I29" s="2594">
        <f>'6-3行動報告書'!I29</f>
        <v>0</v>
      </c>
      <c r="J29" s="2595"/>
      <c r="K29" s="2595"/>
      <c r="L29" s="2595"/>
      <c r="M29" s="2595"/>
      <c r="N29" s="2595"/>
      <c r="O29" s="2596"/>
      <c r="P29" s="2609">
        <f>'6-3行動報告書'!V29</f>
        <v>0</v>
      </c>
      <c r="Q29" s="2598"/>
      <c r="R29" s="2598"/>
      <c r="S29" s="2599"/>
      <c r="T29" s="768">
        <f>'6-3行動報告書'!AA29</f>
        <v>0</v>
      </c>
      <c r="U29" s="770"/>
    </row>
    <row r="30" spans="1:23" ht="26.25" customHeight="1">
      <c r="A30" s="856"/>
      <c r="B30" s="2313">
        <v>3</v>
      </c>
      <c r="C30" s="2314"/>
      <c r="D30" s="2594">
        <f>'6-3行動報告書'!D30</f>
        <v>0</v>
      </c>
      <c r="E30" s="2595"/>
      <c r="F30" s="2595"/>
      <c r="G30" s="2595"/>
      <c r="H30" s="2596"/>
      <c r="I30" s="2594">
        <f>'6-3行動報告書'!I30</f>
        <v>0</v>
      </c>
      <c r="J30" s="2595"/>
      <c r="K30" s="2595"/>
      <c r="L30" s="2595"/>
      <c r="M30" s="2595"/>
      <c r="N30" s="2595"/>
      <c r="O30" s="2596"/>
      <c r="P30" s="2609">
        <f>'6-3行動報告書'!V30</f>
        <v>0</v>
      </c>
      <c r="Q30" s="2598"/>
      <c r="R30" s="2598"/>
      <c r="S30" s="2599"/>
      <c r="T30" s="768">
        <f>'6-3行動報告書'!AA30</f>
        <v>0</v>
      </c>
      <c r="U30" s="770"/>
    </row>
    <row r="31" spans="1:23" ht="26.25" customHeight="1">
      <c r="A31" s="856"/>
      <c r="B31" s="2313">
        <v>4</v>
      </c>
      <c r="C31" s="2314"/>
      <c r="D31" s="2594">
        <f>'6-3行動報告書'!D31</f>
        <v>0</v>
      </c>
      <c r="E31" s="2595"/>
      <c r="F31" s="2595"/>
      <c r="G31" s="2595"/>
      <c r="H31" s="2596"/>
      <c r="I31" s="2594">
        <f>'6-3行動報告書'!I31</f>
        <v>0</v>
      </c>
      <c r="J31" s="2595"/>
      <c r="K31" s="2595"/>
      <c r="L31" s="2595"/>
      <c r="M31" s="2595"/>
      <c r="N31" s="2595"/>
      <c r="O31" s="2596"/>
      <c r="P31" s="2609">
        <f>'6-3行動報告書'!V31</f>
        <v>0</v>
      </c>
      <c r="Q31" s="2598"/>
      <c r="R31" s="2598"/>
      <c r="S31" s="2599"/>
      <c r="T31" s="768">
        <f>'6-3行動報告書'!AA31</f>
        <v>0</v>
      </c>
      <c r="U31" s="770"/>
    </row>
    <row r="32" spans="1:23" ht="26.25" customHeight="1">
      <c r="A32" s="856"/>
      <c r="B32" s="2313">
        <v>5</v>
      </c>
      <c r="C32" s="2314"/>
      <c r="D32" s="2594">
        <f>'6-3行動報告書'!D32</f>
        <v>0</v>
      </c>
      <c r="E32" s="2595"/>
      <c r="F32" s="2595"/>
      <c r="G32" s="2595"/>
      <c r="H32" s="2596"/>
      <c r="I32" s="2594">
        <f>'6-3行動報告書'!I32</f>
        <v>0</v>
      </c>
      <c r="J32" s="2595"/>
      <c r="K32" s="2595"/>
      <c r="L32" s="2595"/>
      <c r="M32" s="2595"/>
      <c r="N32" s="2595"/>
      <c r="O32" s="2596"/>
      <c r="P32" s="2609">
        <f>'6-3行動報告書'!V32</f>
        <v>0</v>
      </c>
      <c r="Q32" s="2598"/>
      <c r="R32" s="2598"/>
      <c r="S32" s="2599"/>
      <c r="T32" s="768">
        <f>'6-3行動報告書'!AA32</f>
        <v>0</v>
      </c>
      <c r="U32" s="770"/>
    </row>
    <row r="33" spans="1:22" ht="26.25" customHeight="1">
      <c r="A33" s="856"/>
      <c r="B33" s="977"/>
      <c r="C33" s="977"/>
      <c r="D33" s="978"/>
      <c r="E33" s="978"/>
      <c r="F33" s="978"/>
      <c r="G33" s="978"/>
      <c r="H33" s="978"/>
      <c r="I33" s="979"/>
      <c r="J33" s="979"/>
      <c r="K33" s="979"/>
      <c r="L33" s="979"/>
      <c r="M33" s="979"/>
      <c r="N33" s="979"/>
      <c r="O33" s="979"/>
      <c r="P33" s="980"/>
      <c r="Q33" s="980"/>
      <c r="R33" s="980"/>
      <c r="S33" s="980"/>
      <c r="T33" s="980"/>
      <c r="U33" s="857"/>
    </row>
    <row r="34" spans="1:22" ht="26.25" customHeight="1">
      <c r="A34" s="856" t="s">
        <v>664</v>
      </c>
      <c r="B34" s="977"/>
      <c r="C34" s="977"/>
      <c r="D34" s="978"/>
      <c r="E34" s="978"/>
      <c r="F34" s="978"/>
      <c r="G34" s="978"/>
      <c r="H34" s="978"/>
      <c r="I34" s="979"/>
      <c r="J34" s="979"/>
      <c r="K34" s="979"/>
      <c r="L34" s="979"/>
      <c r="M34" s="979"/>
      <c r="N34" s="979"/>
      <c r="O34" s="979"/>
      <c r="P34" s="980"/>
      <c r="Q34" s="980"/>
      <c r="R34" s="980"/>
      <c r="S34" s="980"/>
      <c r="T34" s="980"/>
      <c r="U34" s="857"/>
    </row>
    <row r="35" spans="1:22">
      <c r="A35" s="856"/>
      <c r="B35" s="2610"/>
      <c r="C35" s="2611"/>
      <c r="D35" s="2600" t="s">
        <v>656</v>
      </c>
      <c r="E35" s="2600"/>
      <c r="F35" s="2600"/>
      <c r="G35" s="2600"/>
      <c r="H35" s="2600"/>
      <c r="I35" s="2601" t="s">
        <v>657</v>
      </c>
      <c r="J35" s="2602"/>
      <c r="K35" s="2602"/>
      <c r="L35" s="2602"/>
      <c r="M35" s="2602"/>
      <c r="N35" s="2602"/>
      <c r="O35" s="2602"/>
      <c r="P35" s="2602"/>
      <c r="Q35" s="2602"/>
      <c r="R35" s="2602"/>
      <c r="S35" s="2603"/>
      <c r="T35" s="2607" t="s">
        <v>985</v>
      </c>
      <c r="U35" s="2600" t="s">
        <v>984</v>
      </c>
    </row>
    <row r="36" spans="1:22" ht="20.25" customHeight="1">
      <c r="A36" s="856"/>
      <c r="B36" s="2612"/>
      <c r="C36" s="2613"/>
      <c r="D36" s="2600"/>
      <c r="E36" s="2600"/>
      <c r="F36" s="2600"/>
      <c r="G36" s="2600"/>
      <c r="H36" s="2600"/>
      <c r="I36" s="2601" t="s">
        <v>658</v>
      </c>
      <c r="J36" s="2602"/>
      <c r="K36" s="2602"/>
      <c r="L36" s="2602"/>
      <c r="M36" s="2602"/>
      <c r="N36" s="2602"/>
      <c r="O36" s="2603"/>
      <c r="P36" s="2604" t="s">
        <v>659</v>
      </c>
      <c r="Q36" s="2605"/>
      <c r="R36" s="2605"/>
      <c r="S36" s="2606"/>
      <c r="T36" s="2608"/>
      <c r="U36" s="2600"/>
    </row>
    <row r="37" spans="1:22" ht="26.25" customHeight="1">
      <c r="A37" s="856"/>
      <c r="B37" s="2313">
        <v>6</v>
      </c>
      <c r="C37" s="2314"/>
      <c r="D37" s="2594">
        <f>'6-3行動報告書'!D28</f>
        <v>0</v>
      </c>
      <c r="E37" s="2595"/>
      <c r="F37" s="2595"/>
      <c r="G37" s="2595"/>
      <c r="H37" s="2596"/>
      <c r="I37" s="2594">
        <f>'1-3行動計画書'!I38</f>
        <v>0</v>
      </c>
      <c r="J37" s="2595"/>
      <c r="K37" s="2595"/>
      <c r="L37" s="2595"/>
      <c r="M37" s="2595"/>
      <c r="N37" s="2595"/>
      <c r="O37" s="2596"/>
      <c r="P37" s="2597">
        <f>'1-3行動計画書'!V38</f>
        <v>0</v>
      </c>
      <c r="Q37" s="2598"/>
      <c r="R37" s="2598"/>
      <c r="S37" s="2599"/>
      <c r="T37" s="768">
        <f>'6-3行動報告書'!AA37</f>
        <v>0</v>
      </c>
      <c r="U37" s="771"/>
    </row>
    <row r="38" spans="1:22" ht="26.25" customHeight="1">
      <c r="A38" s="856"/>
      <c r="B38" s="2313">
        <v>7</v>
      </c>
      <c r="C38" s="2314"/>
      <c r="D38" s="2594">
        <f>'6-3行動報告書'!D29</f>
        <v>0</v>
      </c>
      <c r="E38" s="2595"/>
      <c r="F38" s="2595"/>
      <c r="G38" s="2595"/>
      <c r="H38" s="2596"/>
      <c r="I38" s="2594">
        <f>'1-3行動計画書'!I39</f>
        <v>0</v>
      </c>
      <c r="J38" s="2595"/>
      <c r="K38" s="2595"/>
      <c r="L38" s="2595"/>
      <c r="M38" s="2595"/>
      <c r="N38" s="2595"/>
      <c r="O38" s="2596"/>
      <c r="P38" s="2597">
        <f>'1-3行動計画書'!V39</f>
        <v>0</v>
      </c>
      <c r="Q38" s="2598"/>
      <c r="R38" s="2598"/>
      <c r="S38" s="2599"/>
      <c r="T38" s="768">
        <f>'6-3行動報告書'!AA38</f>
        <v>0</v>
      </c>
      <c r="U38" s="771"/>
    </row>
    <row r="39" spans="1:22" ht="26.25" customHeight="1">
      <c r="A39" s="856"/>
      <c r="B39" s="2313">
        <v>8</v>
      </c>
      <c r="C39" s="2314"/>
      <c r="D39" s="2594">
        <f>'6-3行動報告書'!D30</f>
        <v>0</v>
      </c>
      <c r="E39" s="2595"/>
      <c r="F39" s="2595"/>
      <c r="G39" s="2595"/>
      <c r="H39" s="2596"/>
      <c r="I39" s="2594">
        <f>'1-3行動計画書'!I40</f>
        <v>0</v>
      </c>
      <c r="J39" s="2595"/>
      <c r="K39" s="2595"/>
      <c r="L39" s="2595"/>
      <c r="M39" s="2595"/>
      <c r="N39" s="2595"/>
      <c r="O39" s="2596"/>
      <c r="P39" s="2597">
        <f>'1-3行動計画書'!V40</f>
        <v>0</v>
      </c>
      <c r="Q39" s="2598"/>
      <c r="R39" s="2598"/>
      <c r="S39" s="2599"/>
      <c r="T39" s="768">
        <f>'6-3行動報告書'!AA39</f>
        <v>0</v>
      </c>
      <c r="U39" s="771"/>
    </row>
    <row r="40" spans="1:22" ht="26.25" customHeight="1">
      <c r="A40" s="856"/>
      <c r="B40" s="2313">
        <v>9</v>
      </c>
      <c r="C40" s="2314"/>
      <c r="D40" s="2594">
        <f>'6-3行動報告書'!D31</f>
        <v>0</v>
      </c>
      <c r="E40" s="2595"/>
      <c r="F40" s="2595"/>
      <c r="G40" s="2595"/>
      <c r="H40" s="2596"/>
      <c r="I40" s="2594">
        <f>'1-3行動計画書'!I41</f>
        <v>0</v>
      </c>
      <c r="J40" s="2595"/>
      <c r="K40" s="2595"/>
      <c r="L40" s="2595"/>
      <c r="M40" s="2595"/>
      <c r="N40" s="2595"/>
      <c r="O40" s="2596"/>
      <c r="P40" s="2597">
        <f>'1-3行動計画書'!V41</f>
        <v>0</v>
      </c>
      <c r="Q40" s="2598"/>
      <c r="R40" s="2598"/>
      <c r="S40" s="2599"/>
      <c r="T40" s="768">
        <f>'6-3行動報告書'!AA40</f>
        <v>0</v>
      </c>
      <c r="U40" s="771"/>
    </row>
    <row r="41" spans="1:22" ht="26.25" customHeight="1">
      <c r="A41" s="856"/>
      <c r="B41" s="2313">
        <v>10</v>
      </c>
      <c r="C41" s="2314"/>
      <c r="D41" s="2594">
        <f>'6-3行動報告書'!D32</f>
        <v>0</v>
      </c>
      <c r="E41" s="2595"/>
      <c r="F41" s="2595"/>
      <c r="G41" s="2595"/>
      <c r="H41" s="2596"/>
      <c r="I41" s="2594">
        <f>'1-3行動計画書'!I42</f>
        <v>0</v>
      </c>
      <c r="J41" s="2595"/>
      <c r="K41" s="2595"/>
      <c r="L41" s="2595"/>
      <c r="M41" s="2595"/>
      <c r="N41" s="2595"/>
      <c r="O41" s="2596"/>
      <c r="P41" s="2597">
        <f>'1-3行動計画書'!V42</f>
        <v>0</v>
      </c>
      <c r="Q41" s="2598"/>
      <c r="R41" s="2598"/>
      <c r="S41" s="2599"/>
      <c r="T41" s="768">
        <f>'6-3行動報告書'!AA41</f>
        <v>0</v>
      </c>
      <c r="U41" s="771"/>
    </row>
    <row r="42" spans="1:22" ht="29.25" customHeight="1">
      <c r="A42" s="856"/>
      <c r="B42" s="856"/>
      <c r="C42" s="856"/>
      <c r="D42" s="856"/>
      <c r="E42" s="856"/>
      <c r="F42" s="856"/>
      <c r="G42" s="856"/>
      <c r="H42" s="856"/>
      <c r="I42" s="856"/>
      <c r="J42" s="856"/>
      <c r="K42" s="856"/>
      <c r="L42" s="856"/>
      <c r="M42" s="856"/>
      <c r="N42" s="856"/>
      <c r="O42" s="856"/>
      <c r="P42" s="856"/>
      <c r="Q42" s="856"/>
      <c r="R42" s="856"/>
      <c r="S42" s="856"/>
      <c r="T42" s="856"/>
      <c r="U42" s="857"/>
      <c r="V42" s="857"/>
    </row>
    <row r="43" spans="1:22" ht="15">
      <c r="A43" s="856" t="s">
        <v>662</v>
      </c>
      <c r="B43" s="856" t="s">
        <v>661</v>
      </c>
      <c r="C43" s="856"/>
      <c r="D43" s="856"/>
      <c r="E43" s="856"/>
      <c r="F43" s="856"/>
      <c r="G43" s="856"/>
      <c r="H43" s="856"/>
      <c r="I43" s="856"/>
      <c r="J43" s="856"/>
      <c r="K43" s="856"/>
      <c r="L43" s="856"/>
      <c r="M43" s="856"/>
      <c r="N43" s="856"/>
      <c r="O43" s="856"/>
      <c r="P43" s="856"/>
      <c r="Q43" s="856"/>
      <c r="R43" s="856"/>
      <c r="S43" s="856"/>
      <c r="T43" s="856"/>
      <c r="U43" s="857"/>
      <c r="V43" s="857"/>
    </row>
    <row r="44" spans="1:22" ht="13.5" customHeight="1">
      <c r="A44" s="856"/>
      <c r="B44" s="2334"/>
      <c r="C44" s="2334"/>
      <c r="D44" s="2334"/>
      <c r="E44" s="2334"/>
      <c r="F44" s="2334"/>
      <c r="G44" s="2334"/>
      <c r="H44" s="2334"/>
      <c r="I44" s="2334"/>
      <c r="J44" s="2334"/>
      <c r="K44" s="2334"/>
      <c r="L44" s="2334"/>
      <c r="M44" s="2334"/>
      <c r="N44" s="2334"/>
      <c r="O44" s="2334"/>
      <c r="P44" s="2334"/>
      <c r="Q44" s="2334"/>
      <c r="R44" s="981"/>
      <c r="S44" s="856"/>
      <c r="T44" s="856"/>
      <c r="U44" s="857"/>
      <c r="V44" s="857"/>
    </row>
    <row r="45" spans="1:22" ht="13.5" customHeight="1">
      <c r="A45" s="856"/>
      <c r="B45" s="2334"/>
      <c r="C45" s="2334"/>
      <c r="D45" s="2334"/>
      <c r="E45" s="2334"/>
      <c r="F45" s="2334"/>
      <c r="G45" s="2334"/>
      <c r="H45" s="2334"/>
      <c r="I45" s="2334"/>
      <c r="J45" s="2334"/>
      <c r="K45" s="2334"/>
      <c r="L45" s="2334"/>
      <c r="M45" s="2334"/>
      <c r="N45" s="2334"/>
      <c r="O45" s="2334"/>
      <c r="P45" s="2334"/>
      <c r="Q45" s="2334"/>
      <c r="R45" s="981"/>
      <c r="S45" s="856"/>
      <c r="T45" s="856"/>
      <c r="U45" s="857"/>
      <c r="V45" s="857"/>
    </row>
    <row r="46" spans="1:22" ht="13.5" customHeight="1">
      <c r="A46" s="856"/>
      <c r="B46" s="2334"/>
      <c r="C46" s="2334"/>
      <c r="D46" s="2334"/>
      <c r="E46" s="2334"/>
      <c r="F46" s="2334"/>
      <c r="G46" s="2334"/>
      <c r="H46" s="2334"/>
      <c r="I46" s="2334"/>
      <c r="J46" s="2334"/>
      <c r="K46" s="2334"/>
      <c r="L46" s="2334"/>
      <c r="M46" s="2334"/>
      <c r="N46" s="2334"/>
      <c r="O46" s="2334"/>
      <c r="P46" s="2334"/>
      <c r="Q46" s="2334"/>
      <c r="R46" s="981"/>
      <c r="S46" s="856"/>
      <c r="T46" s="856"/>
      <c r="U46" s="857"/>
      <c r="V46" s="857"/>
    </row>
    <row r="47" spans="1:22" ht="13.5" customHeight="1">
      <c r="A47" s="856"/>
      <c r="B47" s="2334"/>
      <c r="C47" s="2334"/>
      <c r="D47" s="2334"/>
      <c r="E47" s="2334"/>
      <c r="F47" s="2334"/>
      <c r="G47" s="2334"/>
      <c r="H47" s="2334"/>
      <c r="I47" s="2334"/>
      <c r="J47" s="2334"/>
      <c r="K47" s="2334"/>
      <c r="L47" s="2334"/>
      <c r="M47" s="2334"/>
      <c r="N47" s="2334"/>
      <c r="O47" s="2334"/>
      <c r="P47" s="2334"/>
      <c r="Q47" s="2334"/>
      <c r="R47" s="981"/>
      <c r="S47" s="856"/>
      <c r="T47" s="856"/>
      <c r="U47" s="857"/>
      <c r="V47" s="857"/>
    </row>
    <row r="48" spans="1:22" ht="13.5" customHeight="1">
      <c r="A48" s="856"/>
      <c r="B48" s="2334"/>
      <c r="C48" s="2334"/>
      <c r="D48" s="2334"/>
      <c r="E48" s="2334"/>
      <c r="F48" s="2334"/>
      <c r="G48" s="2334"/>
      <c r="H48" s="2334"/>
      <c r="I48" s="2334"/>
      <c r="J48" s="2334"/>
      <c r="K48" s="2334"/>
      <c r="L48" s="2334"/>
      <c r="M48" s="2334"/>
      <c r="N48" s="2334"/>
      <c r="O48" s="2334"/>
      <c r="P48" s="2334"/>
      <c r="Q48" s="2334"/>
      <c r="R48" s="981"/>
      <c r="S48" s="856"/>
      <c r="T48" s="856"/>
      <c r="U48" s="857"/>
      <c r="V48" s="857"/>
    </row>
    <row r="49" spans="1:22" ht="13.5" customHeight="1">
      <c r="A49" s="856"/>
      <c r="B49" s="2334"/>
      <c r="C49" s="2334"/>
      <c r="D49" s="2334"/>
      <c r="E49" s="2334"/>
      <c r="F49" s="2334"/>
      <c r="G49" s="2334"/>
      <c r="H49" s="2334"/>
      <c r="I49" s="2334"/>
      <c r="J49" s="2334"/>
      <c r="K49" s="2334"/>
      <c r="L49" s="2334"/>
      <c r="M49" s="2334"/>
      <c r="N49" s="2334"/>
      <c r="O49" s="2334"/>
      <c r="P49" s="2334"/>
      <c r="Q49" s="2334"/>
      <c r="R49" s="981"/>
      <c r="S49" s="856"/>
      <c r="T49" s="856"/>
      <c r="U49" s="857"/>
      <c r="V49" s="857"/>
    </row>
    <row r="50" spans="1:22" ht="13.5" customHeight="1">
      <c r="A50" s="856"/>
      <c r="B50" s="2334"/>
      <c r="C50" s="2334"/>
      <c r="D50" s="2334"/>
      <c r="E50" s="2334"/>
      <c r="F50" s="2334"/>
      <c r="G50" s="2334"/>
      <c r="H50" s="2334"/>
      <c r="I50" s="2334"/>
      <c r="J50" s="2334"/>
      <c r="K50" s="2334"/>
      <c r="L50" s="2334"/>
      <c r="M50" s="2334"/>
      <c r="N50" s="2334"/>
      <c r="O50" s="2334"/>
      <c r="P50" s="2334"/>
      <c r="Q50" s="2334"/>
      <c r="R50" s="981"/>
      <c r="S50" s="856"/>
      <c r="T50" s="856"/>
      <c r="U50" s="857"/>
      <c r="V50" s="857"/>
    </row>
    <row r="51" spans="1:22" ht="13.5" customHeight="1">
      <c r="A51" s="856"/>
      <c r="B51" s="2334"/>
      <c r="C51" s="2334"/>
      <c r="D51" s="2334"/>
      <c r="E51" s="2334"/>
      <c r="F51" s="2334"/>
      <c r="G51" s="2334"/>
      <c r="H51" s="2334"/>
      <c r="I51" s="2334"/>
      <c r="J51" s="2334"/>
      <c r="K51" s="2334"/>
      <c r="L51" s="2334"/>
      <c r="M51" s="2334"/>
      <c r="N51" s="2334"/>
      <c r="O51" s="2334"/>
      <c r="P51" s="2334"/>
      <c r="Q51" s="2334"/>
      <c r="R51" s="981"/>
      <c r="S51" s="856"/>
      <c r="T51" s="856"/>
      <c r="U51" s="857"/>
      <c r="V51" s="857"/>
    </row>
    <row r="52" spans="1:22">
      <c r="A52" s="857"/>
      <c r="B52" s="857"/>
      <c r="C52" s="857"/>
      <c r="D52" s="857"/>
      <c r="E52" s="857"/>
      <c r="F52" s="857"/>
      <c r="G52" s="857"/>
      <c r="H52" s="857"/>
      <c r="I52" s="857"/>
      <c r="J52" s="857"/>
      <c r="K52" s="857"/>
      <c r="L52" s="857"/>
      <c r="M52" s="857"/>
      <c r="N52" s="857"/>
      <c r="O52" s="857"/>
      <c r="P52" s="857"/>
      <c r="Q52" s="857"/>
      <c r="R52" s="857"/>
      <c r="S52" s="857"/>
      <c r="T52" s="857"/>
      <c r="U52" s="857"/>
      <c r="V52" s="857"/>
    </row>
    <row r="53" spans="1:22">
      <c r="A53" s="857"/>
      <c r="B53" s="857"/>
      <c r="C53" s="857"/>
      <c r="D53" s="857"/>
      <c r="E53" s="857"/>
      <c r="F53" s="857"/>
      <c r="G53" s="857"/>
      <c r="H53" s="857"/>
      <c r="I53" s="857"/>
      <c r="J53" s="857"/>
      <c r="K53" s="857"/>
      <c r="L53" s="857"/>
      <c r="M53" s="857"/>
      <c r="N53" s="857"/>
      <c r="O53" s="857"/>
      <c r="P53" s="857"/>
      <c r="Q53" s="857"/>
      <c r="R53" s="857"/>
      <c r="S53" s="857"/>
      <c r="T53" s="857"/>
      <c r="U53" s="857"/>
      <c r="V53" s="857"/>
    </row>
    <row r="54" spans="1:22">
      <c r="A54" s="857"/>
      <c r="B54" s="857"/>
      <c r="C54" s="857"/>
      <c r="D54" s="857"/>
      <c r="E54" s="857"/>
      <c r="F54" s="857"/>
      <c r="G54" s="857"/>
      <c r="H54" s="857"/>
      <c r="I54" s="857"/>
      <c r="J54" s="857"/>
      <c r="K54" s="857"/>
      <c r="L54" s="857"/>
      <c r="M54" s="857"/>
      <c r="N54" s="857"/>
      <c r="O54" s="857"/>
      <c r="P54" s="857"/>
      <c r="Q54" s="857"/>
      <c r="R54" s="857"/>
      <c r="S54" s="857"/>
      <c r="T54" s="857"/>
      <c r="U54" s="857"/>
      <c r="V54" s="857"/>
    </row>
    <row r="55" spans="1:22">
      <c r="A55" s="857"/>
      <c r="B55" s="857"/>
      <c r="C55" s="857"/>
      <c r="D55" s="857"/>
      <c r="E55" s="857"/>
      <c r="F55" s="857"/>
      <c r="G55" s="857"/>
      <c r="H55" s="857"/>
      <c r="I55" s="857"/>
      <c r="J55" s="857"/>
      <c r="K55" s="857"/>
      <c r="L55" s="857"/>
      <c r="M55" s="857"/>
      <c r="N55" s="857"/>
      <c r="O55" s="857"/>
      <c r="P55" s="857"/>
      <c r="Q55" s="857"/>
      <c r="R55" s="857"/>
      <c r="S55" s="857"/>
      <c r="T55" s="857"/>
      <c r="U55" s="857"/>
      <c r="V55" s="857"/>
    </row>
    <row r="56" spans="1:22">
      <c r="A56" s="857"/>
      <c r="B56" s="857"/>
      <c r="C56" s="857"/>
      <c r="D56" s="857"/>
      <c r="E56" s="857"/>
      <c r="F56" s="857"/>
      <c r="G56" s="857"/>
      <c r="H56" s="857"/>
      <c r="I56" s="857"/>
      <c r="J56" s="857"/>
      <c r="K56" s="857"/>
      <c r="L56" s="857"/>
      <c r="M56" s="857"/>
      <c r="N56" s="857"/>
      <c r="O56" s="857"/>
      <c r="P56" s="857"/>
      <c r="Q56" s="857"/>
      <c r="R56" s="857"/>
      <c r="S56" s="857"/>
      <c r="T56" s="857"/>
      <c r="U56" s="857"/>
      <c r="V56" s="857"/>
    </row>
    <row r="57" spans="1:22">
      <c r="A57" s="857"/>
      <c r="B57" s="857"/>
      <c r="C57" s="857"/>
      <c r="D57" s="857"/>
      <c r="E57" s="857"/>
      <c r="F57" s="857"/>
      <c r="G57" s="857"/>
      <c r="H57" s="857"/>
      <c r="I57" s="857"/>
      <c r="J57" s="857"/>
      <c r="K57" s="857"/>
      <c r="L57" s="857"/>
      <c r="M57" s="857"/>
      <c r="N57" s="857"/>
      <c r="O57" s="857"/>
      <c r="P57" s="857"/>
      <c r="Q57" s="857"/>
      <c r="R57" s="857"/>
      <c r="S57" s="857"/>
      <c r="T57" s="857"/>
      <c r="U57" s="857"/>
      <c r="V57" s="857"/>
    </row>
    <row r="58" spans="1:22">
      <c r="A58" s="857"/>
      <c r="B58" s="857"/>
      <c r="C58" s="857"/>
      <c r="D58" s="857"/>
      <c r="E58" s="857"/>
      <c r="F58" s="857"/>
      <c r="G58" s="857"/>
      <c r="H58" s="857"/>
      <c r="I58" s="857"/>
      <c r="J58" s="857"/>
      <c r="K58" s="857"/>
      <c r="L58" s="857"/>
      <c r="M58" s="857"/>
      <c r="N58" s="857"/>
      <c r="O58" s="857"/>
      <c r="P58" s="857"/>
      <c r="Q58" s="857"/>
      <c r="R58" s="857"/>
      <c r="S58" s="857"/>
      <c r="T58" s="857"/>
      <c r="U58" s="857"/>
      <c r="V58" s="857"/>
    </row>
    <row r="59" spans="1:22">
      <c r="A59" s="857"/>
      <c r="B59" s="857"/>
      <c r="C59" s="857"/>
      <c r="D59" s="857"/>
      <c r="E59" s="857"/>
      <c r="F59" s="857"/>
      <c r="G59" s="857"/>
      <c r="H59" s="857"/>
      <c r="I59" s="857"/>
      <c r="J59" s="857"/>
      <c r="K59" s="857"/>
      <c r="L59" s="857"/>
      <c r="M59" s="857"/>
      <c r="N59" s="857"/>
      <c r="O59" s="857"/>
      <c r="P59" s="857"/>
      <c r="Q59" s="857"/>
      <c r="R59" s="857"/>
      <c r="S59" s="857"/>
      <c r="T59" s="857"/>
      <c r="U59" s="857"/>
      <c r="V59" s="857"/>
    </row>
    <row r="60" spans="1:22">
      <c r="A60" s="857"/>
      <c r="B60" s="857"/>
      <c r="C60" s="857"/>
      <c r="D60" s="857"/>
      <c r="E60" s="857"/>
      <c r="F60" s="857"/>
      <c r="G60" s="857"/>
      <c r="H60" s="857"/>
      <c r="I60" s="857"/>
      <c r="J60" s="857"/>
      <c r="K60" s="857"/>
      <c r="L60" s="857"/>
      <c r="M60" s="857"/>
      <c r="N60" s="857"/>
      <c r="O60" s="857"/>
      <c r="P60" s="857"/>
      <c r="Q60" s="857"/>
      <c r="R60" s="857"/>
      <c r="S60" s="857"/>
      <c r="T60" s="857"/>
      <c r="U60" s="857"/>
      <c r="V60" s="857"/>
    </row>
    <row r="61" spans="1:22">
      <c r="A61" s="857"/>
      <c r="B61" s="857"/>
      <c r="C61" s="857"/>
      <c r="D61" s="857"/>
      <c r="E61" s="857"/>
      <c r="F61" s="857"/>
      <c r="G61" s="857"/>
      <c r="H61" s="857"/>
      <c r="I61" s="857"/>
      <c r="J61" s="857"/>
      <c r="K61" s="857"/>
      <c r="L61" s="857"/>
      <c r="M61" s="857"/>
      <c r="N61" s="857"/>
      <c r="O61" s="857"/>
      <c r="P61" s="857"/>
      <c r="Q61" s="857"/>
      <c r="R61" s="857"/>
      <c r="S61" s="857"/>
      <c r="T61" s="857"/>
      <c r="U61" s="857"/>
      <c r="V61" s="857"/>
    </row>
  </sheetData>
  <sheetProtection sheet="1" formatCells="0" insertRows="0" selectLockedCells="1"/>
  <mergeCells count="87">
    <mergeCell ref="B7:Q7"/>
    <mergeCell ref="S7:U7"/>
    <mergeCell ref="S1:U1"/>
    <mergeCell ref="A2:U2"/>
    <mergeCell ref="B6:Q6"/>
    <mergeCell ref="S6:U6"/>
    <mergeCell ref="B8:Q8"/>
    <mergeCell ref="S8:U8"/>
    <mergeCell ref="B9:Q9"/>
    <mergeCell ref="S9:U9"/>
    <mergeCell ref="B10:Q10"/>
    <mergeCell ref="S10:U10"/>
    <mergeCell ref="B11:Q11"/>
    <mergeCell ref="S11:U11"/>
    <mergeCell ref="B12:Q12"/>
    <mergeCell ref="S12:U12"/>
    <mergeCell ref="B13:D13"/>
    <mergeCell ref="E13:Q13"/>
    <mergeCell ref="S13:U13"/>
    <mergeCell ref="B17:Q17"/>
    <mergeCell ref="S17:U17"/>
    <mergeCell ref="B18:Q18"/>
    <mergeCell ref="S18:U18"/>
    <mergeCell ref="B19:Q19"/>
    <mergeCell ref="S19:U19"/>
    <mergeCell ref="B20:Q20"/>
    <mergeCell ref="S20:U20"/>
    <mergeCell ref="B21:Q21"/>
    <mergeCell ref="S21:U21"/>
    <mergeCell ref="B22:D22"/>
    <mergeCell ref="E22:Q22"/>
    <mergeCell ref="S22:U22"/>
    <mergeCell ref="B26:C27"/>
    <mergeCell ref="D26:H27"/>
    <mergeCell ref="I26:S26"/>
    <mergeCell ref="U26:U27"/>
    <mergeCell ref="I27:O27"/>
    <mergeCell ref="P27:S27"/>
    <mergeCell ref="T26:T27"/>
    <mergeCell ref="B28:C28"/>
    <mergeCell ref="D28:H28"/>
    <mergeCell ref="I28:O28"/>
    <mergeCell ref="P28:S28"/>
    <mergeCell ref="B29:C29"/>
    <mergeCell ref="D29:H29"/>
    <mergeCell ref="I29:O29"/>
    <mergeCell ref="P29:S29"/>
    <mergeCell ref="B30:C30"/>
    <mergeCell ref="D30:H30"/>
    <mergeCell ref="I30:O30"/>
    <mergeCell ref="P30:S30"/>
    <mergeCell ref="B31:C31"/>
    <mergeCell ref="D31:H31"/>
    <mergeCell ref="I31:O31"/>
    <mergeCell ref="P31:S31"/>
    <mergeCell ref="B32:C32"/>
    <mergeCell ref="D32:H32"/>
    <mergeCell ref="I32:O32"/>
    <mergeCell ref="P32:S32"/>
    <mergeCell ref="B35:C36"/>
    <mergeCell ref="D35:H36"/>
    <mergeCell ref="I35:S35"/>
    <mergeCell ref="U35:U36"/>
    <mergeCell ref="I36:O36"/>
    <mergeCell ref="P36:S36"/>
    <mergeCell ref="B37:C37"/>
    <mergeCell ref="D37:H37"/>
    <mergeCell ref="I37:O37"/>
    <mergeCell ref="P37:S37"/>
    <mergeCell ref="T35:T36"/>
    <mergeCell ref="B38:C38"/>
    <mergeCell ref="D38:H38"/>
    <mergeCell ref="I38:O38"/>
    <mergeCell ref="P38:S38"/>
    <mergeCell ref="B39:C39"/>
    <mergeCell ref="D39:H39"/>
    <mergeCell ref="I39:O39"/>
    <mergeCell ref="P39:S39"/>
    <mergeCell ref="B44:Q51"/>
    <mergeCell ref="B40:C40"/>
    <mergeCell ref="D40:H40"/>
    <mergeCell ref="I40:O40"/>
    <mergeCell ref="P40:S40"/>
    <mergeCell ref="B41:C41"/>
    <mergeCell ref="D41:H41"/>
    <mergeCell ref="I41:O41"/>
    <mergeCell ref="P41:S41"/>
  </mergeCells>
  <phoneticPr fontId="9"/>
  <pageMargins left="0.70866141732283472" right="0.70866141732283472" top="0.55118110236220474" bottom="0.35433070866141736" header="0.31496062992125984" footer="0.31496062992125984"/>
  <pageSetup paperSize="9" scale="6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71"/>
  <sheetViews>
    <sheetView view="pageBreakPreview" zoomScaleNormal="100" zoomScaleSheetLayoutView="100" workbookViewId="0">
      <selection activeCell="W3" sqref="W3:AG3"/>
    </sheetView>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957</v>
      </c>
      <c r="J1" s="189"/>
      <c r="K1" s="189"/>
    </row>
    <row r="2" spans="1:70" ht="15" customHeight="1">
      <c r="J2" s="189"/>
      <c r="K2" s="189"/>
    </row>
    <row r="3" spans="1:70" ht="15" customHeight="1">
      <c r="J3" s="189"/>
      <c r="K3" s="189"/>
      <c r="T3" s="1" t="s">
        <v>741</v>
      </c>
      <c r="W3" s="1045"/>
      <c r="X3" s="1045"/>
      <c r="Y3" s="1045"/>
      <c r="Z3" s="1045"/>
      <c r="AA3" s="1045"/>
      <c r="AB3" s="1045"/>
      <c r="AC3" s="1045"/>
      <c r="AD3" s="1045"/>
      <c r="AE3" s="1045"/>
      <c r="AF3" s="1045"/>
      <c r="AG3" s="1045"/>
      <c r="AI3" s="431"/>
      <c r="AJ3" s="430"/>
      <c r="AK3" s="412"/>
      <c r="AP3" s="480"/>
      <c r="AQ3" s="412"/>
      <c r="AR3" s="412"/>
      <c r="AS3" s="412"/>
      <c r="AT3" s="412"/>
      <c r="AU3" s="412"/>
      <c r="AV3" s="430"/>
      <c r="AW3" s="430"/>
    </row>
    <row r="4" spans="1:70" ht="15" customHeight="1">
      <c r="J4" s="189"/>
      <c r="K4" s="189"/>
      <c r="S4" s="416"/>
    </row>
    <row r="5" spans="1:70" ht="15" customHeight="1">
      <c r="B5" s="1" t="s">
        <v>51</v>
      </c>
      <c r="J5" s="189"/>
      <c r="K5" s="189"/>
    </row>
    <row r="6" spans="1:70" ht="15" customHeight="1">
      <c r="B6" s="1" t="s">
        <v>405</v>
      </c>
      <c r="J6" s="189"/>
      <c r="K6" s="189"/>
    </row>
    <row r="7" spans="1:70" ht="15" customHeight="1">
      <c r="B7" s="443" t="s">
        <v>777</v>
      </c>
      <c r="C7" s="443"/>
      <c r="D7" s="443"/>
      <c r="F7" s="443" t="s">
        <v>778</v>
      </c>
      <c r="G7" s="443"/>
      <c r="H7" s="443"/>
      <c r="I7" s="443"/>
      <c r="J7" s="189"/>
      <c r="K7" s="189"/>
      <c r="V7" s="1" t="s">
        <v>216</v>
      </c>
      <c r="W7" s="1050"/>
      <c r="X7" s="1050"/>
      <c r="Y7" s="1050"/>
      <c r="Z7" s="1050"/>
    </row>
    <row r="8" spans="1:70" ht="15" customHeight="1">
      <c r="J8" s="189"/>
      <c r="K8" s="189"/>
      <c r="P8" s="140"/>
      <c r="Q8" s="140"/>
      <c r="R8" s="140"/>
      <c r="S8" s="140"/>
      <c r="T8" s="140"/>
      <c r="U8" s="140"/>
      <c r="V8" s="1051"/>
      <c r="W8" s="1052"/>
      <c r="X8" s="1052"/>
      <c r="Y8" s="1052"/>
      <c r="Z8" s="1052"/>
      <c r="AA8" s="1052"/>
      <c r="AB8" s="1052"/>
      <c r="AC8" s="1052"/>
      <c r="AD8" s="1052"/>
      <c r="AE8" s="1052"/>
      <c r="AF8" s="1052"/>
      <c r="AG8" s="1052"/>
    </row>
    <row r="9" spans="1:70" ht="15" customHeight="1">
      <c r="J9" s="189"/>
      <c r="K9" s="189"/>
      <c r="P9" s="140" t="s">
        <v>3</v>
      </c>
      <c r="Q9" s="140"/>
      <c r="R9" s="140"/>
      <c r="S9" s="140" t="s">
        <v>4</v>
      </c>
      <c r="T9" s="140"/>
      <c r="U9" s="140"/>
      <c r="V9" s="1052"/>
      <c r="W9" s="1052"/>
      <c r="X9" s="1052"/>
      <c r="Y9" s="1052"/>
      <c r="Z9" s="1052"/>
      <c r="AA9" s="1052"/>
      <c r="AB9" s="1052"/>
      <c r="AC9" s="1052"/>
      <c r="AD9" s="1052"/>
      <c r="AE9" s="1052"/>
      <c r="AF9" s="1052"/>
      <c r="AG9" s="1052"/>
    </row>
    <row r="10" spans="1:70" ht="15" customHeight="1">
      <c r="J10" s="189"/>
      <c r="K10" s="189"/>
      <c r="P10" s="140"/>
      <c r="Q10" s="140"/>
      <c r="R10" s="140"/>
      <c r="T10" s="446" t="s">
        <v>548</v>
      </c>
      <c r="U10" s="140"/>
      <c r="V10" s="1049"/>
      <c r="W10" s="1049"/>
      <c r="X10" s="1049"/>
      <c r="Y10" s="1049"/>
      <c r="Z10" s="1049"/>
      <c r="AA10" s="1049"/>
      <c r="AB10" s="1049"/>
      <c r="AC10" s="1049"/>
      <c r="AD10" s="1049"/>
      <c r="AE10" s="1049"/>
      <c r="AF10" s="1049"/>
      <c r="AG10" s="1049"/>
    </row>
    <row r="11" spans="1:70" ht="15" customHeight="1">
      <c r="J11" s="189"/>
      <c r="K11" s="189"/>
      <c r="P11" s="140"/>
      <c r="Q11" s="140"/>
      <c r="R11" s="140"/>
      <c r="S11" s="140"/>
      <c r="T11" s="446" t="s">
        <v>549</v>
      </c>
      <c r="U11" s="140"/>
      <c r="V11" s="1049"/>
      <c r="W11" s="1049"/>
      <c r="X11" s="1049"/>
      <c r="Y11" s="1049"/>
      <c r="Z11" s="1049"/>
      <c r="AA11" s="1049"/>
      <c r="AB11" s="1049"/>
      <c r="AC11" s="1049"/>
      <c r="AD11" s="1049"/>
      <c r="AE11" s="1049"/>
    </row>
    <row r="12" spans="1:70" ht="15" customHeight="1">
      <c r="J12" s="189"/>
      <c r="K12" s="189"/>
      <c r="T12" s="16" t="s">
        <v>550</v>
      </c>
      <c r="V12" s="1049"/>
      <c r="W12" s="1049"/>
      <c r="X12" s="1049"/>
      <c r="Y12" s="1049"/>
      <c r="Z12" s="1049"/>
      <c r="AA12" s="1049"/>
      <c r="AB12" s="1049"/>
      <c r="AC12" s="1049"/>
      <c r="AD12" s="1049"/>
      <c r="AE12" s="1049"/>
      <c r="AF12" s="140"/>
    </row>
    <row r="13" spans="1:70" ht="15" customHeight="1">
      <c r="J13" s="189"/>
      <c r="K13" s="189"/>
    </row>
    <row r="14" spans="1:70" ht="15" customHeight="1">
      <c r="J14" s="189"/>
      <c r="K14" s="189"/>
    </row>
    <row r="15" spans="1:70" ht="15" customHeight="1">
      <c r="A15" s="1047" t="s">
        <v>865</v>
      </c>
      <c r="B15" s="1047"/>
      <c r="C15" s="1047"/>
      <c r="D15" s="1047"/>
      <c r="E15" s="1047"/>
      <c r="F15" s="1047"/>
      <c r="G15" s="1047"/>
      <c r="H15" s="1047"/>
      <c r="I15" s="1047"/>
      <c r="J15" s="1047"/>
      <c r="K15" s="1047"/>
      <c r="L15" s="1047"/>
      <c r="M15" s="1047"/>
      <c r="N15" s="1047"/>
      <c r="O15" s="1047"/>
      <c r="P15" s="1047"/>
      <c r="Q15" s="1047"/>
      <c r="R15" s="1047"/>
      <c r="S15" s="1047"/>
      <c r="T15" s="1047"/>
      <c r="U15" s="1047"/>
      <c r="V15" s="1047"/>
      <c r="W15" s="1047"/>
      <c r="X15" s="1047"/>
      <c r="Y15" s="1047"/>
      <c r="Z15" s="1047"/>
      <c r="AA15" s="1047"/>
      <c r="AB15" s="1047"/>
      <c r="AC15" s="1047"/>
      <c r="AD15" s="1047"/>
      <c r="AE15" s="1047"/>
      <c r="AF15" s="1047"/>
      <c r="AG15" s="1047"/>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row>
    <row r="16" spans="1:70" ht="15" customHeight="1">
      <c r="J16" s="189"/>
      <c r="K16" s="189"/>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row>
    <row r="17" spans="1:70" ht="15" customHeight="1">
      <c r="A17" s="1054" t="s">
        <v>1096</v>
      </c>
      <c r="B17" s="1054"/>
      <c r="C17" s="1054"/>
      <c r="D17" s="1054"/>
      <c r="E17" s="1054"/>
      <c r="F17" s="1054"/>
      <c r="G17" s="1054"/>
      <c r="H17" s="1054"/>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row>
    <row r="18" spans="1:70" ht="15" customHeight="1">
      <c r="A18" s="1054"/>
      <c r="B18" s="1054"/>
      <c r="C18" s="1054"/>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1054"/>
      <c r="AF18" s="1054"/>
      <c r="AG18" s="105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row>
    <row r="19" spans="1:70" ht="62.4" customHeight="1">
      <c r="A19" s="1054"/>
      <c r="B19" s="1054"/>
      <c r="C19" s="1054"/>
      <c r="D19" s="1054"/>
      <c r="E19" s="1054"/>
      <c r="F19" s="1054"/>
      <c r="G19" s="1054"/>
      <c r="H19" s="1054"/>
      <c r="I19" s="1054"/>
      <c r="J19" s="1054"/>
      <c r="K19" s="1054"/>
      <c r="L19" s="1054"/>
      <c r="M19" s="1054"/>
      <c r="N19" s="1054"/>
      <c r="O19" s="1054"/>
      <c r="P19" s="1054"/>
      <c r="Q19" s="1054"/>
      <c r="R19" s="1054"/>
      <c r="S19" s="1054"/>
      <c r="T19" s="1054"/>
      <c r="U19" s="1054"/>
      <c r="V19" s="1054"/>
      <c r="W19" s="1054"/>
      <c r="X19" s="1054"/>
      <c r="Y19" s="1054"/>
      <c r="Z19" s="1054"/>
      <c r="AA19" s="1054"/>
      <c r="AB19" s="1054"/>
      <c r="AC19" s="1054"/>
      <c r="AD19" s="1054"/>
      <c r="AE19" s="1054"/>
      <c r="AF19" s="1054"/>
      <c r="AG19" s="1054"/>
    </row>
    <row r="20" spans="1:70" ht="15" customHeigh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row>
    <row r="21" spans="1:70" ht="15" customHeight="1">
      <c r="A21" s="1" t="s">
        <v>538</v>
      </c>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row>
    <row r="22" spans="1:70" ht="15" customHeight="1">
      <c r="A22" s="14"/>
      <c r="B22" s="14"/>
      <c r="C22" s="6" t="s">
        <v>607</v>
      </c>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row>
    <row r="23" spans="1:70" ht="15" customHeight="1">
      <c r="A23" s="14"/>
      <c r="B23" s="14"/>
      <c r="C23" s="1" t="s">
        <v>606</v>
      </c>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row>
    <row r="24" spans="1:70" ht="15" customHeight="1">
      <c r="A24" s="19"/>
      <c r="B24" s="19"/>
      <c r="C24" s="1" t="s">
        <v>717</v>
      </c>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row>
    <row r="25" spans="1:70" ht="33"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row>
    <row r="26" spans="1:70" ht="15.75" customHeight="1">
      <c r="A26" s="1055" t="s">
        <v>702</v>
      </c>
      <c r="B26" s="1055"/>
      <c r="C26" s="1055"/>
      <c r="D26" s="1055"/>
      <c r="E26" s="1055"/>
      <c r="F26" s="1055"/>
      <c r="G26" s="1055"/>
      <c r="H26" s="1055"/>
      <c r="I26" s="377"/>
      <c r="J26" s="377"/>
      <c r="K26" s="1056"/>
      <c r="L26" s="1056"/>
      <c r="M26" s="1056"/>
      <c r="N26" s="1056"/>
      <c r="O26" s="1056"/>
      <c r="P26" s="1056"/>
      <c r="Q26" s="1056"/>
      <c r="R26" s="1056"/>
      <c r="S26" s="1056"/>
      <c r="T26" s="1056"/>
      <c r="U26" s="1056"/>
      <c r="V26" s="1056"/>
      <c r="W26" s="377"/>
      <c r="X26" s="377"/>
      <c r="Y26" s="1058" t="str">
        <f>IF(K26="","",IF(K26='1-1事業計画書(共通)'!J18,"","金額見直し必要"))</f>
        <v/>
      </c>
      <c r="Z26" s="1059"/>
      <c r="AA26" s="1059"/>
      <c r="AB26" s="1059"/>
      <c r="AC26" s="1059"/>
      <c r="AD26" s="1059"/>
      <c r="AE26" s="1059"/>
      <c r="AF26" s="1059"/>
      <c r="AG26" s="1059"/>
      <c r="AH26" s="1059"/>
      <c r="AI26" s="377"/>
      <c r="AJ26" s="377"/>
      <c r="AK26" s="377"/>
      <c r="AL26" s="377"/>
      <c r="AM26" s="377"/>
      <c r="AN26" s="377"/>
      <c r="AO26" s="377"/>
      <c r="AP26" s="377"/>
      <c r="AQ26" s="377"/>
      <c r="AR26" s="377"/>
      <c r="AS26" s="377"/>
      <c r="AT26" s="377"/>
      <c r="AU26" s="377"/>
      <c r="AV26" s="377"/>
      <c r="AW26" s="377"/>
      <c r="AX26" s="377"/>
      <c r="AY26" s="377"/>
      <c r="AZ26" s="377"/>
      <c r="BA26" s="377"/>
    </row>
    <row r="27" spans="1:70" ht="15.75" customHeight="1">
      <c r="A27" s="1055"/>
      <c r="B27" s="1055"/>
      <c r="C27" s="1055"/>
      <c r="D27" s="1055"/>
      <c r="E27" s="1055"/>
      <c r="F27" s="1055"/>
      <c r="G27" s="1055"/>
      <c r="H27" s="1055"/>
      <c r="I27" s="377"/>
      <c r="J27" s="377"/>
      <c r="K27" s="1057"/>
      <c r="L27" s="1057"/>
      <c r="M27" s="1057"/>
      <c r="N27" s="1057"/>
      <c r="O27" s="1057"/>
      <c r="P27" s="1057"/>
      <c r="Q27" s="1057"/>
      <c r="R27" s="1057"/>
      <c r="S27" s="1057"/>
      <c r="T27" s="1057"/>
      <c r="U27" s="1057"/>
      <c r="V27" s="1057"/>
      <c r="W27" s="377"/>
      <c r="X27" s="5" t="s">
        <v>2</v>
      </c>
      <c r="Y27" s="1059"/>
      <c r="Z27" s="1059"/>
      <c r="AA27" s="1059"/>
      <c r="AB27" s="1059"/>
      <c r="AC27" s="1059"/>
      <c r="AD27" s="1059"/>
      <c r="AE27" s="1059"/>
      <c r="AF27" s="1059"/>
      <c r="AG27" s="1059"/>
      <c r="AH27" s="1059"/>
      <c r="AI27" s="377"/>
      <c r="AJ27" s="377"/>
      <c r="AK27" s="377"/>
      <c r="AL27" s="377"/>
      <c r="AM27" s="377"/>
      <c r="AN27" s="377"/>
      <c r="AO27" s="377"/>
      <c r="AP27" s="377"/>
      <c r="AQ27" s="377"/>
      <c r="AR27" s="377"/>
      <c r="AS27" s="377"/>
      <c r="AT27" s="377"/>
      <c r="AU27" s="377"/>
      <c r="AV27" s="377"/>
      <c r="AW27" s="377"/>
      <c r="AX27" s="377"/>
      <c r="AY27" s="377"/>
      <c r="AZ27" s="377"/>
      <c r="BA27" s="377"/>
    </row>
    <row r="28" spans="1:70" ht="9" customHeight="1">
      <c r="A28" s="19"/>
      <c r="B28" s="19"/>
      <c r="C28" s="19"/>
      <c r="D28" s="19"/>
      <c r="E28" s="19"/>
      <c r="F28" s="19"/>
      <c r="G28" s="19"/>
      <c r="H28" s="19"/>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row>
    <row r="29" spans="1:70" ht="9.6" customHeight="1">
      <c r="A29" s="19"/>
      <c r="B29" s="19"/>
      <c r="C29" s="19"/>
      <c r="D29" s="19"/>
      <c r="E29" s="19"/>
      <c r="F29" s="19"/>
      <c r="G29" s="19"/>
      <c r="H29" s="19"/>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row>
    <row r="30" spans="1:70" ht="15" customHeight="1">
      <c r="A30" s="1046" t="s">
        <v>0</v>
      </c>
      <c r="B30" s="1046"/>
      <c r="C30" s="1046"/>
      <c r="D30" s="1046"/>
      <c r="E30" s="1046"/>
      <c r="F30" s="1046"/>
      <c r="G30" s="1046"/>
      <c r="H30" s="1046"/>
      <c r="I30" s="1046"/>
      <c r="J30" s="1046"/>
      <c r="K30" s="1046"/>
      <c r="L30" s="1046"/>
      <c r="M30" s="1046"/>
      <c r="N30" s="1046"/>
      <c r="O30" s="1046"/>
      <c r="P30" s="1046"/>
      <c r="Q30" s="1046"/>
      <c r="R30" s="1046"/>
      <c r="S30" s="1046"/>
      <c r="T30" s="1046"/>
      <c r="U30" s="1046"/>
      <c r="V30" s="1046"/>
      <c r="W30" s="1046"/>
      <c r="X30" s="1046"/>
      <c r="Y30" s="1046"/>
      <c r="Z30" s="1046"/>
      <c r="AA30" s="1046"/>
      <c r="AB30" s="1046"/>
      <c r="AC30" s="1046"/>
      <c r="AD30" s="1046"/>
      <c r="AE30" s="1046"/>
      <c r="AF30" s="1046"/>
      <c r="AG30" s="1046"/>
    </row>
    <row r="31" spans="1:70" ht="10.199999999999999" customHeight="1">
      <c r="A31" s="273"/>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row>
    <row r="32" spans="1:70" ht="15" customHeight="1">
      <c r="A32" s="273"/>
      <c r="B32" s="274" t="s">
        <v>108</v>
      </c>
      <c r="C32" s="189"/>
      <c r="D32" s="1053" t="s">
        <v>819</v>
      </c>
      <c r="E32" s="1053"/>
      <c r="F32" s="1053"/>
      <c r="G32" s="1053"/>
      <c r="H32" s="1053"/>
      <c r="I32" s="1053"/>
      <c r="J32" s="1053"/>
      <c r="K32" s="1053"/>
      <c r="L32" s="1053"/>
      <c r="M32" s="1053"/>
      <c r="N32" s="1053"/>
      <c r="O32" s="1053"/>
      <c r="P32" s="1053"/>
      <c r="Q32" s="1053"/>
      <c r="R32" s="1053"/>
      <c r="S32" s="1053"/>
      <c r="T32" s="1053"/>
      <c r="U32" s="1053"/>
      <c r="V32" s="1053"/>
      <c r="W32" s="1053"/>
      <c r="X32" s="1053"/>
      <c r="Y32" s="1053"/>
      <c r="Z32" s="1053"/>
      <c r="AA32" s="1053"/>
      <c r="AB32" s="1053"/>
      <c r="AC32" s="1053"/>
      <c r="AD32" s="1053"/>
      <c r="AE32" s="1053"/>
      <c r="AF32" s="1053"/>
      <c r="AG32" s="273"/>
    </row>
    <row r="33" spans="2:82" ht="10.199999999999999" customHeight="1">
      <c r="J33" s="1"/>
      <c r="K33" s="1"/>
    </row>
    <row r="34" spans="2:82" ht="15" customHeight="1">
      <c r="B34" s="274" t="s">
        <v>107</v>
      </c>
      <c r="C34" s="189"/>
      <c r="D34" s="1053" t="s">
        <v>820</v>
      </c>
      <c r="E34" s="1053"/>
      <c r="F34" s="1053"/>
      <c r="G34" s="1053"/>
      <c r="H34" s="1053"/>
      <c r="I34" s="1053"/>
      <c r="J34" s="1053"/>
      <c r="K34" s="1053"/>
      <c r="L34" s="1053"/>
      <c r="M34" s="1053"/>
      <c r="N34" s="1053"/>
      <c r="O34" s="1053"/>
      <c r="P34" s="1053"/>
      <c r="Q34" s="1053"/>
      <c r="R34" s="1053"/>
      <c r="S34" s="1053"/>
      <c r="T34" s="1053"/>
      <c r="U34" s="1053"/>
      <c r="V34" s="1053"/>
      <c r="W34" s="1053"/>
      <c r="X34" s="1053"/>
      <c r="Y34" s="1053"/>
      <c r="Z34" s="1053"/>
      <c r="AA34" s="1053"/>
      <c r="AB34" s="1053"/>
      <c r="AC34" s="1053"/>
      <c r="AD34" s="1053"/>
      <c r="AE34" s="1053"/>
      <c r="AF34" s="1053"/>
    </row>
    <row r="35" spans="2:82" ht="10.199999999999999" customHeight="1">
      <c r="J35" s="1"/>
      <c r="K35" s="1"/>
    </row>
    <row r="36" spans="2:82" ht="15" customHeight="1">
      <c r="B36" s="274" t="s">
        <v>359</v>
      </c>
      <c r="D36" s="1048" t="s">
        <v>1097</v>
      </c>
      <c r="E36" s="1048"/>
      <c r="F36" s="1048"/>
      <c r="G36" s="1048"/>
      <c r="H36" s="1048"/>
      <c r="I36" s="1048"/>
      <c r="J36" s="1048"/>
      <c r="K36" s="1048"/>
      <c r="L36" s="1048"/>
      <c r="M36" s="1048"/>
      <c r="N36" s="1048"/>
      <c r="O36" s="1048"/>
      <c r="P36" s="1048"/>
      <c r="Q36" s="1048"/>
      <c r="R36" s="1048"/>
      <c r="S36" s="1048"/>
      <c r="T36" s="1048"/>
      <c r="U36" s="1048"/>
      <c r="V36" s="1048"/>
      <c r="W36" s="1048"/>
      <c r="X36" s="1048"/>
      <c r="Y36" s="1048"/>
      <c r="Z36" s="1048"/>
      <c r="AA36" s="1048"/>
      <c r="AB36" s="1048"/>
      <c r="AC36" s="1048"/>
      <c r="AD36" s="1048"/>
      <c r="AE36" s="1048"/>
      <c r="AF36" s="1048"/>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T36" s="14"/>
      <c r="BU36" s="14"/>
      <c r="BV36" s="14"/>
      <c r="BW36" s="14"/>
      <c r="BX36" s="14"/>
      <c r="BY36" s="14"/>
      <c r="BZ36" s="14"/>
      <c r="CA36" s="14"/>
      <c r="CB36" s="14"/>
      <c r="CC36" s="14"/>
      <c r="CD36" s="14"/>
    </row>
    <row r="37" spans="2:82" ht="24" customHeight="1">
      <c r="D37" s="1048"/>
      <c r="E37" s="1048"/>
      <c r="F37" s="1048"/>
      <c r="G37" s="1048"/>
      <c r="H37" s="1048"/>
      <c r="I37" s="1048"/>
      <c r="J37" s="1048"/>
      <c r="K37" s="1048"/>
      <c r="L37" s="1048"/>
      <c r="M37" s="1048"/>
      <c r="N37" s="1048"/>
      <c r="O37" s="1048"/>
      <c r="P37" s="1048"/>
      <c r="Q37" s="1048"/>
      <c r="R37" s="1048"/>
      <c r="S37" s="1048"/>
      <c r="T37" s="1048"/>
      <c r="U37" s="1048"/>
      <c r="V37" s="1048"/>
      <c r="W37" s="1048"/>
      <c r="X37" s="1048"/>
      <c r="Y37" s="1048"/>
      <c r="Z37" s="1048"/>
      <c r="AA37" s="1048"/>
      <c r="AB37" s="1048"/>
      <c r="AC37" s="1048"/>
      <c r="AD37" s="1048"/>
      <c r="AE37" s="1048"/>
      <c r="AF37" s="1048"/>
      <c r="BT37" s="14"/>
      <c r="BU37" s="14"/>
      <c r="BV37" s="14"/>
      <c r="BW37" s="14"/>
      <c r="BX37" s="14"/>
      <c r="BY37" s="14"/>
      <c r="BZ37" s="14"/>
      <c r="CA37" s="14"/>
      <c r="CB37" s="14"/>
      <c r="CC37" s="14"/>
      <c r="CD37" s="14"/>
    </row>
    <row r="38" spans="2:82" ht="8.25" customHeight="1">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BT38" s="19"/>
      <c r="BU38" s="19"/>
      <c r="BV38" s="19"/>
      <c r="BW38" s="19"/>
      <c r="BX38" s="19"/>
      <c r="BY38" s="19"/>
      <c r="BZ38" s="19"/>
      <c r="CA38" s="19"/>
      <c r="CB38" s="19"/>
    </row>
    <row r="39" spans="2:82" ht="15" customHeight="1">
      <c r="B39" s="274" t="s">
        <v>360</v>
      </c>
      <c r="D39" s="1048" t="s">
        <v>366</v>
      </c>
      <c r="E39" s="1048"/>
      <c r="F39" s="1048"/>
      <c r="G39" s="1048"/>
      <c r="H39" s="1048"/>
      <c r="I39" s="1048"/>
      <c r="J39" s="1048"/>
      <c r="K39" s="1048"/>
      <c r="L39" s="1048"/>
      <c r="M39" s="1048"/>
      <c r="N39" s="1048"/>
      <c r="O39" s="1048"/>
      <c r="P39" s="1048"/>
      <c r="Q39" s="1048"/>
      <c r="R39" s="1048"/>
      <c r="S39" s="1048"/>
      <c r="T39" s="1048"/>
      <c r="U39" s="1048"/>
      <c r="V39" s="1048"/>
      <c r="W39" s="1048"/>
      <c r="X39" s="1048"/>
      <c r="Y39" s="1048"/>
      <c r="Z39" s="1048"/>
      <c r="AA39" s="1048"/>
      <c r="AB39" s="1048"/>
      <c r="AC39" s="1048"/>
      <c r="AD39" s="1048"/>
      <c r="AE39" s="1048"/>
      <c r="AF39" s="1048"/>
      <c r="BT39" s="14"/>
      <c r="BU39" s="14"/>
      <c r="BV39" s="14"/>
      <c r="BW39" s="14"/>
      <c r="BX39" s="14"/>
      <c r="BY39" s="14"/>
      <c r="BZ39" s="14"/>
      <c r="CA39" s="14"/>
      <c r="CB39" s="14"/>
      <c r="CC39" s="14"/>
      <c r="CD39" s="14"/>
    </row>
    <row r="40" spans="2:82" ht="10.199999999999999" customHeight="1">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BT40" s="19"/>
      <c r="BU40" s="19"/>
      <c r="BV40" s="19"/>
      <c r="BW40" s="19"/>
      <c r="BX40" s="19"/>
      <c r="BY40" s="19"/>
      <c r="BZ40" s="19"/>
      <c r="CA40" s="19"/>
    </row>
    <row r="41" spans="2:82" ht="15" customHeight="1">
      <c r="B41" s="274" t="s">
        <v>361</v>
      </c>
      <c r="C41" s="10"/>
      <c r="D41" s="1053" t="s">
        <v>82</v>
      </c>
      <c r="E41" s="1053"/>
      <c r="F41" s="1053"/>
      <c r="G41" s="1053"/>
      <c r="H41" s="1053"/>
      <c r="I41" s="1053"/>
      <c r="J41" s="1053"/>
      <c r="K41" s="1053"/>
      <c r="L41" s="1053"/>
      <c r="M41" s="1053"/>
      <c r="N41" s="1053"/>
      <c r="O41" s="1053"/>
      <c r="P41" s="1053"/>
      <c r="Q41" s="1053"/>
      <c r="R41" s="1053"/>
      <c r="S41" s="1053"/>
      <c r="T41" s="1053"/>
      <c r="U41" s="1053"/>
      <c r="V41" s="1053"/>
      <c r="W41" s="1053"/>
      <c r="X41" s="1053"/>
      <c r="Y41" s="1053"/>
      <c r="Z41" s="1053"/>
      <c r="AA41" s="1053"/>
      <c r="AB41" s="1053"/>
      <c r="AC41" s="1053"/>
      <c r="AD41" s="1053"/>
      <c r="AE41" s="1053"/>
      <c r="AF41" s="1053"/>
    </row>
    <row r="42" spans="2:82" ht="10.199999999999999" customHeight="1">
      <c r="BT42" s="14"/>
      <c r="BU42" s="14"/>
      <c r="BV42" s="14"/>
      <c r="BW42" s="14"/>
      <c r="BX42" s="14"/>
      <c r="BY42" s="14"/>
      <c r="BZ42" s="14"/>
      <c r="CA42" s="14"/>
      <c r="CB42" s="14"/>
    </row>
    <row r="43" spans="2:82" ht="15" customHeight="1">
      <c r="B43" s="1064" t="s">
        <v>362</v>
      </c>
      <c r="C43" s="1064"/>
      <c r="D43" s="1053" t="s">
        <v>56</v>
      </c>
      <c r="E43" s="1053"/>
      <c r="F43" s="1053"/>
      <c r="G43" s="1053"/>
      <c r="H43" s="1053"/>
      <c r="I43" s="1053"/>
      <c r="J43" s="1053"/>
      <c r="K43" s="1053"/>
      <c r="L43" s="1053"/>
      <c r="M43" s="1053"/>
      <c r="N43" s="1053"/>
      <c r="O43" s="1053"/>
      <c r="P43" s="1053"/>
      <c r="Q43" s="1053"/>
      <c r="R43" s="1053"/>
      <c r="S43" s="1053"/>
      <c r="T43" s="1053"/>
      <c r="U43" s="1053"/>
      <c r="V43" s="1053"/>
      <c r="W43" s="1053"/>
      <c r="X43" s="1053"/>
      <c r="Y43" s="1053"/>
      <c r="Z43" s="1053"/>
      <c r="AA43" s="1053"/>
      <c r="AB43" s="1053"/>
      <c r="AC43" s="1053"/>
      <c r="AD43" s="1053"/>
      <c r="AE43" s="1053"/>
      <c r="AF43" s="1053"/>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row>
    <row r="44" spans="2:82" ht="10.199999999999999" customHeight="1">
      <c r="B44" s="141"/>
      <c r="C44" s="141"/>
    </row>
    <row r="45" spans="2:82" ht="15" customHeight="1">
      <c r="B45" s="274" t="s">
        <v>363</v>
      </c>
      <c r="D45" s="1048" t="s">
        <v>70</v>
      </c>
      <c r="E45" s="1048"/>
      <c r="F45" s="1048"/>
      <c r="G45" s="1048"/>
      <c r="H45" s="1048"/>
      <c r="I45" s="1048"/>
      <c r="J45" s="1048"/>
      <c r="K45" s="1048"/>
      <c r="L45" s="1048"/>
      <c r="M45" s="1048"/>
      <c r="N45" s="1048"/>
      <c r="O45" s="1048"/>
      <c r="P45" s="1048"/>
      <c r="Q45" s="1048"/>
      <c r="R45" s="1048"/>
      <c r="S45" s="1048"/>
      <c r="T45" s="1048"/>
      <c r="U45" s="1048"/>
      <c r="V45" s="1048"/>
      <c r="W45" s="1048"/>
      <c r="X45" s="1048"/>
      <c r="Y45" s="1048"/>
      <c r="Z45" s="1048"/>
      <c r="AA45" s="1048"/>
      <c r="AB45" s="1048"/>
      <c r="AC45" s="1048"/>
      <c r="AD45" s="1048"/>
      <c r="AE45" s="1048"/>
      <c r="AF45" s="1048"/>
    </row>
    <row r="46" spans="2:82" ht="10.199999999999999" customHeight="1">
      <c r="D46" s="1048"/>
      <c r="E46" s="1048"/>
      <c r="F46" s="1048"/>
      <c r="G46" s="1048"/>
      <c r="H46" s="1048"/>
      <c r="I46" s="1048"/>
      <c r="J46" s="1048"/>
      <c r="K46" s="1048"/>
      <c r="L46" s="1048"/>
      <c r="M46" s="1048"/>
      <c r="N46" s="1048"/>
      <c r="O46" s="1048"/>
      <c r="P46" s="1048"/>
      <c r="Q46" s="1048"/>
      <c r="R46" s="1048"/>
      <c r="S46" s="1048"/>
      <c r="T46" s="1048"/>
      <c r="U46" s="1048"/>
      <c r="V46" s="1048"/>
      <c r="W46" s="1048"/>
      <c r="X46" s="1048"/>
      <c r="Y46" s="1048"/>
      <c r="Z46" s="1048"/>
      <c r="AA46" s="1048"/>
      <c r="AB46" s="1048"/>
      <c r="AC46" s="1048"/>
      <c r="AD46" s="1048"/>
      <c r="AE46" s="1048"/>
      <c r="AF46" s="1048"/>
    </row>
    <row r="47" spans="2:82" ht="10.199999999999999" customHeight="1">
      <c r="D47" s="487"/>
      <c r="E47" s="487"/>
      <c r="F47" s="487"/>
      <c r="G47" s="487"/>
      <c r="H47" s="487"/>
      <c r="I47" s="487"/>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row>
    <row r="48" spans="2:82" ht="15" customHeight="1">
      <c r="B48" s="274" t="s">
        <v>399</v>
      </c>
      <c r="C48" s="274"/>
      <c r="D48" s="1053" t="s">
        <v>513</v>
      </c>
      <c r="E48" s="1053"/>
      <c r="F48" s="1053"/>
      <c r="G48" s="1053"/>
      <c r="H48" s="1053"/>
      <c r="I48" s="1053"/>
      <c r="J48" s="1053"/>
      <c r="K48" s="1053"/>
      <c r="L48" s="1053"/>
      <c r="M48" s="1053"/>
      <c r="N48" s="1053"/>
      <c r="O48" s="1053"/>
      <c r="P48" s="1053"/>
      <c r="Q48" s="1053"/>
      <c r="R48" s="1053"/>
      <c r="S48" s="1053"/>
      <c r="T48" s="1053"/>
      <c r="U48" s="1053"/>
      <c r="V48" s="1053"/>
      <c r="W48" s="1053"/>
      <c r="X48" s="1053"/>
      <c r="Y48" s="1053"/>
      <c r="Z48" s="1053"/>
      <c r="AA48" s="1053"/>
      <c r="AB48" s="1053"/>
      <c r="AC48" s="1053"/>
      <c r="AD48" s="1053"/>
      <c r="AE48" s="1053"/>
      <c r="AF48" s="1053"/>
    </row>
    <row r="50" spans="2:82" ht="15" customHeight="1">
      <c r="B50" s="274" t="s">
        <v>400</v>
      </c>
      <c r="C50" s="274"/>
      <c r="D50" s="1" t="s">
        <v>821</v>
      </c>
      <c r="AU50" s="1062"/>
      <c r="AV50" s="1063"/>
      <c r="AW50" s="1063"/>
      <c r="AX50" s="1063"/>
      <c r="AY50" s="1063"/>
      <c r="AZ50" s="1063"/>
      <c r="BA50" s="1063"/>
      <c r="BB50" s="1063"/>
      <c r="BC50" s="1063"/>
      <c r="BD50" s="1063"/>
      <c r="BE50" s="1063"/>
      <c r="BF50" s="1063"/>
      <c r="BG50" s="1063"/>
      <c r="BH50" s="1063"/>
      <c r="BI50" s="1063"/>
      <c r="BJ50" s="1063"/>
      <c r="BK50" s="1063"/>
      <c r="BL50" s="1063"/>
      <c r="BM50" s="1063"/>
      <c r="BN50" s="1063"/>
      <c r="BO50" s="1063"/>
      <c r="BP50" s="1063"/>
    </row>
    <row r="51" spans="2:82" ht="15" customHeight="1">
      <c r="B51" s="274"/>
      <c r="C51" s="274"/>
      <c r="D51" s="1" t="s">
        <v>822</v>
      </c>
      <c r="AU51" s="190"/>
      <c r="AV51" s="12"/>
      <c r="AW51" s="12"/>
      <c r="AX51" s="12"/>
      <c r="AY51" s="12"/>
      <c r="AZ51" s="12"/>
      <c r="BA51" s="12"/>
      <c r="BB51" s="12"/>
      <c r="BC51" s="12"/>
      <c r="BD51" s="12"/>
      <c r="BE51" s="12"/>
      <c r="BF51" s="12"/>
      <c r="BG51" s="12"/>
      <c r="BH51" s="12"/>
      <c r="BI51" s="12"/>
      <c r="BJ51" s="12"/>
      <c r="BK51" s="12"/>
      <c r="BL51" s="12"/>
      <c r="BM51" s="12"/>
      <c r="BN51" s="12"/>
      <c r="BO51" s="12"/>
      <c r="BP51" s="12"/>
    </row>
    <row r="52" spans="2:82" ht="15" customHeight="1">
      <c r="B52" s="274"/>
      <c r="C52" s="274"/>
      <c r="Z52" s="1" t="s">
        <v>823</v>
      </c>
      <c r="AU52" s="190"/>
      <c r="AV52" s="12"/>
      <c r="AW52" s="12"/>
      <c r="AX52" s="12"/>
      <c r="AY52" s="12"/>
      <c r="AZ52" s="12"/>
      <c r="BA52" s="12"/>
      <c r="BB52" s="12"/>
      <c r="BC52" s="12"/>
      <c r="BD52" s="12"/>
      <c r="BE52" s="12"/>
      <c r="BF52" s="12"/>
      <c r="BG52" s="12"/>
      <c r="BH52" s="12"/>
      <c r="BI52" s="12"/>
      <c r="BJ52" s="12"/>
      <c r="BK52" s="12"/>
      <c r="BL52" s="12"/>
      <c r="BM52" s="12"/>
      <c r="BN52" s="12"/>
      <c r="BO52" s="12"/>
      <c r="BP52" s="12"/>
    </row>
    <row r="53" spans="2:82" ht="10.199999999999999" customHeight="1">
      <c r="B53" s="274"/>
      <c r="C53" s="274"/>
      <c r="AU53" s="190"/>
      <c r="AV53" s="12"/>
      <c r="AW53" s="12"/>
      <c r="AX53" s="12"/>
      <c r="AY53" s="12"/>
      <c r="AZ53" s="12"/>
      <c r="BA53" s="12"/>
      <c r="BB53" s="12"/>
      <c r="BC53" s="12"/>
      <c r="BD53" s="12"/>
      <c r="BE53" s="12"/>
      <c r="BF53" s="12"/>
      <c r="BG53" s="12"/>
      <c r="BH53" s="12"/>
      <c r="BI53" s="12"/>
      <c r="BJ53" s="12"/>
      <c r="BK53" s="12"/>
      <c r="BL53" s="12"/>
      <c r="BM53" s="12"/>
      <c r="BN53" s="12"/>
      <c r="BO53" s="12"/>
      <c r="BP53" s="12"/>
    </row>
    <row r="54" spans="2:82" ht="15" customHeight="1">
      <c r="B54" s="274" t="s">
        <v>539</v>
      </c>
      <c r="C54" s="274"/>
      <c r="D54" s="1" t="s">
        <v>824</v>
      </c>
      <c r="J54" s="1"/>
      <c r="K54" s="1"/>
      <c r="AU54" s="190"/>
      <c r="AV54" s="12"/>
      <c r="AW54" s="12"/>
      <c r="AX54" s="12"/>
      <c r="AY54" s="12"/>
      <c r="AZ54" s="12"/>
      <c r="BA54" s="12"/>
      <c r="BB54" s="12"/>
      <c r="BC54" s="12"/>
      <c r="BD54" s="12"/>
      <c r="BE54" s="12"/>
      <c r="BF54" s="12"/>
      <c r="BG54" s="12"/>
      <c r="BH54" s="12"/>
      <c r="BI54" s="12"/>
      <c r="BJ54" s="12"/>
      <c r="BK54" s="12"/>
      <c r="BL54" s="12"/>
      <c r="BM54" s="12"/>
      <c r="BN54" s="12"/>
      <c r="BO54" s="12"/>
      <c r="BP54" s="12"/>
    </row>
    <row r="55" spans="2:82" ht="15" customHeight="1">
      <c r="B55" s="274"/>
      <c r="C55" s="274"/>
      <c r="J55" s="1"/>
      <c r="K55" s="1"/>
      <c r="AU55" s="190"/>
      <c r="AV55" s="12"/>
      <c r="AW55" s="12"/>
      <c r="AX55" s="12"/>
      <c r="AY55" s="12"/>
      <c r="AZ55" s="12"/>
      <c r="BA55" s="12"/>
      <c r="BB55" s="12"/>
      <c r="BC55" s="12"/>
      <c r="BD55" s="12"/>
      <c r="BE55" s="12"/>
      <c r="BF55" s="12"/>
      <c r="BG55" s="12"/>
      <c r="BH55" s="12"/>
      <c r="BI55" s="12"/>
      <c r="BJ55" s="12"/>
      <c r="BK55" s="12"/>
      <c r="BL55" s="12"/>
      <c r="BM55" s="12"/>
      <c r="BN55" s="12"/>
      <c r="BO55" s="12"/>
      <c r="BP55" s="12"/>
    </row>
    <row r="56" spans="2:82" ht="15" customHeight="1">
      <c r="B56" s="274" t="s">
        <v>893</v>
      </c>
      <c r="C56" s="274"/>
      <c r="D56" s="1" t="s">
        <v>894</v>
      </c>
      <c r="J56" s="1"/>
      <c r="K56" s="1"/>
      <c r="AU56" s="190"/>
      <c r="AV56" s="12"/>
      <c r="AW56" s="12"/>
      <c r="AX56" s="12"/>
      <c r="AY56" s="12"/>
      <c r="AZ56" s="12"/>
      <c r="BA56" s="12"/>
      <c r="BB56" s="12"/>
      <c r="BC56" s="12"/>
      <c r="BD56" s="12"/>
      <c r="BE56" s="12"/>
      <c r="BF56" s="12"/>
      <c r="BG56" s="12"/>
      <c r="BH56" s="12"/>
      <c r="BI56" s="12"/>
      <c r="BJ56" s="12"/>
      <c r="BK56" s="12"/>
      <c r="BL56" s="12"/>
      <c r="BM56" s="12"/>
      <c r="BN56" s="12"/>
      <c r="BO56" s="12"/>
      <c r="BP56" s="12"/>
    </row>
    <row r="57" spans="2:82" ht="10.199999999999999" customHeight="1">
      <c r="C57" s="274"/>
      <c r="AU57" s="190"/>
      <c r="AV57" s="12"/>
      <c r="AW57" s="12"/>
      <c r="AX57" s="12"/>
      <c r="AY57" s="12"/>
      <c r="AZ57" s="12"/>
      <c r="BA57" s="12"/>
      <c r="BB57" s="12"/>
      <c r="BC57" s="12"/>
      <c r="BD57" s="12"/>
      <c r="BE57" s="12"/>
      <c r="BF57" s="12"/>
      <c r="BG57" s="12"/>
      <c r="BH57" s="12"/>
      <c r="BI57" s="12"/>
      <c r="BJ57" s="12"/>
      <c r="BK57" s="12"/>
      <c r="BL57" s="12"/>
      <c r="BM57" s="12"/>
      <c r="BN57" s="12"/>
      <c r="BO57" s="12"/>
      <c r="BP57" s="12"/>
    </row>
    <row r="58" spans="2:82" ht="15" customHeight="1">
      <c r="B58" s="1061" t="s">
        <v>540</v>
      </c>
      <c r="C58" s="1061"/>
      <c r="D58" s="1060" t="s">
        <v>1098</v>
      </c>
      <c r="E58" s="1060"/>
      <c r="F58" s="1060"/>
      <c r="G58" s="1060"/>
      <c r="H58" s="1060"/>
      <c r="I58" s="1060"/>
      <c r="J58" s="1060"/>
      <c r="K58" s="1060"/>
      <c r="L58" s="1060"/>
      <c r="M58" s="1060"/>
      <c r="N58" s="1060"/>
      <c r="O58" s="1060"/>
      <c r="P58" s="1060"/>
      <c r="Q58" s="1060"/>
      <c r="R58" s="1060"/>
      <c r="S58" s="1060"/>
      <c r="T58" s="1060"/>
      <c r="U58" s="1060"/>
      <c r="V58" s="1060"/>
      <c r="W58" s="1060"/>
      <c r="X58" s="1060"/>
      <c r="Y58" s="1060"/>
      <c r="Z58" s="1060"/>
      <c r="AA58" s="1060"/>
      <c r="AB58" s="1060"/>
      <c r="AC58" s="1060"/>
      <c r="AD58" s="1060"/>
      <c r="AE58" s="1060"/>
      <c r="AF58" s="1060"/>
      <c r="AG58" s="1060"/>
      <c r="AL58" s="1060"/>
      <c r="AM58" s="1060"/>
      <c r="AN58" s="1060"/>
      <c r="AO58" s="1060"/>
      <c r="AP58" s="1060"/>
      <c r="AQ58" s="1060"/>
      <c r="AR58" s="1060"/>
      <c r="AS58" s="1060"/>
      <c r="AT58" s="1060"/>
      <c r="AU58" s="1060"/>
      <c r="AV58" s="1060"/>
      <c r="AW58" s="1060"/>
      <c r="AX58" s="1060"/>
      <c r="AY58" s="1060"/>
      <c r="AZ58" s="1060"/>
      <c r="BA58" s="1060"/>
      <c r="BB58" s="1060"/>
      <c r="BC58" s="1060"/>
      <c r="BD58" s="1060"/>
      <c r="BE58" s="1060"/>
      <c r="BF58" s="1060"/>
      <c r="BG58" s="1060"/>
      <c r="BH58" s="1060"/>
      <c r="BI58" s="1060"/>
      <c r="BJ58" s="1060"/>
      <c r="BK58" s="1060"/>
      <c r="BL58" s="1060"/>
      <c r="BM58" s="1060"/>
      <c r="BN58" s="1060"/>
      <c r="BO58" s="1060"/>
      <c r="BP58" s="1060"/>
      <c r="BQ58" s="1060"/>
      <c r="BR58" s="12"/>
      <c r="BS58" s="12"/>
      <c r="BT58" s="12"/>
      <c r="BU58" s="12"/>
      <c r="BV58" s="12"/>
      <c r="BW58" s="12"/>
      <c r="BX58" s="12"/>
      <c r="BY58" s="12"/>
      <c r="BZ58" s="12"/>
      <c r="CA58" s="12"/>
      <c r="CB58" s="12"/>
      <c r="CC58" s="12"/>
      <c r="CD58" s="12"/>
    </row>
    <row r="59" spans="2:82" ht="28.5" customHeight="1">
      <c r="B59" s="445"/>
      <c r="C59" s="445"/>
      <c r="D59" s="1060" t="s">
        <v>1099</v>
      </c>
      <c r="E59" s="1060"/>
      <c r="F59" s="1060"/>
      <c r="G59" s="1060"/>
      <c r="H59" s="1060"/>
      <c r="I59" s="1060"/>
      <c r="J59" s="1060"/>
      <c r="K59" s="1060"/>
      <c r="L59" s="1060"/>
      <c r="M59" s="1060"/>
      <c r="N59" s="1060"/>
      <c r="O59" s="1060"/>
      <c r="P59" s="1060"/>
      <c r="Q59" s="1060"/>
      <c r="R59" s="1060"/>
      <c r="S59" s="1060"/>
      <c r="T59" s="1060"/>
      <c r="U59" s="1060"/>
      <c r="V59" s="1060"/>
      <c r="W59" s="1060"/>
      <c r="X59" s="1060"/>
      <c r="Y59" s="1060"/>
      <c r="Z59" s="1060"/>
      <c r="AA59" s="1060"/>
      <c r="AB59" s="1060"/>
      <c r="AC59" s="1060"/>
      <c r="AD59" s="1060"/>
      <c r="AE59" s="1060"/>
      <c r="AF59" s="1060"/>
      <c r="AG59" s="1060"/>
      <c r="AL59" s="445"/>
      <c r="AM59" s="445"/>
      <c r="AN59" s="445"/>
      <c r="AO59" s="445"/>
      <c r="AP59" s="445"/>
      <c r="AQ59" s="445"/>
      <c r="AR59" s="445"/>
      <c r="AS59" s="445"/>
      <c r="AT59" s="445"/>
      <c r="AU59" s="445"/>
      <c r="AV59" s="445"/>
      <c r="AW59" s="445"/>
      <c r="AX59" s="445"/>
      <c r="AY59" s="445"/>
      <c r="AZ59" s="445"/>
      <c r="BA59" s="445"/>
      <c r="BB59" s="445"/>
      <c r="BC59" s="445"/>
      <c r="BD59" s="445"/>
      <c r="BE59" s="445"/>
      <c r="BF59" s="445"/>
      <c r="BG59" s="445"/>
      <c r="BH59" s="445"/>
      <c r="BI59" s="445"/>
      <c r="BJ59" s="445"/>
      <c r="BK59" s="445"/>
      <c r="BL59" s="445"/>
      <c r="BM59" s="445"/>
      <c r="BN59" s="445"/>
      <c r="BO59" s="445"/>
      <c r="BP59" s="445"/>
      <c r="BQ59" s="445"/>
      <c r="BR59" s="12"/>
      <c r="BS59" s="12"/>
      <c r="BT59" s="12"/>
      <c r="BU59" s="12"/>
      <c r="BV59" s="12"/>
      <c r="BW59" s="12"/>
      <c r="BX59" s="12"/>
      <c r="BY59" s="12"/>
      <c r="BZ59" s="12"/>
      <c r="CA59" s="12"/>
      <c r="CB59" s="12"/>
      <c r="CC59" s="12"/>
      <c r="CD59" s="12"/>
    </row>
    <row r="60" spans="2:82" ht="6.75" customHeight="1">
      <c r="J60" s="1"/>
      <c r="K60" s="1"/>
    </row>
    <row r="61" spans="2:82" ht="15" customHeight="1">
      <c r="B61" s="1061" t="s">
        <v>541</v>
      </c>
      <c r="C61" s="1061"/>
      <c r="D61" s="472" t="s">
        <v>542</v>
      </c>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BI61" s="12"/>
      <c r="BJ61" s="12"/>
      <c r="BK61" s="12"/>
      <c r="BL61" s="12"/>
      <c r="BM61" s="12"/>
      <c r="BN61" s="12"/>
      <c r="BO61" s="12"/>
      <c r="BP61" s="12"/>
      <c r="BQ61" s="12"/>
      <c r="BR61" s="12"/>
      <c r="BS61" s="12"/>
      <c r="BT61" s="12"/>
      <c r="BU61" s="12"/>
      <c r="BV61" s="12"/>
      <c r="BW61" s="12"/>
      <c r="BX61" s="12"/>
      <c r="BY61" s="12"/>
      <c r="BZ61" s="12"/>
      <c r="CA61" s="12"/>
      <c r="CB61" s="12"/>
      <c r="CC61" s="12"/>
      <c r="CD61" s="12"/>
    </row>
    <row r="62" spans="2:82" ht="6.75" customHeight="1">
      <c r="J62" s="1"/>
      <c r="K62" s="1"/>
    </row>
    <row r="63" spans="2:82" ht="15" customHeight="1">
      <c r="B63" s="1061" t="s">
        <v>668</v>
      </c>
      <c r="C63" s="1061"/>
      <c r="D63" s="472" t="s">
        <v>669</v>
      </c>
      <c r="J63" s="1"/>
      <c r="K63" s="1"/>
    </row>
    <row r="64" spans="2:82" ht="15" customHeight="1">
      <c r="J64" s="189"/>
      <c r="K64" s="189"/>
    </row>
    <row r="65" spans="4:32" ht="15" customHeight="1">
      <c r="D65" s="12"/>
      <c r="J65" s="1"/>
      <c r="K65" s="1"/>
    </row>
    <row r="66" spans="4:32" ht="15" customHeight="1">
      <c r="D66" s="12"/>
      <c r="J66" s="1"/>
      <c r="K66" s="1"/>
    </row>
    <row r="67" spans="4:32" ht="15" customHeight="1">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row>
    <row r="68" spans="4:32" ht="15" customHeight="1">
      <c r="G68" s="12"/>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row>
    <row r="69" spans="4:32" ht="15" customHeight="1">
      <c r="J69" s="189"/>
      <c r="K69" s="189"/>
    </row>
    <row r="70" spans="4:32" ht="15" customHeight="1">
      <c r="J70" s="189"/>
      <c r="K70" s="189"/>
    </row>
    <row r="71" spans="4:32" ht="15" customHeight="1">
      <c r="J71" s="189"/>
      <c r="K71" s="189"/>
    </row>
  </sheetData>
  <sheetProtection sheet="1" formatCells="0" selectLockedCells="1"/>
  <mergeCells count="28">
    <mergeCell ref="D39:AF39"/>
    <mergeCell ref="D41:AF41"/>
    <mergeCell ref="B63:C63"/>
    <mergeCell ref="D45:AF46"/>
    <mergeCell ref="D48:AF48"/>
    <mergeCell ref="D43:AF43"/>
    <mergeCell ref="D59:AG59"/>
    <mergeCell ref="B43:C43"/>
    <mergeCell ref="AL58:BQ58"/>
    <mergeCell ref="B58:C58"/>
    <mergeCell ref="D58:AG58"/>
    <mergeCell ref="AU50:BP50"/>
    <mergeCell ref="B61:C61"/>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Y26:AH27"/>
  </mergeCells>
  <phoneticPr fontId="9"/>
  <printOptions horizontalCentered="1"/>
  <pageMargins left="0.78740157480314965" right="0.78740157480314965" top="0.59055118110236227" bottom="0.59055118110236227" header="0.39370078740157483" footer="0.39370078740157483"/>
  <pageSetup paperSize="9" scale="83"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topLeftCell="A10" zoomScaleNormal="70" zoomScaleSheetLayoutView="100" workbookViewId="0">
      <selection activeCell="D17" sqref="D17:I17"/>
    </sheetView>
  </sheetViews>
  <sheetFormatPr defaultColWidth="3.125" defaultRowHeight="24.75" customHeight="1"/>
  <cols>
    <col min="1" max="9" width="3.125" style="20" customWidth="1"/>
    <col min="10" max="11" width="3.125" style="21" customWidth="1"/>
    <col min="12" max="33" width="3.125" style="20" customWidth="1"/>
    <col min="34" max="34" width="3.125" style="415"/>
    <col min="35" max="35" width="3.125" style="20" customWidth="1"/>
    <col min="36" max="36" width="19.375" style="20" customWidth="1"/>
    <col min="37" max="37" width="21.125" style="20" customWidth="1"/>
    <col min="38" max="38" width="61" style="20" customWidth="1"/>
    <col min="39" max="16384" width="3.125" style="20"/>
  </cols>
  <sheetData>
    <row r="1" spans="1:47" ht="25.5" customHeight="1">
      <c r="A1" s="20" t="s">
        <v>608</v>
      </c>
    </row>
    <row r="2" spans="1:47" ht="25.5" customHeight="1">
      <c r="A2" s="1079" t="s">
        <v>57</v>
      </c>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47" ht="25.5" customHeight="1" thickBot="1">
      <c r="A3" s="564" t="s">
        <v>10</v>
      </c>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row>
    <row r="4" spans="1:47" ht="25.5" customHeight="1">
      <c r="A4" s="1080" t="s">
        <v>76</v>
      </c>
      <c r="B4" s="1081"/>
      <c r="C4" s="1081"/>
      <c r="D4" s="1081"/>
      <c r="E4" s="1082"/>
      <c r="F4" s="1083">
        <f>'1 交付申請'!V10</f>
        <v>0</v>
      </c>
      <c r="G4" s="1084"/>
      <c r="H4" s="1084"/>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5"/>
      <c r="AJ4" s="447" t="s">
        <v>552</v>
      </c>
      <c r="AK4" s="459">
        <f>'1-1省ｴﾈ'!M31</f>
        <v>0</v>
      </c>
      <c r="AL4" s="447">
        <f>'1-1省ｴﾈ'!F15</f>
        <v>0</v>
      </c>
    </row>
    <row r="5" spans="1:47" ht="25.5" customHeight="1">
      <c r="A5" s="1065" t="s">
        <v>8</v>
      </c>
      <c r="B5" s="1066"/>
      <c r="C5" s="1066"/>
      <c r="D5" s="1066"/>
      <c r="E5" s="1067"/>
      <c r="F5" s="1090">
        <f>'1 交付申請'!V11</f>
        <v>0</v>
      </c>
      <c r="G5" s="1091"/>
      <c r="H5" s="1091"/>
      <c r="I5" s="1091"/>
      <c r="J5" s="1091"/>
      <c r="K5" s="1091"/>
      <c r="L5" s="1092"/>
      <c r="M5" s="1091">
        <f>'1 交付申請'!V12</f>
        <v>0</v>
      </c>
      <c r="N5" s="1091"/>
      <c r="O5" s="1091"/>
      <c r="P5" s="1091"/>
      <c r="Q5" s="1091"/>
      <c r="R5" s="1091"/>
      <c r="S5" s="1091"/>
      <c r="T5" s="1091"/>
      <c r="U5" s="1091"/>
      <c r="V5" s="1091"/>
      <c r="W5" s="1091"/>
      <c r="X5" s="1091"/>
      <c r="Y5" s="1091"/>
      <c r="Z5" s="1091"/>
      <c r="AA5" s="1091"/>
      <c r="AB5" s="1091"/>
      <c r="AC5" s="1091"/>
      <c r="AD5" s="1091"/>
      <c r="AE5" s="1091"/>
      <c r="AF5" s="1091"/>
      <c r="AG5" s="450"/>
      <c r="AJ5" s="447" t="s">
        <v>553</v>
      </c>
      <c r="AK5" s="479" t="str">
        <f>'1-1発電'!M33</f>
        <v/>
      </c>
      <c r="AL5" s="447" t="str">
        <f>'1-1発電'!N39</f>
        <v>太陽光発電および蓄電池</v>
      </c>
    </row>
    <row r="6" spans="1:47" ht="25.5" customHeight="1">
      <c r="A6" s="1065" t="s">
        <v>20</v>
      </c>
      <c r="B6" s="1066"/>
      <c r="C6" s="1066"/>
      <c r="D6" s="1066"/>
      <c r="E6" s="1067"/>
      <c r="F6" s="782" t="s">
        <v>209</v>
      </c>
      <c r="G6" s="1086">
        <f>'1 交付申請'!W7</f>
        <v>0</v>
      </c>
      <c r="H6" s="1086"/>
      <c r="I6" s="1086"/>
      <c r="J6" s="1087"/>
      <c r="K6" s="1088">
        <f>'1 交付申請'!V8</f>
        <v>0</v>
      </c>
      <c r="L6" s="1088"/>
      <c r="M6" s="1088"/>
      <c r="N6" s="1088"/>
      <c r="O6" s="1088"/>
      <c r="P6" s="1088"/>
      <c r="Q6" s="1088"/>
      <c r="R6" s="1088"/>
      <c r="S6" s="1088"/>
      <c r="T6" s="1088"/>
      <c r="U6" s="1088"/>
      <c r="V6" s="1088"/>
      <c r="W6" s="1088"/>
      <c r="X6" s="1088"/>
      <c r="Y6" s="1088"/>
      <c r="Z6" s="1088"/>
      <c r="AA6" s="1088"/>
      <c r="AB6" s="1088"/>
      <c r="AC6" s="1088"/>
      <c r="AD6" s="1088"/>
      <c r="AE6" s="1088"/>
      <c r="AF6" s="1088"/>
      <c r="AG6" s="1089"/>
      <c r="AJ6" s="447" t="s">
        <v>554</v>
      </c>
      <c r="AK6" s="479" t="e">
        <f>#REF!</f>
        <v>#REF!</v>
      </c>
      <c r="AL6" s="447" t="e">
        <f>#REF!</f>
        <v>#REF!</v>
      </c>
    </row>
    <row r="7" spans="1:47" ht="25.5" customHeight="1">
      <c r="A7" s="1065" t="s">
        <v>19</v>
      </c>
      <c r="B7" s="1066"/>
      <c r="C7" s="1066"/>
      <c r="D7" s="1066"/>
      <c r="E7" s="1067"/>
      <c r="F7" s="1068"/>
      <c r="G7" s="1069"/>
      <c r="H7" s="1069"/>
      <c r="I7" s="1069"/>
      <c r="J7" s="1069"/>
      <c r="K7" s="1069"/>
      <c r="L7" s="1074"/>
      <c r="M7" s="1093" t="s">
        <v>5</v>
      </c>
      <c r="N7" s="1066"/>
      <c r="O7" s="1067"/>
      <c r="P7" s="1094"/>
      <c r="Q7" s="1095"/>
      <c r="R7" s="1095"/>
      <c r="S7" s="1095"/>
      <c r="T7" s="1095"/>
      <c r="U7" s="1096" t="s">
        <v>87</v>
      </c>
      <c r="V7" s="1097"/>
      <c r="W7" s="1100" t="s">
        <v>100</v>
      </c>
      <c r="X7" s="1101"/>
      <c r="Y7" s="1101"/>
      <c r="Z7" s="1101"/>
      <c r="AA7" s="1102"/>
      <c r="AB7" s="1098"/>
      <c r="AC7" s="1099"/>
      <c r="AD7" s="1099"/>
      <c r="AE7" s="1099"/>
      <c r="AF7" s="1099"/>
      <c r="AG7" s="783" t="s">
        <v>6</v>
      </c>
      <c r="AJ7" s="447" t="s">
        <v>555</v>
      </c>
      <c r="AK7" s="479" t="e">
        <f>#REF!</f>
        <v>#REF!</v>
      </c>
      <c r="AL7" s="447" t="e">
        <f>#REF!</f>
        <v>#REF!</v>
      </c>
    </row>
    <row r="8" spans="1:47" ht="25.5" customHeight="1">
      <c r="A8" s="1065" t="s">
        <v>11</v>
      </c>
      <c r="B8" s="1066"/>
      <c r="C8" s="1066"/>
      <c r="D8" s="1066"/>
      <c r="E8" s="1067"/>
      <c r="F8" s="1068"/>
      <c r="G8" s="1069"/>
      <c r="H8" s="1069"/>
      <c r="I8" s="1069"/>
      <c r="J8" s="1069"/>
      <c r="K8" s="1069"/>
      <c r="L8" s="1069"/>
      <c r="M8" s="1069"/>
      <c r="N8" s="1069"/>
      <c r="O8" s="1069"/>
      <c r="P8" s="1069"/>
      <c r="Q8" s="1069"/>
      <c r="R8" s="1069"/>
      <c r="S8" s="1069"/>
      <c r="T8" s="1069"/>
      <c r="U8" s="1069"/>
      <c r="V8" s="1069"/>
      <c r="W8" s="1069"/>
      <c r="X8" s="1069"/>
      <c r="Y8" s="1069"/>
      <c r="Z8" s="1069"/>
      <c r="AA8" s="1069"/>
      <c r="AB8" s="1069"/>
      <c r="AC8" s="1069"/>
      <c r="AD8" s="1069"/>
      <c r="AE8" s="1069"/>
      <c r="AF8" s="1069"/>
      <c r="AG8" s="1070"/>
      <c r="AJ8" s="447" t="s">
        <v>556</v>
      </c>
      <c r="AK8" s="479" t="e">
        <f>#REF!</f>
        <v>#REF!</v>
      </c>
      <c r="AL8" s="447" t="e">
        <f>#REF!</f>
        <v>#REF!</v>
      </c>
    </row>
    <row r="9" spans="1:47" ht="25.5" customHeight="1">
      <c r="A9" s="1071" t="s">
        <v>514</v>
      </c>
      <c r="B9" s="1072"/>
      <c r="C9" s="1072"/>
      <c r="D9" s="1072"/>
      <c r="E9" s="1073"/>
      <c r="F9" s="1068"/>
      <c r="G9" s="1069"/>
      <c r="H9" s="1069"/>
      <c r="I9" s="1069"/>
      <c r="J9" s="1069"/>
      <c r="K9" s="1069"/>
      <c r="L9" s="1069"/>
      <c r="M9" s="1069"/>
      <c r="N9" s="1069"/>
      <c r="O9" s="1069"/>
      <c r="P9" s="1074"/>
      <c r="Q9" s="1075" t="s">
        <v>515</v>
      </c>
      <c r="R9" s="1075"/>
      <c r="S9" s="1075"/>
      <c r="T9" s="1075"/>
      <c r="U9" s="1075"/>
      <c r="V9" s="1076"/>
      <c r="W9" s="1077"/>
      <c r="X9" s="1077"/>
      <c r="Y9" s="1077"/>
      <c r="Z9" s="1077"/>
      <c r="AA9" s="1077"/>
      <c r="AB9" s="1077"/>
      <c r="AC9" s="1077"/>
      <c r="AD9" s="1077"/>
      <c r="AE9" s="1077"/>
      <c r="AF9" s="1077"/>
      <c r="AG9" s="1078"/>
      <c r="AJ9" s="439" t="s">
        <v>557</v>
      </c>
      <c r="AK9" s="479" t="e">
        <f>#REF!</f>
        <v>#REF!</v>
      </c>
      <c r="AL9" s="447" t="s">
        <v>303</v>
      </c>
    </row>
    <row r="10" spans="1:47" ht="25.5" customHeight="1">
      <c r="A10" s="1065" t="s">
        <v>9</v>
      </c>
      <c r="B10" s="1066"/>
      <c r="C10" s="1066"/>
      <c r="D10" s="1066"/>
      <c r="E10" s="1067"/>
      <c r="F10" s="1068"/>
      <c r="G10" s="1069"/>
      <c r="H10" s="1069"/>
      <c r="I10" s="1069"/>
      <c r="J10" s="1069"/>
      <c r="K10" s="1069"/>
      <c r="L10" s="1069"/>
      <c r="M10" s="1069"/>
      <c r="N10" s="1069"/>
      <c r="O10" s="1069"/>
      <c r="P10" s="1074"/>
      <c r="Q10" s="1127" t="s">
        <v>207</v>
      </c>
      <c r="R10" s="1127"/>
      <c r="S10" s="1127"/>
      <c r="T10" s="1127"/>
      <c r="U10" s="1127"/>
      <c r="V10" s="1128"/>
      <c r="W10" s="1069"/>
      <c r="X10" s="1069"/>
      <c r="Y10" s="1069"/>
      <c r="Z10" s="1069"/>
      <c r="AA10" s="1069"/>
      <c r="AB10" s="1069"/>
      <c r="AC10" s="1069"/>
      <c r="AD10" s="1069"/>
      <c r="AE10" s="1069"/>
      <c r="AF10" s="1069"/>
      <c r="AG10" s="1070"/>
      <c r="AJ10" s="447" t="s">
        <v>558</v>
      </c>
      <c r="AK10" s="479" t="e">
        <f>#REF!</f>
        <v>#REF!</v>
      </c>
      <c r="AL10" s="447" t="e">
        <f>#REF!</f>
        <v>#REF!</v>
      </c>
    </row>
    <row r="11" spans="1:47" ht="25.5" customHeight="1" thickBot="1">
      <c r="A11" s="1129" t="s">
        <v>512</v>
      </c>
      <c r="B11" s="1130"/>
      <c r="C11" s="1130"/>
      <c r="D11" s="1130"/>
      <c r="E11" s="1131"/>
      <c r="F11" s="784" t="s">
        <v>209</v>
      </c>
      <c r="G11" s="1132"/>
      <c r="H11" s="1132"/>
      <c r="I11" s="1132"/>
      <c r="J11" s="1133"/>
      <c r="K11" s="1134"/>
      <c r="L11" s="1134"/>
      <c r="M11" s="1134"/>
      <c r="N11" s="1134"/>
      <c r="O11" s="1134"/>
      <c r="P11" s="1134"/>
      <c r="Q11" s="1134"/>
      <c r="R11" s="1134"/>
      <c r="S11" s="1134"/>
      <c r="T11" s="1134"/>
      <c r="U11" s="1134"/>
      <c r="V11" s="1134"/>
      <c r="W11" s="1134"/>
      <c r="X11" s="1134"/>
      <c r="Y11" s="1134"/>
      <c r="Z11" s="1134"/>
      <c r="AA11" s="1134"/>
      <c r="AB11" s="1134"/>
      <c r="AC11" s="1134"/>
      <c r="AD11" s="1134"/>
      <c r="AE11" s="1134"/>
      <c r="AF11" s="1134"/>
      <c r="AG11" s="1135"/>
      <c r="AJ11" s="439" t="s">
        <v>670</v>
      </c>
      <c r="AK11" s="479">
        <f>'1-1V2H'!M26</f>
        <v>0</v>
      </c>
      <c r="AL11" s="447" t="str">
        <f>'1-1V2H'!J19</f>
        <v>Ｖ２Ｈ（ビークル・トゥー・ホーム）</v>
      </c>
    </row>
    <row r="12" spans="1:47" s="415" customFormat="1" ht="10.95" customHeight="1">
      <c r="A12" s="1103"/>
      <c r="B12" s="1103"/>
      <c r="C12" s="1103"/>
      <c r="D12" s="1103"/>
      <c r="E12" s="1103"/>
      <c r="F12" s="1103"/>
      <c r="G12" s="1103"/>
      <c r="H12" s="1103"/>
      <c r="I12" s="1103"/>
      <c r="J12" s="1103"/>
      <c r="K12" s="1103"/>
      <c r="L12" s="1103"/>
      <c r="M12" s="1103"/>
      <c r="N12" s="1103"/>
      <c r="O12" s="1103"/>
      <c r="P12" s="1103"/>
      <c r="Q12" s="1103"/>
      <c r="R12" s="1103"/>
      <c r="S12" s="1103"/>
      <c r="T12" s="1103"/>
      <c r="U12" s="1103"/>
      <c r="V12" s="1103"/>
      <c r="W12" s="1103"/>
      <c r="X12" s="1103"/>
      <c r="Y12" s="1103"/>
      <c r="Z12" s="1103"/>
      <c r="AA12" s="1103"/>
      <c r="AB12" s="1103"/>
      <c r="AC12" s="1103"/>
      <c r="AD12" s="1103"/>
      <c r="AE12" s="1103"/>
      <c r="AF12" s="1103"/>
      <c r="AG12" s="1103"/>
      <c r="AI12" s="20"/>
      <c r="AJ12" s="20"/>
      <c r="AK12" s="20"/>
      <c r="AL12" s="20"/>
      <c r="AM12" s="20"/>
      <c r="AN12" s="20"/>
      <c r="AO12" s="20"/>
      <c r="AP12" s="20"/>
      <c r="AQ12" s="20"/>
      <c r="AR12" s="20"/>
      <c r="AS12" s="20"/>
      <c r="AT12" s="20"/>
      <c r="AU12" s="20"/>
    </row>
    <row r="13" spans="1:47" s="1" customFormat="1" ht="25.2" customHeight="1" thickBot="1">
      <c r="A13" s="1113" t="s">
        <v>534</v>
      </c>
      <c r="B13" s="1113"/>
      <c r="C13" s="1113"/>
      <c r="D13" s="1113"/>
      <c r="E13" s="1113"/>
      <c r="F13" s="1113"/>
      <c r="G13" s="1113"/>
      <c r="H13" s="1113"/>
      <c r="I13" s="1113"/>
      <c r="J13" s="1113"/>
      <c r="K13" s="20"/>
      <c r="L13" s="20"/>
      <c r="M13" s="20"/>
      <c r="N13" s="20"/>
      <c r="O13" s="20"/>
      <c r="P13" s="20"/>
      <c r="Q13" s="20"/>
      <c r="R13" s="20"/>
      <c r="S13" s="20"/>
      <c r="T13" s="20"/>
      <c r="U13" s="20"/>
      <c r="V13" s="785"/>
      <c r="W13" s="785"/>
      <c r="X13" s="785"/>
      <c r="Y13" s="785"/>
      <c r="Z13" s="785"/>
      <c r="AA13" s="785"/>
      <c r="AB13" s="785"/>
      <c r="AC13" s="785"/>
      <c r="AD13" s="785"/>
      <c r="AE13" s="785"/>
      <c r="AF13" s="785"/>
      <c r="AG13" s="785"/>
      <c r="AH13" s="372"/>
    </row>
    <row r="14" spans="1:47" ht="25.5" customHeight="1">
      <c r="A14" s="1104"/>
      <c r="B14" s="1105"/>
      <c r="C14" s="1106"/>
      <c r="D14" s="1124" t="s">
        <v>446</v>
      </c>
      <c r="E14" s="1125"/>
      <c r="F14" s="1125"/>
      <c r="G14" s="1125"/>
      <c r="H14" s="1125"/>
      <c r="I14" s="1126"/>
      <c r="J14" s="1107" t="s">
        <v>551</v>
      </c>
      <c r="K14" s="1108"/>
      <c r="L14" s="1108"/>
      <c r="M14" s="1108"/>
      <c r="N14" s="1109"/>
      <c r="O14" s="1107" t="s">
        <v>533</v>
      </c>
      <c r="P14" s="1108"/>
      <c r="Q14" s="1108"/>
      <c r="R14" s="1108"/>
      <c r="S14" s="1108"/>
      <c r="T14" s="1108"/>
      <c r="U14" s="1108"/>
      <c r="V14" s="1108"/>
      <c r="W14" s="1108"/>
      <c r="X14" s="1108"/>
      <c r="Y14" s="1108"/>
      <c r="Z14" s="1108"/>
      <c r="AA14" s="1108"/>
      <c r="AB14" s="1108"/>
      <c r="AC14" s="1108"/>
      <c r="AD14" s="1108"/>
      <c r="AE14" s="1108"/>
      <c r="AF14" s="1108"/>
      <c r="AG14" s="1123"/>
    </row>
    <row r="15" spans="1:47" ht="25.5" customHeight="1">
      <c r="A15" s="1065" t="s">
        <v>530</v>
      </c>
      <c r="B15" s="1066"/>
      <c r="C15" s="1067"/>
      <c r="D15" s="1136" t="s">
        <v>552</v>
      </c>
      <c r="E15" s="1121"/>
      <c r="F15" s="1121"/>
      <c r="G15" s="1121"/>
      <c r="H15" s="1121"/>
      <c r="I15" s="1122"/>
      <c r="J15" s="1110">
        <f>IF(D15="","",VLOOKUP(D15,$AJ$3:$AL$11,2,FALSE))</f>
        <v>0</v>
      </c>
      <c r="K15" s="1111"/>
      <c r="L15" s="1111"/>
      <c r="M15" s="1111"/>
      <c r="N15" s="1112"/>
      <c r="O15" s="1114">
        <f>IF(D15="","",VLOOKUP(D15,AJ$4:AL$11,3,FALSE))</f>
        <v>0</v>
      </c>
      <c r="P15" s="1115"/>
      <c r="Q15" s="1115"/>
      <c r="R15" s="1115"/>
      <c r="S15" s="1115"/>
      <c r="T15" s="1115"/>
      <c r="U15" s="1115"/>
      <c r="V15" s="1115"/>
      <c r="W15" s="1115"/>
      <c r="X15" s="1115"/>
      <c r="Y15" s="1115"/>
      <c r="Z15" s="1115"/>
      <c r="AA15" s="1115"/>
      <c r="AB15" s="1115"/>
      <c r="AC15" s="1115"/>
      <c r="AD15" s="1115"/>
      <c r="AE15" s="1115"/>
      <c r="AF15" s="1115"/>
      <c r="AG15" s="1116"/>
    </row>
    <row r="16" spans="1:47" ht="25.5" customHeight="1">
      <c r="A16" s="1065" t="s">
        <v>531</v>
      </c>
      <c r="B16" s="1066"/>
      <c r="C16" s="1067"/>
      <c r="D16" s="1117" t="s">
        <v>553</v>
      </c>
      <c r="E16" s="1118"/>
      <c r="F16" s="1118"/>
      <c r="G16" s="1118"/>
      <c r="H16" s="1118"/>
      <c r="I16" s="1119"/>
      <c r="J16" s="1110" t="str">
        <f>IF(D16="","",VLOOKUP(D16,$AJ$3:$AL$11,2,FALSE))</f>
        <v/>
      </c>
      <c r="K16" s="1111"/>
      <c r="L16" s="1111"/>
      <c r="M16" s="1111"/>
      <c r="N16" s="1112"/>
      <c r="O16" s="1114" t="str">
        <f>IF(D16="","",VLOOKUP(D16,AJ$4:AL$11,3,FALSE))</f>
        <v>太陽光発電および蓄電池</v>
      </c>
      <c r="P16" s="1115"/>
      <c r="Q16" s="1115"/>
      <c r="R16" s="1115"/>
      <c r="S16" s="1115"/>
      <c r="T16" s="1115"/>
      <c r="U16" s="1115"/>
      <c r="V16" s="1115"/>
      <c r="W16" s="1115"/>
      <c r="X16" s="1115"/>
      <c r="Y16" s="1115"/>
      <c r="Z16" s="1115"/>
      <c r="AA16" s="1115"/>
      <c r="AB16" s="1115"/>
      <c r="AC16" s="1115"/>
      <c r="AD16" s="1115"/>
      <c r="AE16" s="1115"/>
      <c r="AF16" s="1115"/>
      <c r="AG16" s="1116"/>
    </row>
    <row r="17" spans="1:47" ht="25.5" customHeight="1">
      <c r="A17" s="1065" t="s">
        <v>532</v>
      </c>
      <c r="B17" s="1066"/>
      <c r="C17" s="1067"/>
      <c r="D17" s="1120"/>
      <c r="E17" s="1121"/>
      <c r="F17" s="1121"/>
      <c r="G17" s="1121"/>
      <c r="H17" s="1121"/>
      <c r="I17" s="1122"/>
      <c r="J17" s="1110" t="str">
        <f>IF(D17="","",VLOOKUP(D17,$AJ$3:$AL$11,2,FALSE))</f>
        <v/>
      </c>
      <c r="K17" s="1111"/>
      <c r="L17" s="1111"/>
      <c r="M17" s="1111"/>
      <c r="N17" s="1112"/>
      <c r="O17" s="1114" t="str">
        <f>IF(D17="","",VLOOKUP(D17,AJ$4:AL$11,3,FALSE))</f>
        <v/>
      </c>
      <c r="P17" s="1115"/>
      <c r="Q17" s="1115"/>
      <c r="R17" s="1115"/>
      <c r="S17" s="1115"/>
      <c r="T17" s="1115"/>
      <c r="U17" s="1115"/>
      <c r="V17" s="1115"/>
      <c r="W17" s="1115"/>
      <c r="X17" s="1115"/>
      <c r="Y17" s="1115"/>
      <c r="Z17" s="1115"/>
      <c r="AA17" s="1115"/>
      <c r="AB17" s="1115"/>
      <c r="AC17" s="1115"/>
      <c r="AD17" s="1115"/>
      <c r="AE17" s="1115"/>
      <c r="AF17" s="1115"/>
      <c r="AG17" s="1116"/>
    </row>
    <row r="18" spans="1:47" ht="25.5" customHeight="1" thickBot="1">
      <c r="A18" s="1194" t="s">
        <v>559</v>
      </c>
      <c r="B18" s="1195"/>
      <c r="C18" s="1195"/>
      <c r="D18" s="1195"/>
      <c r="E18" s="1195"/>
      <c r="F18" s="1195"/>
      <c r="G18" s="1195"/>
      <c r="H18" s="1195"/>
      <c r="I18" s="1196"/>
      <c r="J18" s="1190">
        <f>SUM(J15:N17)</f>
        <v>0</v>
      </c>
      <c r="K18" s="1191"/>
      <c r="L18" s="1191"/>
      <c r="M18" s="1191"/>
      <c r="N18" s="1192"/>
      <c r="O18" s="1170"/>
      <c r="P18" s="1170"/>
      <c r="Q18" s="1170"/>
      <c r="R18" s="1170"/>
      <c r="S18" s="1170"/>
      <c r="T18" s="1170"/>
      <c r="U18" s="1170"/>
      <c r="V18" s="1170"/>
      <c r="W18" s="1170"/>
      <c r="X18" s="1170"/>
      <c r="Y18" s="1170"/>
      <c r="Z18" s="1170"/>
      <c r="AA18" s="1170"/>
      <c r="AB18" s="1170"/>
      <c r="AC18" s="1170"/>
      <c r="AD18" s="1170"/>
      <c r="AE18" s="1170"/>
      <c r="AF18" s="1170"/>
      <c r="AG18" s="1193"/>
    </row>
    <row r="19" spans="1:47" s="415" customFormat="1" ht="10.95" customHeight="1">
      <c r="A19" s="1155"/>
      <c r="B19" s="1155"/>
      <c r="C19" s="1155"/>
      <c r="D19" s="1155"/>
      <c r="E19" s="1155"/>
      <c r="F19" s="1155"/>
      <c r="G19" s="1155"/>
      <c r="H19" s="1155"/>
      <c r="I19" s="1155"/>
      <c r="J19" s="1155"/>
      <c r="K19" s="1155"/>
      <c r="L19" s="1155"/>
      <c r="M19" s="1155"/>
      <c r="N19" s="1155"/>
      <c r="O19" s="1155"/>
      <c r="P19" s="1155"/>
      <c r="Q19" s="1155"/>
      <c r="R19" s="1155"/>
      <c r="S19" s="1155"/>
      <c r="T19" s="1155"/>
      <c r="U19" s="1155"/>
      <c r="V19" s="1155"/>
      <c r="W19" s="1155"/>
      <c r="X19" s="1155"/>
      <c r="Y19" s="1155"/>
      <c r="Z19" s="1155"/>
      <c r="AA19" s="1155"/>
      <c r="AB19" s="1155"/>
      <c r="AC19" s="1155"/>
      <c r="AD19" s="1155"/>
      <c r="AE19" s="1155"/>
      <c r="AF19" s="1155"/>
      <c r="AG19" s="1155"/>
      <c r="AI19" s="20"/>
      <c r="AK19" s="20"/>
      <c r="AL19" s="20"/>
      <c r="AM19" s="20"/>
      <c r="AN19" s="20"/>
      <c r="AO19" s="20"/>
      <c r="AP19" s="20"/>
      <c r="AQ19" s="20"/>
      <c r="AR19" s="20"/>
      <c r="AS19" s="20"/>
      <c r="AT19" s="20"/>
      <c r="AU19" s="20"/>
    </row>
    <row r="20" spans="1:47" s="1" customFormat="1" ht="25.2" customHeight="1" thickBot="1">
      <c r="A20" s="1113" t="s">
        <v>626</v>
      </c>
      <c r="B20" s="1113"/>
      <c r="C20" s="1113"/>
      <c r="D20" s="1113"/>
      <c r="E20" s="1113"/>
      <c r="F20" s="1113"/>
      <c r="G20" s="1113"/>
      <c r="H20" s="1113"/>
      <c r="I20" s="1113"/>
      <c r="J20" s="1113"/>
      <c r="K20" s="20"/>
      <c r="L20" s="20"/>
      <c r="M20" s="20"/>
      <c r="N20" s="20"/>
      <c r="O20" s="20"/>
      <c r="P20" s="20"/>
      <c r="Q20" s="20"/>
      <c r="R20" s="20"/>
      <c r="S20" s="20"/>
      <c r="T20" s="20"/>
      <c r="U20" s="20"/>
      <c r="V20" s="785"/>
      <c r="W20" s="785"/>
      <c r="X20" s="785"/>
      <c r="Y20" s="785"/>
      <c r="Z20" s="785"/>
      <c r="AA20" s="785"/>
      <c r="AB20" s="785"/>
      <c r="AC20" s="785"/>
      <c r="AD20" s="785"/>
      <c r="AE20" s="785"/>
      <c r="AF20" s="785"/>
      <c r="AG20" s="785"/>
      <c r="AH20" s="372"/>
    </row>
    <row r="21" spans="1:47" s="1" customFormat="1" ht="25.2" customHeight="1">
      <c r="A21" s="1186" t="s">
        <v>543</v>
      </c>
      <c r="B21" s="1187"/>
      <c r="C21" s="1187"/>
      <c r="D21" s="1187"/>
      <c r="E21" s="1187"/>
      <c r="F21" s="1187"/>
      <c r="G21" s="1188"/>
      <c r="H21" s="1189"/>
      <c r="I21" s="1106" t="s">
        <v>544</v>
      </c>
      <c r="J21" s="1187"/>
      <c r="K21" s="1187"/>
      <c r="L21" s="1187"/>
      <c r="M21" s="1187"/>
      <c r="N21" s="1187"/>
      <c r="O21" s="1187"/>
      <c r="P21" s="1188" t="s">
        <v>208</v>
      </c>
      <c r="Q21" s="1189"/>
      <c r="R21" s="1106" t="s">
        <v>545</v>
      </c>
      <c r="S21" s="1187"/>
      <c r="T21" s="1187"/>
      <c r="U21" s="1187"/>
      <c r="V21" s="1187"/>
      <c r="W21" s="1187"/>
      <c r="X21" s="1187"/>
      <c r="Y21" s="1188"/>
      <c r="Z21" s="1189"/>
      <c r="AA21" s="1105" t="s">
        <v>546</v>
      </c>
      <c r="AB21" s="1105"/>
      <c r="AC21" s="1105"/>
      <c r="AD21" s="1105"/>
      <c r="AE21" s="1105"/>
      <c r="AF21" s="1105"/>
      <c r="AG21" s="1197"/>
      <c r="AH21" s="372"/>
    </row>
    <row r="22" spans="1:47" ht="25.5" customHeight="1">
      <c r="A22" s="1165" t="s">
        <v>547</v>
      </c>
      <c r="B22" s="1166"/>
      <c r="C22" s="1166"/>
      <c r="D22" s="1166"/>
      <c r="E22" s="1166"/>
      <c r="F22" s="1167"/>
      <c r="G22" s="1172" t="s">
        <v>84</v>
      </c>
      <c r="H22" s="1173"/>
      <c r="I22" s="1173"/>
      <c r="J22" s="1173"/>
      <c r="K22" s="1173"/>
      <c r="L22" s="1174"/>
      <c r="M22" s="1178"/>
      <c r="N22" s="1179"/>
      <c r="O22" s="1179"/>
      <c r="P22" s="444" t="s">
        <v>535</v>
      </c>
      <c r="Q22" s="444"/>
      <c r="R22" s="1099"/>
      <c r="S22" s="1099"/>
      <c r="T22" s="444" t="s">
        <v>536</v>
      </c>
      <c r="U22" s="1099"/>
      <c r="V22" s="1099"/>
      <c r="W22" s="444" t="s">
        <v>537</v>
      </c>
      <c r="X22" s="786" t="s">
        <v>85</v>
      </c>
      <c r="Y22" s="787"/>
      <c r="Z22" s="787"/>
      <c r="AA22" s="787"/>
      <c r="AB22" s="787"/>
      <c r="AC22" s="787"/>
      <c r="AD22" s="787"/>
      <c r="AE22" s="787"/>
      <c r="AF22" s="787"/>
      <c r="AG22" s="788"/>
    </row>
    <row r="23" spans="1:47" ht="25.5" customHeight="1">
      <c r="A23" s="1168"/>
      <c r="B23" s="1166"/>
      <c r="C23" s="1166"/>
      <c r="D23" s="1166"/>
      <c r="E23" s="1166"/>
      <c r="F23" s="1167"/>
      <c r="G23" s="1175" t="s">
        <v>59</v>
      </c>
      <c r="H23" s="1176"/>
      <c r="I23" s="1176"/>
      <c r="J23" s="1176"/>
      <c r="K23" s="1176"/>
      <c r="L23" s="1177"/>
      <c r="M23" s="1068"/>
      <c r="N23" s="1069"/>
      <c r="O23" s="1069"/>
      <c r="P23" s="1069"/>
      <c r="Q23" s="1069"/>
      <c r="R23" s="1069"/>
      <c r="S23" s="1069"/>
      <c r="T23" s="1069"/>
      <c r="U23" s="1069"/>
      <c r="V23" s="1069"/>
      <c r="W23" s="1069"/>
      <c r="X23" s="1069"/>
      <c r="Y23" s="1069"/>
      <c r="Z23" s="1069"/>
      <c r="AA23" s="1069"/>
      <c r="AB23" s="1069"/>
      <c r="AC23" s="1069"/>
      <c r="AD23" s="1069"/>
      <c r="AE23" s="1069"/>
      <c r="AF23" s="1069"/>
      <c r="AG23" s="1070"/>
    </row>
    <row r="24" spans="1:47" ht="25.5" customHeight="1">
      <c r="A24" s="1168"/>
      <c r="B24" s="1166"/>
      <c r="C24" s="1166"/>
      <c r="D24" s="1166"/>
      <c r="E24" s="1166"/>
      <c r="F24" s="1167"/>
      <c r="G24" s="1156" t="s">
        <v>83</v>
      </c>
      <c r="H24" s="1157"/>
      <c r="I24" s="1157"/>
      <c r="J24" s="1157"/>
      <c r="K24" s="1157"/>
      <c r="L24" s="1158"/>
      <c r="M24" s="1068"/>
      <c r="N24" s="1069"/>
      <c r="O24" s="1069"/>
      <c r="P24" s="1069"/>
      <c r="Q24" s="1069"/>
      <c r="R24" s="1069"/>
      <c r="S24" s="1069"/>
      <c r="T24" s="1069"/>
      <c r="U24" s="1069"/>
      <c r="V24" s="1069"/>
      <c r="W24" s="1069"/>
      <c r="X24" s="1069"/>
      <c r="Y24" s="1069"/>
      <c r="Z24" s="1069"/>
      <c r="AA24" s="1069"/>
      <c r="AB24" s="1069"/>
      <c r="AC24" s="1069"/>
      <c r="AD24" s="1069"/>
      <c r="AE24" s="1069"/>
      <c r="AF24" s="1069"/>
      <c r="AG24" s="1070"/>
    </row>
    <row r="25" spans="1:47" ht="33" customHeight="1" thickBot="1">
      <c r="A25" s="1169"/>
      <c r="B25" s="1170"/>
      <c r="C25" s="1170"/>
      <c r="D25" s="1170"/>
      <c r="E25" s="1170"/>
      <c r="F25" s="1171"/>
      <c r="G25" s="1159" t="s">
        <v>203</v>
      </c>
      <c r="H25" s="1160"/>
      <c r="I25" s="1160"/>
      <c r="J25" s="1160"/>
      <c r="K25" s="1160"/>
      <c r="L25" s="1161"/>
      <c r="M25" s="1162"/>
      <c r="N25" s="1163"/>
      <c r="O25" s="1163"/>
      <c r="P25" s="1163"/>
      <c r="Q25" s="1163"/>
      <c r="R25" s="1163"/>
      <c r="S25" s="1163"/>
      <c r="T25" s="1163"/>
      <c r="U25" s="1163"/>
      <c r="V25" s="1163"/>
      <c r="W25" s="1163"/>
      <c r="X25" s="1163"/>
      <c r="Y25" s="1163"/>
      <c r="Z25" s="1163"/>
      <c r="AA25" s="1163"/>
      <c r="AB25" s="1163"/>
      <c r="AC25" s="1163"/>
      <c r="AD25" s="1163"/>
      <c r="AE25" s="1163"/>
      <c r="AF25" s="1163"/>
      <c r="AG25" s="1164"/>
    </row>
    <row r="26" spans="1:47" s="415" customFormat="1" ht="10.95" customHeight="1">
      <c r="A26" s="1155"/>
      <c r="B26" s="1155"/>
      <c r="C26" s="1155"/>
      <c r="D26" s="1155"/>
      <c r="E26" s="1155"/>
      <c r="F26" s="1155"/>
      <c r="G26" s="1155"/>
      <c r="H26" s="1155"/>
      <c r="I26" s="1155"/>
      <c r="J26" s="1155"/>
      <c r="K26" s="1155"/>
      <c r="L26" s="1155"/>
      <c r="M26" s="1155"/>
      <c r="N26" s="1155"/>
      <c r="O26" s="1155"/>
      <c r="P26" s="1155"/>
      <c r="Q26" s="1155"/>
      <c r="R26" s="1155"/>
      <c r="S26" s="1155"/>
      <c r="T26" s="1155"/>
      <c r="U26" s="1155"/>
      <c r="V26" s="1155"/>
      <c r="W26" s="1155"/>
      <c r="X26" s="1155"/>
      <c r="Y26" s="1155"/>
      <c r="Z26" s="1155"/>
      <c r="AA26" s="1155"/>
      <c r="AB26" s="1155"/>
      <c r="AC26" s="1155"/>
      <c r="AD26" s="1155"/>
      <c r="AE26" s="1155"/>
      <c r="AF26" s="1155"/>
      <c r="AG26" s="1155"/>
      <c r="AI26" s="20"/>
      <c r="AJ26" s="20"/>
      <c r="AK26" s="20"/>
      <c r="AL26" s="20"/>
      <c r="AM26" s="20"/>
      <c r="AN26" s="20"/>
      <c r="AO26" s="20"/>
      <c r="AP26" s="20"/>
      <c r="AQ26" s="20"/>
      <c r="AR26" s="20"/>
      <c r="AS26" s="20"/>
      <c r="AT26" s="20"/>
      <c r="AU26" s="20"/>
    </row>
    <row r="27" spans="1:47" ht="9.75" customHeight="1">
      <c r="B27" s="594"/>
      <c r="C27" s="594"/>
      <c r="D27" s="594"/>
      <c r="E27" s="594"/>
      <c r="F27" s="594"/>
      <c r="G27" s="594"/>
      <c r="H27" s="594"/>
      <c r="I27" s="594"/>
      <c r="J27" s="594"/>
      <c r="K27" s="594"/>
      <c r="L27" s="592"/>
      <c r="R27" s="517"/>
      <c r="S27" s="517"/>
      <c r="T27" s="517"/>
      <c r="V27" s="517"/>
      <c r="W27" s="517"/>
      <c r="X27" s="517"/>
      <c r="Z27" s="517"/>
      <c r="AA27" s="517"/>
      <c r="AB27" s="517"/>
    </row>
    <row r="28" spans="1:47" ht="25.5" customHeight="1" thickBot="1">
      <c r="A28" s="20" t="s">
        <v>627</v>
      </c>
      <c r="C28" s="699"/>
      <c r="D28" s="699"/>
      <c r="F28" s="699"/>
      <c r="G28" s="699"/>
      <c r="H28" s="1184" t="s">
        <v>879</v>
      </c>
      <c r="I28" s="1185"/>
      <c r="J28" s="1185"/>
      <c r="K28" s="1185"/>
      <c r="L28" s="1185"/>
      <c r="M28" s="1185"/>
      <c r="N28" s="1185"/>
      <c r="O28" s="1185"/>
      <c r="P28" s="1185"/>
      <c r="Q28" s="1185"/>
      <c r="R28" s="1185"/>
      <c r="S28" s="1185"/>
      <c r="T28" s="1185"/>
      <c r="U28" s="1185"/>
      <c r="V28" s="1185"/>
      <c r="W28" s="1185"/>
      <c r="X28" s="1185"/>
      <c r="Y28" s="1185"/>
      <c r="Z28" s="1185"/>
      <c r="AA28" s="1185"/>
      <c r="AB28" s="1185"/>
      <c r="AC28" s="1185"/>
      <c r="AD28" s="1185"/>
      <c r="AE28" s="1185"/>
      <c r="AF28" s="1185"/>
      <c r="AG28" s="1185"/>
      <c r="AH28" s="20"/>
    </row>
    <row r="29" spans="1:47" ht="19.5" customHeight="1">
      <c r="A29" s="725"/>
      <c r="B29" s="1180" t="s">
        <v>39</v>
      </c>
      <c r="C29" s="1180"/>
      <c r="D29" s="1180"/>
      <c r="E29" s="1180"/>
      <c r="F29" s="1180"/>
      <c r="G29" s="1180"/>
      <c r="H29" s="1180"/>
      <c r="I29" s="1180"/>
      <c r="J29" s="1180"/>
      <c r="K29" s="1180"/>
      <c r="L29" s="789"/>
      <c r="M29" s="1181"/>
      <c r="N29" s="1182"/>
      <c r="O29" s="1182"/>
      <c r="P29" s="1182"/>
      <c r="Q29" s="1182"/>
      <c r="R29" s="1182"/>
      <c r="S29" s="1182"/>
      <c r="T29" s="1182"/>
      <c r="U29" s="1182"/>
      <c r="V29" s="1182"/>
      <c r="W29" s="1182"/>
      <c r="X29" s="1182"/>
      <c r="Y29" s="1183" t="s">
        <v>456</v>
      </c>
      <c r="Z29" s="1183"/>
      <c r="AA29" s="1183"/>
      <c r="AB29" s="1183"/>
      <c r="AC29" s="1183"/>
      <c r="AD29" s="1182"/>
      <c r="AE29" s="1182"/>
      <c r="AF29" s="1182"/>
      <c r="AG29" s="418" t="s">
        <v>454</v>
      </c>
      <c r="AH29" s="20"/>
    </row>
    <row r="30" spans="1:47" ht="19.5" customHeight="1">
      <c r="A30" s="455"/>
      <c r="B30" s="1137" t="s">
        <v>40</v>
      </c>
      <c r="C30" s="1137"/>
      <c r="D30" s="1137"/>
      <c r="E30" s="1137"/>
      <c r="F30" s="1137"/>
      <c r="G30" s="1137"/>
      <c r="H30" s="1137"/>
      <c r="I30" s="1137"/>
      <c r="J30" s="1137"/>
      <c r="K30" s="1137"/>
      <c r="L30" s="481"/>
      <c r="M30" s="1138"/>
      <c r="N30" s="1139"/>
      <c r="O30" s="1139"/>
      <c r="P30" s="1139"/>
      <c r="Q30" s="1139"/>
      <c r="R30" s="1139"/>
      <c r="S30" s="1139"/>
      <c r="T30" s="1139"/>
      <c r="U30" s="1139"/>
      <c r="V30" s="1139"/>
      <c r="W30" s="1139"/>
      <c r="X30" s="1139"/>
      <c r="Y30" s="1140" t="s">
        <v>455</v>
      </c>
      <c r="Z30" s="1140"/>
      <c r="AA30" s="1140"/>
      <c r="AB30" s="1140"/>
      <c r="AC30" s="1140"/>
      <c r="AD30" s="1141"/>
      <c r="AE30" s="1139"/>
      <c r="AF30" s="1139"/>
      <c r="AG30" s="419" t="s">
        <v>454</v>
      </c>
    </row>
    <row r="31" spans="1:47" ht="19.5" customHeight="1">
      <c r="A31" s="455"/>
      <c r="B31" s="1137" t="s">
        <v>41</v>
      </c>
      <c r="C31" s="1137"/>
      <c r="D31" s="1137"/>
      <c r="E31" s="1137"/>
      <c r="F31" s="1137"/>
      <c r="G31" s="1137"/>
      <c r="H31" s="1137"/>
      <c r="I31" s="1137"/>
      <c r="J31" s="1137"/>
      <c r="K31" s="1137"/>
      <c r="L31" s="481"/>
      <c r="M31" s="790"/>
      <c r="N31" s="488"/>
      <c r="O31" s="438" t="s">
        <v>211</v>
      </c>
      <c r="P31" s="438"/>
      <c r="Q31" s="438"/>
      <c r="R31" s="438"/>
      <c r="S31" s="488"/>
      <c r="T31" s="1146" t="s">
        <v>212</v>
      </c>
      <c r="U31" s="1147"/>
      <c r="V31" s="791"/>
      <c r="W31" s="792" t="s">
        <v>62</v>
      </c>
      <c r="X31" s="793"/>
      <c r="Y31" s="793"/>
      <c r="Z31" s="793"/>
      <c r="AA31" s="793"/>
      <c r="AB31" s="793"/>
      <c r="AC31" s="438"/>
      <c r="AD31" s="438"/>
      <c r="AE31" s="438"/>
      <c r="AF31" s="438"/>
      <c r="AG31" s="514"/>
    </row>
    <row r="32" spans="1:47" ht="19.5" customHeight="1">
      <c r="A32" s="455"/>
      <c r="B32" s="1137" t="s">
        <v>42</v>
      </c>
      <c r="C32" s="1137"/>
      <c r="D32" s="1137"/>
      <c r="E32" s="1137"/>
      <c r="F32" s="1137"/>
      <c r="G32" s="1137"/>
      <c r="H32" s="1137"/>
      <c r="I32" s="1137"/>
      <c r="J32" s="1137"/>
      <c r="K32" s="1137"/>
      <c r="L32" s="481"/>
      <c r="M32" s="1148"/>
      <c r="N32" s="1149"/>
      <c r="O32" s="1149"/>
      <c r="P32" s="1149"/>
      <c r="Q32" s="1149"/>
      <c r="R32" s="1149"/>
      <c r="S32" s="1149"/>
      <c r="T32" s="1149"/>
      <c r="U32" s="1149"/>
      <c r="V32" s="1149"/>
      <c r="W32" s="1149"/>
      <c r="X32" s="1149"/>
      <c r="Y32" s="1149"/>
      <c r="Z32" s="1149"/>
      <c r="AA32" s="1149"/>
      <c r="AB32" s="1149"/>
      <c r="AC32" s="1149"/>
      <c r="AD32" s="1149"/>
      <c r="AE32" s="1149"/>
      <c r="AF32" s="1149"/>
      <c r="AG32" s="1150"/>
    </row>
    <row r="33" spans="1:34" ht="19.5" customHeight="1">
      <c r="A33" s="727"/>
      <c r="B33" s="1151" t="s">
        <v>48</v>
      </c>
      <c r="C33" s="1151"/>
      <c r="D33" s="1151"/>
      <c r="E33" s="1151"/>
      <c r="F33" s="1151"/>
      <c r="G33" s="1151"/>
      <c r="H33" s="1151"/>
      <c r="I33" s="1151"/>
      <c r="J33" s="1151"/>
      <c r="K33" s="1151"/>
      <c r="L33" s="794"/>
      <c r="M33" s="1152"/>
      <c r="N33" s="1153"/>
      <c r="O33" s="1153"/>
      <c r="P33" s="1153"/>
      <c r="Q33" s="1153"/>
      <c r="R33" s="1153"/>
      <c r="S33" s="1153"/>
      <c r="T33" s="1153"/>
      <c r="U33" s="1153"/>
      <c r="V33" s="1153"/>
      <c r="W33" s="1153"/>
      <c r="X33" s="1153"/>
      <c r="Y33" s="1153"/>
      <c r="Z33" s="1153"/>
      <c r="AA33" s="1153"/>
      <c r="AB33" s="1153"/>
      <c r="AC33" s="1153"/>
      <c r="AD33" s="1153"/>
      <c r="AE33" s="1153"/>
      <c r="AF33" s="1153"/>
      <c r="AG33" s="1154"/>
    </row>
    <row r="34" spans="1:34" ht="19.5" customHeight="1" thickBot="1">
      <c r="A34" s="382"/>
      <c r="B34" s="1142" t="s">
        <v>44</v>
      </c>
      <c r="C34" s="1142"/>
      <c r="D34" s="1142"/>
      <c r="E34" s="1142"/>
      <c r="F34" s="1142"/>
      <c r="G34" s="1142"/>
      <c r="H34" s="1142"/>
      <c r="I34" s="1142"/>
      <c r="J34" s="1142"/>
      <c r="K34" s="1142"/>
      <c r="L34" s="795"/>
      <c r="M34" s="1143"/>
      <c r="N34" s="1144"/>
      <c r="O34" s="1144"/>
      <c r="P34" s="1144"/>
      <c r="Q34" s="1144"/>
      <c r="R34" s="1144"/>
      <c r="S34" s="1144"/>
      <c r="T34" s="1144"/>
      <c r="U34" s="1144"/>
      <c r="V34" s="1144"/>
      <c r="W34" s="1144"/>
      <c r="X34" s="1144"/>
      <c r="Y34" s="1144"/>
      <c r="Z34" s="1144"/>
      <c r="AA34" s="1144"/>
      <c r="AB34" s="1144"/>
      <c r="AC34" s="1144"/>
      <c r="AD34" s="1144"/>
      <c r="AE34" s="1144"/>
      <c r="AF34" s="1144"/>
      <c r="AG34" s="1145"/>
    </row>
    <row r="35" spans="1:34" ht="7.5" customHeight="1"/>
    <row r="36" spans="1:34" ht="24.75" customHeight="1">
      <c r="AH36" s="20"/>
    </row>
    <row r="37" spans="1:34" ht="24.75" customHeight="1">
      <c r="AH37" s="20"/>
    </row>
    <row r="38" spans="1:34" ht="24.75" customHeight="1">
      <c r="AH38" s="20"/>
    </row>
    <row r="39" spans="1:34" ht="24.75" customHeight="1">
      <c r="AH39" s="20"/>
    </row>
    <row r="40" spans="1:34" ht="24.75" customHeight="1">
      <c r="AH40" s="20"/>
    </row>
    <row r="41" spans="1:34" ht="24.75" customHeight="1">
      <c r="AH41" s="20"/>
    </row>
  </sheetData>
  <sheetProtection sheet="1" formatCells="0" formatRows="0" insertRows="0" deleteRows="0" selectLockedCells="1"/>
  <mergeCells count="88">
    <mergeCell ref="J17:N17"/>
    <mergeCell ref="A20:J20"/>
    <mergeCell ref="A21:F21"/>
    <mergeCell ref="G21:H21"/>
    <mergeCell ref="I21:O21"/>
    <mergeCell ref="A19:AG19"/>
    <mergeCell ref="J18:N18"/>
    <mergeCell ref="O18:AG18"/>
    <mergeCell ref="A18:I18"/>
    <mergeCell ref="Y21:Z21"/>
    <mergeCell ref="AA21:AG21"/>
    <mergeCell ref="P21:Q21"/>
    <mergeCell ref="R21:X21"/>
    <mergeCell ref="B29:K29"/>
    <mergeCell ref="M29:X29"/>
    <mergeCell ref="Y29:AC29"/>
    <mergeCell ref="AD29:AF29"/>
    <mergeCell ref="H28:AG28"/>
    <mergeCell ref="U22:V22"/>
    <mergeCell ref="A26:AG26"/>
    <mergeCell ref="G24:L24"/>
    <mergeCell ref="M24:AG24"/>
    <mergeCell ref="G25:L25"/>
    <mergeCell ref="M25:AG25"/>
    <mergeCell ref="A22:F25"/>
    <mergeCell ref="G22:L22"/>
    <mergeCell ref="G23:L23"/>
    <mergeCell ref="M23:AG23"/>
    <mergeCell ref="M22:O22"/>
    <mergeCell ref="R22:S22"/>
    <mergeCell ref="B30:K30"/>
    <mergeCell ref="M30:X30"/>
    <mergeCell ref="Y30:AC30"/>
    <mergeCell ref="AD30:AF30"/>
    <mergeCell ref="B34:K34"/>
    <mergeCell ref="M34:AG34"/>
    <mergeCell ref="B31:K31"/>
    <mergeCell ref="T31:U31"/>
    <mergeCell ref="B32:K32"/>
    <mergeCell ref="M32:AG32"/>
    <mergeCell ref="B33:K33"/>
    <mergeCell ref="M33:AG33"/>
    <mergeCell ref="O16:AG16"/>
    <mergeCell ref="D14:I14"/>
    <mergeCell ref="A10:E10"/>
    <mergeCell ref="F10:P10"/>
    <mergeCell ref="Q10:U10"/>
    <mergeCell ref="V10:AG10"/>
    <mergeCell ref="A11:E11"/>
    <mergeCell ref="G11:J11"/>
    <mergeCell ref="K11:AG11"/>
    <mergeCell ref="D15:I15"/>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A7:E7"/>
    <mergeCell ref="F7:L7"/>
    <mergeCell ref="M7:O7"/>
    <mergeCell ref="P7:T7"/>
    <mergeCell ref="U7:V7"/>
    <mergeCell ref="A2:AG2"/>
    <mergeCell ref="A4:E4"/>
    <mergeCell ref="F4:AG4"/>
    <mergeCell ref="A5:E5"/>
    <mergeCell ref="A6:E6"/>
    <mergeCell ref="G6:J6"/>
    <mergeCell ref="K6:AG6"/>
    <mergeCell ref="F5:L5"/>
    <mergeCell ref="M5:AF5"/>
    <mergeCell ref="A8:E8"/>
    <mergeCell ref="F8:AG8"/>
    <mergeCell ref="A9:E9"/>
    <mergeCell ref="F9:P9"/>
    <mergeCell ref="Q9:U9"/>
    <mergeCell ref="V9:AG9"/>
  </mergeCells>
  <phoneticPr fontId="9"/>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1:AA228"/>
  <sheetViews>
    <sheetView view="pageBreakPreview" zoomScaleNormal="100" zoomScaleSheetLayoutView="100" workbookViewId="0">
      <selection activeCell="K45" sqref="K45"/>
    </sheetView>
  </sheetViews>
  <sheetFormatPr defaultColWidth="12" defaultRowHeight="13.2"/>
  <cols>
    <col min="1" max="1" width="5" style="23" customWidth="1"/>
    <col min="2" max="3" width="12" style="23" customWidth="1"/>
    <col min="4" max="5" width="12.625" style="23" customWidth="1"/>
    <col min="6" max="6" width="12.375" style="23" customWidth="1"/>
    <col min="7" max="7" width="2.25" style="23" hidden="1" customWidth="1"/>
    <col min="8" max="8" width="12.625" style="23" customWidth="1"/>
    <col min="9" max="9" width="12.5" style="23" customWidth="1"/>
    <col min="10" max="10" width="2.125" style="23" hidden="1" customWidth="1"/>
    <col min="11" max="12" width="12.875" style="23" customWidth="1"/>
    <col min="13" max="13" width="7.5" style="23" hidden="1" customWidth="1"/>
    <col min="14" max="14" width="7.5" style="23" customWidth="1"/>
    <col min="15" max="15" width="33.75" style="23" customWidth="1"/>
    <col min="16" max="16" width="14.125" style="23" customWidth="1"/>
    <col min="17" max="17" width="20.5" style="23" customWidth="1"/>
    <col min="18" max="18" width="12.625" style="23" customWidth="1"/>
    <col min="19" max="19" width="14.125" style="23" customWidth="1"/>
    <col min="20" max="20" width="16.625" style="23" customWidth="1"/>
    <col min="21" max="21" width="5" style="23" customWidth="1"/>
    <col min="22" max="24" width="12" style="23" customWidth="1"/>
    <col min="25" max="16384" width="12" style="23"/>
  </cols>
  <sheetData>
    <row r="1" spans="1:26">
      <c r="A1" s="73"/>
      <c r="B1" s="73"/>
      <c r="C1" s="73"/>
      <c r="D1" s="73"/>
      <c r="E1" s="73"/>
      <c r="F1" s="73"/>
      <c r="G1" s="73"/>
      <c r="H1" s="73"/>
      <c r="I1" s="73"/>
      <c r="J1" s="73"/>
      <c r="K1" s="73"/>
      <c r="L1" s="73"/>
      <c r="N1" s="73"/>
      <c r="O1" s="73"/>
      <c r="P1" s="73"/>
      <c r="Q1" s="73"/>
      <c r="R1" s="73"/>
      <c r="S1" s="73"/>
      <c r="T1" s="73"/>
      <c r="U1" s="73"/>
      <c r="V1" s="73"/>
      <c r="W1" s="73"/>
      <c r="X1" s="73"/>
      <c r="Y1" s="73"/>
      <c r="Z1" s="73"/>
    </row>
    <row r="2" spans="1:26">
      <c r="A2" s="73" t="s">
        <v>866</v>
      </c>
      <c r="B2" s="73"/>
      <c r="C2" s="73"/>
      <c r="D2" s="73"/>
      <c r="E2" s="73"/>
      <c r="F2" s="73"/>
      <c r="G2" s="73"/>
      <c r="H2" s="73"/>
      <c r="I2" s="73"/>
      <c r="J2" s="73"/>
      <c r="K2" s="73"/>
      <c r="L2" s="73"/>
      <c r="N2" s="73"/>
      <c r="O2" s="73"/>
      <c r="P2" s="73"/>
      <c r="Q2" s="73"/>
      <c r="R2" s="73"/>
      <c r="S2" s="73"/>
      <c r="T2" s="73"/>
      <c r="U2" s="73"/>
      <c r="V2" s="73"/>
      <c r="W2" s="73"/>
      <c r="X2" s="73"/>
      <c r="Y2" s="73"/>
      <c r="Z2" s="73"/>
    </row>
    <row r="3" spans="1:26" ht="6.75" customHeight="1" thickBot="1">
      <c r="A3" s="73"/>
      <c r="B3" s="73"/>
      <c r="C3" s="73"/>
      <c r="D3" s="73"/>
      <c r="E3" s="73"/>
      <c r="F3" s="73"/>
      <c r="G3" s="73"/>
      <c r="H3" s="73"/>
      <c r="I3" s="73"/>
      <c r="J3" s="73"/>
      <c r="K3" s="73"/>
      <c r="L3" s="73"/>
      <c r="N3" s="73"/>
      <c r="O3" s="73"/>
      <c r="P3" s="73"/>
      <c r="Q3" s="73"/>
      <c r="R3" s="73"/>
      <c r="S3" s="73"/>
      <c r="T3" s="73"/>
      <c r="U3" s="73"/>
      <c r="V3" s="73"/>
      <c r="W3" s="73"/>
      <c r="X3" s="73"/>
      <c r="Y3" s="73"/>
      <c r="Z3" s="73"/>
    </row>
    <row r="4" spans="1:26" ht="21.75" customHeight="1">
      <c r="A4" s="1203" t="s">
        <v>201</v>
      </c>
      <c r="B4" s="1204"/>
      <c r="C4" s="1204"/>
      <c r="D4" s="1205">
        <f>'1 交付申請'!V10</f>
        <v>0</v>
      </c>
      <c r="E4" s="1206"/>
      <c r="F4" s="1206"/>
      <c r="G4" s="1206"/>
      <c r="H4" s="1207"/>
      <c r="I4" s="73"/>
      <c r="J4" s="73"/>
      <c r="K4" s="73"/>
      <c r="L4" s="73"/>
      <c r="M4" s="73"/>
      <c r="N4" s="73"/>
      <c r="O4" s="73"/>
      <c r="P4" s="73"/>
      <c r="Q4" s="73"/>
      <c r="R4" s="73"/>
      <c r="S4" s="73"/>
      <c r="T4" s="73"/>
      <c r="U4" s="73"/>
      <c r="V4" s="73"/>
      <c r="W4" s="73"/>
      <c r="X4" s="73"/>
      <c r="Y4" s="73"/>
      <c r="Z4" s="73"/>
    </row>
    <row r="5" spans="1:26" ht="21.75" customHeight="1">
      <c r="A5" s="1208" t="s">
        <v>200</v>
      </c>
      <c r="B5" s="1209"/>
      <c r="C5" s="1210"/>
      <c r="D5" s="1211" t="str">
        <f>IF('1-1省ｴﾈ'!M7="","",'1-1省ｴﾈ'!M7)</f>
        <v/>
      </c>
      <c r="E5" s="1212"/>
      <c r="F5" s="1212"/>
      <c r="G5" s="1212"/>
      <c r="H5" s="1213"/>
      <c r="I5" s="73"/>
      <c r="J5" s="73"/>
      <c r="K5" s="73"/>
      <c r="L5" s="73"/>
      <c r="M5" s="73"/>
      <c r="N5" s="73"/>
      <c r="O5" s="73"/>
      <c r="P5" s="73"/>
      <c r="Q5" s="73"/>
      <c r="R5" s="73"/>
      <c r="S5" s="73"/>
      <c r="T5" s="73"/>
      <c r="U5" s="73"/>
      <c r="V5" s="73"/>
      <c r="W5" s="73"/>
      <c r="X5" s="73"/>
      <c r="Y5" s="73"/>
      <c r="Z5" s="73"/>
    </row>
    <row r="6" spans="1:26" ht="21.75" customHeight="1" thickBot="1">
      <c r="A6" s="1214" t="s">
        <v>217</v>
      </c>
      <c r="B6" s="1215"/>
      <c r="C6" s="1216"/>
      <c r="D6" s="1217" t="s">
        <v>886</v>
      </c>
      <c r="E6" s="1218"/>
      <c r="F6" s="1218"/>
      <c r="G6" s="1218"/>
      <c r="H6" s="1219"/>
      <c r="I6" s="73"/>
      <c r="J6" s="73"/>
      <c r="K6" s="73"/>
      <c r="L6" s="73"/>
      <c r="M6" s="73"/>
      <c r="N6" s="73"/>
      <c r="O6" s="73"/>
      <c r="P6" s="73"/>
      <c r="Q6" s="73"/>
      <c r="R6" s="73"/>
      <c r="S6" s="73"/>
      <c r="T6" s="73"/>
      <c r="U6" s="73"/>
      <c r="V6" s="73"/>
      <c r="W6" s="73"/>
      <c r="X6" s="73"/>
      <c r="Y6" s="73"/>
      <c r="Z6" s="73"/>
    </row>
    <row r="7" spans="1:26">
      <c r="A7" s="73"/>
      <c r="B7" s="73"/>
      <c r="C7" s="73"/>
      <c r="D7" s="73"/>
      <c r="E7" s="73"/>
      <c r="F7" s="73"/>
      <c r="G7" s="73"/>
      <c r="H7" s="73"/>
      <c r="I7" s="73"/>
      <c r="J7" s="73"/>
      <c r="K7" s="796" t="s">
        <v>738</v>
      </c>
      <c r="L7" s="73"/>
      <c r="N7" s="73"/>
      <c r="O7" s="73"/>
      <c r="P7" s="73"/>
      <c r="Q7" s="73"/>
      <c r="R7" s="73"/>
      <c r="S7" s="73"/>
      <c r="T7" s="73"/>
      <c r="U7" s="73"/>
      <c r="V7" s="73"/>
      <c r="W7" s="73"/>
      <c r="X7" s="73"/>
      <c r="Y7" s="73"/>
      <c r="Z7" s="73"/>
    </row>
    <row r="8" spans="1:26" ht="13.8" thickBot="1">
      <c r="A8" s="73"/>
      <c r="B8" s="73"/>
      <c r="C8" s="73"/>
      <c r="D8" s="73"/>
      <c r="E8" s="73"/>
      <c r="F8" s="73"/>
      <c r="G8" s="73"/>
      <c r="H8" s="73"/>
      <c r="I8" s="73"/>
      <c r="J8" s="73"/>
      <c r="K8" s="73"/>
      <c r="L8" s="73"/>
      <c r="N8" s="73"/>
      <c r="O8" s="73"/>
      <c r="P8" s="73"/>
      <c r="Q8" s="73"/>
      <c r="R8" s="73"/>
      <c r="S8" s="73"/>
      <c r="T8" s="73"/>
      <c r="U8" s="73"/>
      <c r="V8" s="73"/>
      <c r="W8" s="73"/>
      <c r="X8" s="73"/>
      <c r="Y8" s="73"/>
      <c r="Z8" s="73"/>
    </row>
    <row r="9" spans="1:26" ht="30" customHeight="1">
      <c r="A9" s="1222" t="s">
        <v>194</v>
      </c>
      <c r="B9" s="1223"/>
      <c r="C9" s="1224"/>
      <c r="D9" s="1231" t="s">
        <v>199</v>
      </c>
      <c r="E9" s="1198" t="s">
        <v>198</v>
      </c>
      <c r="F9" s="1199"/>
      <c r="G9" s="1200" t="s">
        <v>195</v>
      </c>
      <c r="H9" s="1198" t="s">
        <v>890</v>
      </c>
      <c r="I9" s="1199"/>
      <c r="J9" s="1200" t="s">
        <v>195</v>
      </c>
      <c r="K9" s="1198" t="s">
        <v>696</v>
      </c>
      <c r="L9" s="1234"/>
      <c r="M9" s="1235" t="s">
        <v>195</v>
      </c>
      <c r="N9" s="834"/>
      <c r="O9" s="73"/>
      <c r="P9" s="1238" t="s">
        <v>194</v>
      </c>
      <c r="Q9" s="1239"/>
      <c r="R9" s="1240"/>
      <c r="S9" s="1247" t="s">
        <v>193</v>
      </c>
      <c r="T9" s="1248"/>
      <c r="V9" s="1249" t="s">
        <v>192</v>
      </c>
      <c r="W9" s="1250"/>
      <c r="X9" s="1251"/>
      <c r="Y9" s="73"/>
      <c r="Z9" s="73"/>
    </row>
    <row r="10" spans="1:26" ht="18.899999999999999" customHeight="1">
      <c r="A10" s="1225"/>
      <c r="B10" s="1226"/>
      <c r="C10" s="1227"/>
      <c r="D10" s="1232"/>
      <c r="E10" s="1220" t="s">
        <v>189</v>
      </c>
      <c r="F10" s="808" t="s">
        <v>191</v>
      </c>
      <c r="G10" s="1201"/>
      <c r="H10" s="1220" t="s">
        <v>189</v>
      </c>
      <c r="I10" s="808" t="s">
        <v>191</v>
      </c>
      <c r="J10" s="1201"/>
      <c r="K10" s="1220" t="s">
        <v>189</v>
      </c>
      <c r="L10" s="809" t="s">
        <v>191</v>
      </c>
      <c r="M10" s="1236"/>
      <c r="N10" s="834"/>
      <c r="O10" s="73"/>
      <c r="P10" s="1241"/>
      <c r="Q10" s="1242"/>
      <c r="R10" s="1243"/>
      <c r="S10" s="1252" t="s">
        <v>189</v>
      </c>
      <c r="T10" s="1254" t="s">
        <v>187</v>
      </c>
      <c r="V10" s="1256" t="s">
        <v>189</v>
      </c>
      <c r="W10" s="1258" t="s">
        <v>188</v>
      </c>
      <c r="X10" s="1254" t="s">
        <v>187</v>
      </c>
      <c r="Y10" s="73"/>
      <c r="Z10" s="73"/>
    </row>
    <row r="11" spans="1:26" ht="13.8" thickBot="1">
      <c r="A11" s="1228"/>
      <c r="B11" s="1229"/>
      <c r="C11" s="1230"/>
      <c r="D11" s="1233"/>
      <c r="E11" s="1221"/>
      <c r="F11" s="810" t="s">
        <v>186</v>
      </c>
      <c r="G11" s="1202"/>
      <c r="H11" s="1221"/>
      <c r="I11" s="810" t="s">
        <v>1021</v>
      </c>
      <c r="J11" s="1202"/>
      <c r="K11" s="1221"/>
      <c r="L11" s="811" t="s">
        <v>1020</v>
      </c>
      <c r="M11" s="1237"/>
      <c r="N11" s="834"/>
      <c r="O11" s="73"/>
      <c r="P11" s="1244"/>
      <c r="Q11" s="1245"/>
      <c r="R11" s="1246"/>
      <c r="S11" s="1253"/>
      <c r="T11" s="1255"/>
      <c r="V11" s="1257"/>
      <c r="W11" s="1259"/>
      <c r="X11" s="1255"/>
      <c r="Y11" s="73"/>
      <c r="Z11" s="73"/>
    </row>
    <row r="12" spans="1:26" ht="18" customHeight="1" thickTop="1">
      <c r="A12" s="1284" t="s">
        <v>183</v>
      </c>
      <c r="B12" s="1286" t="s">
        <v>182</v>
      </c>
      <c r="C12" s="1287"/>
      <c r="D12" s="797" t="s">
        <v>170</v>
      </c>
      <c r="E12" s="489"/>
      <c r="F12" s="142">
        <f t="shared" ref="F12:F43" si="0">ROUND(E12*$S12,2)</f>
        <v>0</v>
      </c>
      <c r="G12" s="185">
        <f t="shared" ref="G12:G38" si="1">E12*$S12*$V12*44/12</f>
        <v>0</v>
      </c>
      <c r="H12" s="148">
        <f>E12-K12</f>
        <v>0</v>
      </c>
      <c r="I12" s="148">
        <f t="shared" ref="I12:I43" si="2">ROUND(H12*$S12,2)</f>
        <v>0</v>
      </c>
      <c r="J12" s="185">
        <f t="shared" ref="J12:J38" si="3">H12*$S12*$V12*44/12</f>
        <v>0</v>
      </c>
      <c r="K12" s="489"/>
      <c r="L12" s="155">
        <f t="shared" ref="L12:L43" si="4">ROUND(K12*$S12,2)</f>
        <v>0</v>
      </c>
      <c r="M12" s="124">
        <f t="shared" ref="M12:M38" si="5">K12*$S12*$V12*44/12</f>
        <v>0</v>
      </c>
      <c r="N12" s="835"/>
      <c r="O12" s="73"/>
      <c r="P12" s="1264" t="s">
        <v>183</v>
      </c>
      <c r="Q12" s="1267" t="s">
        <v>182</v>
      </c>
      <c r="R12" s="1268"/>
      <c r="S12" s="985">
        <v>38.299999999999997</v>
      </c>
      <c r="T12" s="119"/>
      <c r="V12" s="986">
        <v>1.9E-2</v>
      </c>
      <c r="W12" s="120" t="s">
        <v>142</v>
      </c>
      <c r="X12" s="119"/>
      <c r="Y12" s="73"/>
      <c r="Z12" s="73"/>
    </row>
    <row r="13" spans="1:26" ht="18" customHeight="1">
      <c r="A13" s="1285"/>
      <c r="B13" s="1269" t="s">
        <v>181</v>
      </c>
      <c r="C13" s="1270"/>
      <c r="D13" s="798" t="s">
        <v>170</v>
      </c>
      <c r="E13" s="490"/>
      <c r="F13" s="143">
        <f t="shared" si="0"/>
        <v>0</v>
      </c>
      <c r="G13" s="180">
        <f t="shared" si="1"/>
        <v>0</v>
      </c>
      <c r="H13" s="148">
        <f t="shared" ref="H13:H45" si="6">E13-K13</f>
        <v>0</v>
      </c>
      <c r="I13" s="149">
        <f t="shared" si="2"/>
        <v>0</v>
      </c>
      <c r="J13" s="180">
        <f t="shared" si="3"/>
        <v>0</v>
      </c>
      <c r="K13" s="489"/>
      <c r="L13" s="156">
        <f t="shared" si="4"/>
        <v>0</v>
      </c>
      <c r="M13" s="96">
        <f t="shared" si="5"/>
        <v>0</v>
      </c>
      <c r="N13" s="835"/>
      <c r="O13" s="73"/>
      <c r="P13" s="1265"/>
      <c r="Q13" s="1271" t="s">
        <v>181</v>
      </c>
      <c r="R13" s="1272"/>
      <c r="S13" s="987">
        <v>34.799999999999997</v>
      </c>
      <c r="T13" s="84"/>
      <c r="V13" s="988">
        <v>1.83E-2</v>
      </c>
      <c r="W13" s="85" t="s">
        <v>142</v>
      </c>
      <c r="X13" s="84"/>
      <c r="Y13" s="73"/>
      <c r="Z13" s="73"/>
    </row>
    <row r="14" spans="1:26" ht="18" customHeight="1">
      <c r="A14" s="1285"/>
      <c r="B14" s="1269" t="s">
        <v>180</v>
      </c>
      <c r="C14" s="1270"/>
      <c r="D14" s="798" t="s">
        <v>170</v>
      </c>
      <c r="E14" s="490"/>
      <c r="F14" s="143">
        <f t="shared" si="0"/>
        <v>0</v>
      </c>
      <c r="G14" s="180">
        <f t="shared" si="1"/>
        <v>0</v>
      </c>
      <c r="H14" s="148">
        <f t="shared" si="6"/>
        <v>0</v>
      </c>
      <c r="I14" s="149">
        <f t="shared" si="2"/>
        <v>0</v>
      </c>
      <c r="J14" s="180">
        <f t="shared" si="3"/>
        <v>0</v>
      </c>
      <c r="K14" s="489"/>
      <c r="L14" s="156">
        <f t="shared" si="4"/>
        <v>0</v>
      </c>
      <c r="M14" s="96">
        <f t="shared" si="5"/>
        <v>0</v>
      </c>
      <c r="N14" s="835"/>
      <c r="O14" s="73"/>
      <c r="P14" s="1265"/>
      <c r="Q14" s="1271" t="s">
        <v>179</v>
      </c>
      <c r="R14" s="1272"/>
      <c r="S14" s="987">
        <v>33.4</v>
      </c>
      <c r="T14" s="84"/>
      <c r="V14" s="988">
        <v>1.8700000000000001E-2</v>
      </c>
      <c r="W14" s="85" t="s">
        <v>142</v>
      </c>
      <c r="X14" s="84"/>
      <c r="Y14" s="73"/>
      <c r="Z14" s="73"/>
    </row>
    <row r="15" spans="1:26" ht="18" customHeight="1">
      <c r="A15" s="1285"/>
      <c r="B15" s="1269" t="s">
        <v>178</v>
      </c>
      <c r="C15" s="1270"/>
      <c r="D15" s="798" t="s">
        <v>170</v>
      </c>
      <c r="E15" s="490"/>
      <c r="F15" s="143">
        <f t="shared" si="0"/>
        <v>0</v>
      </c>
      <c r="G15" s="180">
        <f t="shared" si="1"/>
        <v>0</v>
      </c>
      <c r="H15" s="148">
        <f t="shared" si="6"/>
        <v>0</v>
      </c>
      <c r="I15" s="149">
        <f t="shared" si="2"/>
        <v>0</v>
      </c>
      <c r="J15" s="180">
        <f t="shared" si="3"/>
        <v>0</v>
      </c>
      <c r="K15" s="489"/>
      <c r="L15" s="156">
        <f t="shared" si="4"/>
        <v>0</v>
      </c>
      <c r="M15" s="96">
        <f t="shared" si="5"/>
        <v>0</v>
      </c>
      <c r="N15" s="835"/>
      <c r="O15" s="73"/>
      <c r="P15" s="1265"/>
      <c r="Q15" s="1271" t="s">
        <v>178</v>
      </c>
      <c r="R15" s="1272"/>
      <c r="S15" s="987">
        <v>33.299999999999997</v>
      </c>
      <c r="T15" s="84"/>
      <c r="V15" s="988">
        <v>1.8599999999999998E-2</v>
      </c>
      <c r="W15" s="85" t="s">
        <v>142</v>
      </c>
      <c r="X15" s="84"/>
      <c r="Y15" s="73"/>
      <c r="Z15" s="73"/>
    </row>
    <row r="16" spans="1:26" ht="18" customHeight="1">
      <c r="A16" s="1285"/>
      <c r="B16" s="1260" t="s">
        <v>175</v>
      </c>
      <c r="C16" s="1261"/>
      <c r="D16" s="798" t="s">
        <v>170</v>
      </c>
      <c r="E16" s="490"/>
      <c r="F16" s="143">
        <f t="shared" si="0"/>
        <v>0</v>
      </c>
      <c r="G16" s="180">
        <f t="shared" si="1"/>
        <v>0</v>
      </c>
      <c r="H16" s="148">
        <f t="shared" si="6"/>
        <v>0</v>
      </c>
      <c r="I16" s="149">
        <f t="shared" si="2"/>
        <v>0</v>
      </c>
      <c r="J16" s="180">
        <f t="shared" si="3"/>
        <v>0</v>
      </c>
      <c r="K16" s="489"/>
      <c r="L16" s="156">
        <f t="shared" si="4"/>
        <v>0</v>
      </c>
      <c r="M16" s="96">
        <f t="shared" si="5"/>
        <v>0</v>
      </c>
      <c r="N16" s="835"/>
      <c r="O16" s="73"/>
      <c r="P16" s="1265"/>
      <c r="Q16" s="1262" t="s">
        <v>175</v>
      </c>
      <c r="R16" s="1263"/>
      <c r="S16" s="987">
        <v>36.5</v>
      </c>
      <c r="T16" s="84"/>
      <c r="V16" s="988">
        <v>1.8700000000000001E-2</v>
      </c>
      <c r="W16" s="85" t="s">
        <v>142</v>
      </c>
      <c r="X16" s="84"/>
      <c r="Y16" s="73"/>
      <c r="Z16" s="73"/>
    </row>
    <row r="17" spans="1:26" ht="18" customHeight="1">
      <c r="A17" s="1285"/>
      <c r="B17" s="1260" t="s">
        <v>172</v>
      </c>
      <c r="C17" s="1261"/>
      <c r="D17" s="798" t="s">
        <v>170</v>
      </c>
      <c r="E17" s="490"/>
      <c r="F17" s="143">
        <f t="shared" si="0"/>
        <v>0</v>
      </c>
      <c r="G17" s="180">
        <f t="shared" si="1"/>
        <v>0</v>
      </c>
      <c r="H17" s="148">
        <f t="shared" si="6"/>
        <v>0</v>
      </c>
      <c r="I17" s="149">
        <f t="shared" si="2"/>
        <v>0</v>
      </c>
      <c r="J17" s="180">
        <f t="shared" si="3"/>
        <v>0</v>
      </c>
      <c r="K17" s="489"/>
      <c r="L17" s="156">
        <f t="shared" si="4"/>
        <v>0</v>
      </c>
      <c r="M17" s="96">
        <f t="shared" si="5"/>
        <v>0</v>
      </c>
      <c r="N17" s="835"/>
      <c r="O17" s="73"/>
      <c r="P17" s="1265"/>
      <c r="Q17" s="1262" t="s">
        <v>172</v>
      </c>
      <c r="R17" s="1263"/>
      <c r="S17" s="987">
        <v>38</v>
      </c>
      <c r="T17" s="84"/>
      <c r="V17" s="988">
        <v>1.8800000000000001E-2</v>
      </c>
      <c r="W17" s="85" t="s">
        <v>142</v>
      </c>
      <c r="X17" s="84"/>
      <c r="Y17" s="73"/>
      <c r="Z17" s="73"/>
    </row>
    <row r="18" spans="1:26" ht="18" customHeight="1">
      <c r="A18" s="1285"/>
      <c r="B18" s="1260" t="s">
        <v>171</v>
      </c>
      <c r="C18" s="1261"/>
      <c r="D18" s="798" t="s">
        <v>170</v>
      </c>
      <c r="E18" s="490"/>
      <c r="F18" s="143">
        <f t="shared" si="0"/>
        <v>0</v>
      </c>
      <c r="G18" s="180">
        <f t="shared" si="1"/>
        <v>0</v>
      </c>
      <c r="H18" s="148">
        <f t="shared" si="6"/>
        <v>0</v>
      </c>
      <c r="I18" s="149">
        <f t="shared" si="2"/>
        <v>0</v>
      </c>
      <c r="J18" s="180">
        <f t="shared" si="3"/>
        <v>0</v>
      </c>
      <c r="K18" s="489"/>
      <c r="L18" s="156">
        <f t="shared" si="4"/>
        <v>0</v>
      </c>
      <c r="M18" s="96">
        <f t="shared" si="5"/>
        <v>0</v>
      </c>
      <c r="N18" s="835"/>
      <c r="O18" s="73"/>
      <c r="P18" s="1265"/>
      <c r="Q18" s="1262" t="s">
        <v>171</v>
      </c>
      <c r="R18" s="1263"/>
      <c r="S18" s="987">
        <v>38.9</v>
      </c>
      <c r="T18" s="84"/>
      <c r="V18" s="988">
        <v>1.9300000000000001E-2</v>
      </c>
      <c r="W18" s="85" t="s">
        <v>142</v>
      </c>
      <c r="X18" s="84"/>
      <c r="Y18" s="73"/>
      <c r="Z18" s="73"/>
    </row>
    <row r="19" spans="1:26" ht="18" customHeight="1">
      <c r="A19" s="1285"/>
      <c r="B19" s="1260" t="s">
        <v>169</v>
      </c>
      <c r="C19" s="1261"/>
      <c r="D19" s="798" t="s">
        <v>170</v>
      </c>
      <c r="E19" s="490"/>
      <c r="F19" s="143">
        <f t="shared" si="0"/>
        <v>0</v>
      </c>
      <c r="G19" s="180">
        <f t="shared" si="1"/>
        <v>0</v>
      </c>
      <c r="H19" s="148">
        <f t="shared" si="6"/>
        <v>0</v>
      </c>
      <c r="I19" s="149">
        <f t="shared" si="2"/>
        <v>0</v>
      </c>
      <c r="J19" s="180">
        <f t="shared" si="3"/>
        <v>0</v>
      </c>
      <c r="K19" s="489"/>
      <c r="L19" s="156">
        <f t="shared" si="4"/>
        <v>0</v>
      </c>
      <c r="M19" s="96">
        <f t="shared" si="5"/>
        <v>0</v>
      </c>
      <c r="N19" s="835"/>
      <c r="O19" s="73"/>
      <c r="P19" s="1265"/>
      <c r="Q19" s="1262" t="s">
        <v>169</v>
      </c>
      <c r="R19" s="1263"/>
      <c r="S19" s="987">
        <v>41.8</v>
      </c>
      <c r="T19" s="84"/>
      <c r="V19" s="988">
        <v>2.0199999999999999E-2</v>
      </c>
      <c r="W19" s="85" t="s">
        <v>142</v>
      </c>
      <c r="X19" s="84"/>
      <c r="Y19" s="73"/>
      <c r="Z19" s="73"/>
    </row>
    <row r="20" spans="1:26" ht="18" customHeight="1">
      <c r="A20" s="1285"/>
      <c r="B20" s="1260" t="s">
        <v>167</v>
      </c>
      <c r="C20" s="1261"/>
      <c r="D20" s="798" t="s">
        <v>154</v>
      </c>
      <c r="E20" s="490"/>
      <c r="F20" s="143">
        <f t="shared" si="0"/>
        <v>0</v>
      </c>
      <c r="G20" s="180">
        <f t="shared" si="1"/>
        <v>0</v>
      </c>
      <c r="H20" s="148">
        <f t="shared" si="6"/>
        <v>0</v>
      </c>
      <c r="I20" s="149">
        <f t="shared" si="2"/>
        <v>0</v>
      </c>
      <c r="J20" s="180">
        <f t="shared" si="3"/>
        <v>0</v>
      </c>
      <c r="K20" s="489"/>
      <c r="L20" s="156">
        <f t="shared" si="4"/>
        <v>0</v>
      </c>
      <c r="M20" s="96">
        <f t="shared" si="5"/>
        <v>0</v>
      </c>
      <c r="N20" s="835"/>
      <c r="O20" s="73"/>
      <c r="P20" s="1265"/>
      <c r="Q20" s="1262" t="s">
        <v>167</v>
      </c>
      <c r="R20" s="1263"/>
      <c r="S20" s="987">
        <v>40</v>
      </c>
      <c r="T20" s="84"/>
      <c r="V20" s="988">
        <v>2.0400000000000001E-2</v>
      </c>
      <c r="W20" s="85" t="s">
        <v>142</v>
      </c>
      <c r="X20" s="84"/>
      <c r="Y20" s="73"/>
      <c r="Z20" s="73"/>
    </row>
    <row r="21" spans="1:26" ht="18" customHeight="1">
      <c r="A21" s="1285"/>
      <c r="B21" s="1260" t="s">
        <v>166</v>
      </c>
      <c r="C21" s="1261"/>
      <c r="D21" s="798" t="s">
        <v>154</v>
      </c>
      <c r="E21" s="490"/>
      <c r="F21" s="143">
        <f t="shared" si="0"/>
        <v>0</v>
      </c>
      <c r="G21" s="180">
        <f t="shared" si="1"/>
        <v>0</v>
      </c>
      <c r="H21" s="148">
        <f t="shared" si="6"/>
        <v>0</v>
      </c>
      <c r="I21" s="149">
        <f t="shared" si="2"/>
        <v>0</v>
      </c>
      <c r="J21" s="180">
        <f t="shared" si="3"/>
        <v>0</v>
      </c>
      <c r="K21" s="489"/>
      <c r="L21" s="156">
        <f t="shared" si="4"/>
        <v>0</v>
      </c>
      <c r="M21" s="96">
        <f t="shared" si="5"/>
        <v>0</v>
      </c>
      <c r="N21" s="835"/>
      <c r="O21" s="73"/>
      <c r="P21" s="1265"/>
      <c r="Q21" s="1262" t="s">
        <v>166</v>
      </c>
      <c r="R21" s="1263"/>
      <c r="S21" s="987">
        <v>34.1</v>
      </c>
      <c r="T21" s="84"/>
      <c r="V21" s="988">
        <v>2.4500000000000001E-2</v>
      </c>
      <c r="W21" s="85" t="s">
        <v>142</v>
      </c>
      <c r="X21" s="84"/>
      <c r="Y21" s="73"/>
      <c r="Z21" s="73"/>
    </row>
    <row r="22" spans="1:26" ht="18" customHeight="1">
      <c r="A22" s="1285"/>
      <c r="B22" s="1273" t="s">
        <v>165</v>
      </c>
      <c r="C22" s="1273" t="s">
        <v>164</v>
      </c>
      <c r="D22" s="799" t="s">
        <v>154</v>
      </c>
      <c r="E22" s="491"/>
      <c r="F22" s="144">
        <f t="shared" si="0"/>
        <v>0</v>
      </c>
      <c r="G22" s="184">
        <f t="shared" si="1"/>
        <v>0</v>
      </c>
      <c r="H22" s="151">
        <f t="shared" si="6"/>
        <v>0</v>
      </c>
      <c r="I22" s="151">
        <f t="shared" si="2"/>
        <v>0</v>
      </c>
      <c r="J22" s="184">
        <f t="shared" si="3"/>
        <v>0</v>
      </c>
      <c r="K22" s="603"/>
      <c r="L22" s="157">
        <f t="shared" si="4"/>
        <v>0</v>
      </c>
      <c r="M22" s="117">
        <f t="shared" si="5"/>
        <v>0</v>
      </c>
      <c r="N22" s="835"/>
      <c r="O22" s="73" t="s">
        <v>147</v>
      </c>
      <c r="P22" s="1265"/>
      <c r="Q22" s="1277" t="s">
        <v>165</v>
      </c>
      <c r="R22" s="71" t="s">
        <v>164</v>
      </c>
      <c r="S22" s="989">
        <v>50.1</v>
      </c>
      <c r="T22" s="990"/>
      <c r="V22" s="991">
        <v>1.6299999999999999E-2</v>
      </c>
      <c r="W22" s="91" t="s">
        <v>142</v>
      </c>
      <c r="X22" s="116"/>
      <c r="Y22" s="73"/>
      <c r="Z22" s="73"/>
    </row>
    <row r="23" spans="1:26" ht="18" customHeight="1">
      <c r="A23" s="1285"/>
      <c r="B23" s="1274"/>
      <c r="C23" s="1276"/>
      <c r="D23" s="800" t="s">
        <v>148</v>
      </c>
      <c r="E23" s="492"/>
      <c r="F23" s="145">
        <f t="shared" si="0"/>
        <v>0</v>
      </c>
      <c r="G23" s="182">
        <f t="shared" si="1"/>
        <v>0</v>
      </c>
      <c r="H23" s="148">
        <f t="shared" si="6"/>
        <v>0</v>
      </c>
      <c r="I23" s="148">
        <f t="shared" si="2"/>
        <v>0</v>
      </c>
      <c r="J23" s="185">
        <f t="shared" si="3"/>
        <v>0</v>
      </c>
      <c r="K23" s="489"/>
      <c r="L23" s="158">
        <f t="shared" si="4"/>
        <v>0</v>
      </c>
      <c r="M23" s="117">
        <f t="shared" si="5"/>
        <v>0</v>
      </c>
      <c r="N23" s="835"/>
      <c r="O23" s="73"/>
      <c r="P23" s="1265"/>
      <c r="Q23" s="1278"/>
      <c r="R23" s="984" t="s">
        <v>164</v>
      </c>
      <c r="S23" s="992">
        <v>109.4</v>
      </c>
      <c r="T23" s="993"/>
      <c r="V23" s="994">
        <v>1.6299999999999999E-2</v>
      </c>
      <c r="W23" s="104" t="s">
        <v>142</v>
      </c>
      <c r="X23" s="995"/>
      <c r="Y23" s="73"/>
      <c r="Z23" s="73"/>
    </row>
    <row r="24" spans="1:26" ht="18" customHeight="1">
      <c r="A24" s="1285"/>
      <c r="B24" s="1275"/>
      <c r="C24" s="801" t="s">
        <v>163</v>
      </c>
      <c r="D24" s="797" t="s">
        <v>148</v>
      </c>
      <c r="E24" s="489"/>
      <c r="F24" s="142">
        <f t="shared" si="0"/>
        <v>0</v>
      </c>
      <c r="G24" s="185">
        <f t="shared" si="1"/>
        <v>0</v>
      </c>
      <c r="H24" s="148">
        <f t="shared" si="6"/>
        <v>0</v>
      </c>
      <c r="I24" s="148">
        <f t="shared" si="2"/>
        <v>0</v>
      </c>
      <c r="J24" s="185">
        <f t="shared" si="3"/>
        <v>0</v>
      </c>
      <c r="K24" s="489"/>
      <c r="L24" s="155">
        <f t="shared" si="4"/>
        <v>0</v>
      </c>
      <c r="M24" s="124">
        <f t="shared" si="5"/>
        <v>0</v>
      </c>
      <c r="N24" s="835"/>
      <c r="O24" s="73"/>
      <c r="P24" s="1265"/>
      <c r="Q24" s="1279"/>
      <c r="R24" s="94" t="s">
        <v>163</v>
      </c>
      <c r="S24" s="996">
        <v>46.1</v>
      </c>
      <c r="T24" s="997"/>
      <c r="V24" s="986">
        <v>1.44E-2</v>
      </c>
      <c r="W24" s="120" t="s">
        <v>142</v>
      </c>
      <c r="X24" s="103"/>
      <c r="Y24" s="73"/>
      <c r="Z24" s="73"/>
    </row>
    <row r="25" spans="1:26" ht="18" customHeight="1">
      <c r="A25" s="1285"/>
      <c r="B25" s="1280" t="s">
        <v>162</v>
      </c>
      <c r="C25" s="802" t="s">
        <v>161</v>
      </c>
      <c r="D25" s="799" t="s">
        <v>154</v>
      </c>
      <c r="E25" s="491"/>
      <c r="F25" s="144">
        <f t="shared" si="0"/>
        <v>0</v>
      </c>
      <c r="G25" s="184">
        <f t="shared" si="1"/>
        <v>0</v>
      </c>
      <c r="H25" s="151">
        <f t="shared" si="6"/>
        <v>0</v>
      </c>
      <c r="I25" s="151">
        <f t="shared" si="2"/>
        <v>0</v>
      </c>
      <c r="J25" s="184">
        <f t="shared" si="3"/>
        <v>0</v>
      </c>
      <c r="K25" s="491"/>
      <c r="L25" s="157">
        <f t="shared" si="4"/>
        <v>0</v>
      </c>
      <c r="M25" s="117">
        <f t="shared" si="5"/>
        <v>0</v>
      </c>
      <c r="N25" s="835"/>
      <c r="O25" s="73"/>
      <c r="P25" s="1265"/>
      <c r="Q25" s="1281" t="s">
        <v>162</v>
      </c>
      <c r="R25" s="71" t="s">
        <v>161</v>
      </c>
      <c r="S25" s="989">
        <v>54.7</v>
      </c>
      <c r="T25" s="990"/>
      <c r="V25" s="991">
        <v>1.3899999999999999E-2</v>
      </c>
      <c r="W25" s="91" t="s">
        <v>142</v>
      </c>
      <c r="X25" s="116"/>
      <c r="Y25" s="73"/>
      <c r="Z25" s="73"/>
    </row>
    <row r="26" spans="1:26" ht="18" customHeight="1">
      <c r="A26" s="1285"/>
      <c r="B26" s="1275"/>
      <c r="C26" s="803" t="s">
        <v>160</v>
      </c>
      <c r="D26" s="800" t="s">
        <v>148</v>
      </c>
      <c r="E26" s="489"/>
      <c r="F26" s="142">
        <f t="shared" si="0"/>
        <v>0</v>
      </c>
      <c r="G26" s="185">
        <f t="shared" si="1"/>
        <v>0</v>
      </c>
      <c r="H26" s="148">
        <f t="shared" si="6"/>
        <v>0</v>
      </c>
      <c r="I26" s="148">
        <f t="shared" si="2"/>
        <v>0</v>
      </c>
      <c r="J26" s="185">
        <f t="shared" si="3"/>
        <v>0</v>
      </c>
      <c r="K26" s="489"/>
      <c r="L26" s="155">
        <f t="shared" si="4"/>
        <v>0</v>
      </c>
      <c r="M26" s="107">
        <f t="shared" si="5"/>
        <v>0</v>
      </c>
      <c r="N26" s="835"/>
      <c r="O26" s="73"/>
      <c r="P26" s="1265"/>
      <c r="Q26" s="1279"/>
      <c r="R26" s="984" t="s">
        <v>160</v>
      </c>
      <c r="S26" s="992">
        <v>38.4</v>
      </c>
      <c r="T26" s="993"/>
      <c r="V26" s="994">
        <v>1.3899999999999999E-2</v>
      </c>
      <c r="W26" s="104" t="s">
        <v>142</v>
      </c>
      <c r="X26" s="103"/>
      <c r="Y26" s="73"/>
      <c r="Z26" s="73"/>
    </row>
    <row r="27" spans="1:26" ht="18" customHeight="1">
      <c r="A27" s="1285"/>
      <c r="B27" s="1260" t="s">
        <v>672</v>
      </c>
      <c r="C27" s="1282"/>
      <c r="D27" s="798" t="s">
        <v>154</v>
      </c>
      <c r="E27" s="490"/>
      <c r="F27" s="143">
        <f t="shared" si="0"/>
        <v>0</v>
      </c>
      <c r="G27" s="180">
        <f t="shared" si="1"/>
        <v>0</v>
      </c>
      <c r="H27" s="148">
        <f t="shared" si="6"/>
        <v>0</v>
      </c>
      <c r="I27" s="149">
        <f t="shared" si="2"/>
        <v>0</v>
      </c>
      <c r="J27" s="180">
        <f t="shared" si="3"/>
        <v>0</v>
      </c>
      <c r="K27" s="489"/>
      <c r="L27" s="156">
        <f t="shared" si="4"/>
        <v>0</v>
      </c>
      <c r="M27" s="117">
        <f t="shared" si="5"/>
        <v>0</v>
      </c>
      <c r="N27" s="835"/>
      <c r="O27" s="73"/>
      <c r="P27" s="1265"/>
      <c r="Q27" s="1262" t="s">
        <v>672</v>
      </c>
      <c r="R27" s="1283"/>
      <c r="S27" s="987">
        <v>28.7</v>
      </c>
      <c r="T27" s="998"/>
      <c r="V27" s="988">
        <v>2.46E-2</v>
      </c>
      <c r="W27" s="85" t="s">
        <v>142</v>
      </c>
      <c r="X27" s="998"/>
      <c r="Y27" s="73"/>
      <c r="Z27" s="73"/>
    </row>
    <row r="28" spans="1:26" ht="18" customHeight="1">
      <c r="A28" s="1285"/>
      <c r="B28" s="1260" t="s">
        <v>673</v>
      </c>
      <c r="C28" s="1282"/>
      <c r="D28" s="798" t="s">
        <v>154</v>
      </c>
      <c r="E28" s="490"/>
      <c r="F28" s="143">
        <f t="shared" si="0"/>
        <v>0</v>
      </c>
      <c r="G28" s="180">
        <f t="shared" si="1"/>
        <v>0</v>
      </c>
      <c r="H28" s="148">
        <f t="shared" si="6"/>
        <v>0</v>
      </c>
      <c r="I28" s="149">
        <f t="shared" si="2"/>
        <v>0</v>
      </c>
      <c r="J28" s="180">
        <f t="shared" si="3"/>
        <v>0</v>
      </c>
      <c r="K28" s="489"/>
      <c r="L28" s="156">
        <f t="shared" si="4"/>
        <v>0</v>
      </c>
      <c r="M28" s="114">
        <f t="shared" si="5"/>
        <v>0</v>
      </c>
      <c r="N28" s="835"/>
      <c r="O28" s="73"/>
      <c r="P28" s="1265"/>
      <c r="Q28" s="1262" t="s">
        <v>673</v>
      </c>
      <c r="R28" s="1283"/>
      <c r="S28" s="987">
        <v>28.9</v>
      </c>
      <c r="T28" s="998"/>
      <c r="V28" s="988">
        <v>2.4500000000000001E-2</v>
      </c>
      <c r="W28" s="85" t="s">
        <v>142</v>
      </c>
      <c r="X28" s="998"/>
      <c r="Y28" s="73"/>
      <c r="Z28" s="73"/>
    </row>
    <row r="29" spans="1:26" ht="18" customHeight="1">
      <c r="A29" s="1285"/>
      <c r="B29" s="1260" t="s">
        <v>674</v>
      </c>
      <c r="C29" s="1282"/>
      <c r="D29" s="798" t="s">
        <v>154</v>
      </c>
      <c r="E29" s="490"/>
      <c r="F29" s="143">
        <f t="shared" si="0"/>
        <v>0</v>
      </c>
      <c r="G29" s="180">
        <f t="shared" si="1"/>
        <v>0</v>
      </c>
      <c r="H29" s="148">
        <f t="shared" si="6"/>
        <v>0</v>
      </c>
      <c r="I29" s="149">
        <f t="shared" si="2"/>
        <v>0</v>
      </c>
      <c r="J29" s="180">
        <f t="shared" si="3"/>
        <v>0</v>
      </c>
      <c r="K29" s="489"/>
      <c r="L29" s="156">
        <f t="shared" si="4"/>
        <v>0</v>
      </c>
      <c r="M29" s="107">
        <f t="shared" si="5"/>
        <v>0</v>
      </c>
      <c r="N29" s="835"/>
      <c r="O29" s="73"/>
      <c r="P29" s="1265"/>
      <c r="Q29" s="1262" t="s">
        <v>674</v>
      </c>
      <c r="R29" s="1283"/>
      <c r="S29" s="987">
        <v>28.3</v>
      </c>
      <c r="T29" s="998"/>
      <c r="V29" s="986">
        <v>2.5100000000000001E-2</v>
      </c>
      <c r="W29" s="120" t="s">
        <v>142</v>
      </c>
      <c r="X29" s="998"/>
      <c r="Y29" s="73"/>
      <c r="Z29" s="73"/>
    </row>
    <row r="30" spans="1:26" ht="18" customHeight="1">
      <c r="A30" s="1285"/>
      <c r="B30" s="1260" t="s">
        <v>679</v>
      </c>
      <c r="C30" s="1261"/>
      <c r="D30" s="798" t="s">
        <v>154</v>
      </c>
      <c r="E30" s="490"/>
      <c r="F30" s="143">
        <f t="shared" si="0"/>
        <v>0</v>
      </c>
      <c r="G30" s="180">
        <f t="shared" si="1"/>
        <v>0</v>
      </c>
      <c r="H30" s="148">
        <f t="shared" si="6"/>
        <v>0</v>
      </c>
      <c r="I30" s="149">
        <f t="shared" si="2"/>
        <v>0</v>
      </c>
      <c r="J30" s="180">
        <f t="shared" si="3"/>
        <v>0</v>
      </c>
      <c r="K30" s="489"/>
      <c r="L30" s="156">
        <f t="shared" si="4"/>
        <v>0</v>
      </c>
      <c r="M30" s="107">
        <f t="shared" si="5"/>
        <v>0</v>
      </c>
      <c r="N30" s="835"/>
      <c r="O30" s="73"/>
      <c r="P30" s="1265"/>
      <c r="Q30" s="1262" t="s">
        <v>679</v>
      </c>
      <c r="R30" s="1263"/>
      <c r="S30" s="987">
        <v>26.1</v>
      </c>
      <c r="T30" s="998"/>
      <c r="V30" s="986">
        <v>2.4299999999999999E-2</v>
      </c>
      <c r="W30" s="104" t="s">
        <v>142</v>
      </c>
      <c r="X30" s="998"/>
      <c r="Y30" s="73"/>
      <c r="Z30" s="73"/>
    </row>
    <row r="31" spans="1:26" ht="18" customHeight="1">
      <c r="A31" s="1285"/>
      <c r="B31" s="1260" t="s">
        <v>680</v>
      </c>
      <c r="C31" s="1261"/>
      <c r="D31" s="798" t="s">
        <v>154</v>
      </c>
      <c r="E31" s="490"/>
      <c r="F31" s="143">
        <f t="shared" si="0"/>
        <v>0</v>
      </c>
      <c r="G31" s="180">
        <f t="shared" si="1"/>
        <v>0</v>
      </c>
      <c r="H31" s="148">
        <f t="shared" si="6"/>
        <v>0</v>
      </c>
      <c r="I31" s="149">
        <f t="shared" si="2"/>
        <v>0</v>
      </c>
      <c r="J31" s="180">
        <f t="shared" si="3"/>
        <v>0</v>
      </c>
      <c r="K31" s="489"/>
      <c r="L31" s="156">
        <f t="shared" si="4"/>
        <v>0</v>
      </c>
      <c r="M31" s="107">
        <f t="shared" si="5"/>
        <v>0</v>
      </c>
      <c r="N31" s="835"/>
      <c r="O31" s="73"/>
      <c r="P31" s="1265"/>
      <c r="Q31" s="1262" t="s">
        <v>680</v>
      </c>
      <c r="R31" s="1263"/>
      <c r="S31" s="987">
        <v>24.2</v>
      </c>
      <c r="T31" s="998"/>
      <c r="V31" s="986">
        <v>2.4199999999999999E-2</v>
      </c>
      <c r="W31" s="104" t="s">
        <v>142</v>
      </c>
      <c r="X31" s="998"/>
      <c r="Y31" s="73"/>
      <c r="Z31" s="73"/>
    </row>
    <row r="32" spans="1:26" ht="18" customHeight="1">
      <c r="A32" s="1285"/>
      <c r="B32" s="1260" t="s">
        <v>681</v>
      </c>
      <c r="C32" s="1261"/>
      <c r="D32" s="798" t="s">
        <v>154</v>
      </c>
      <c r="E32" s="490"/>
      <c r="F32" s="143">
        <f t="shared" si="0"/>
        <v>0</v>
      </c>
      <c r="G32" s="180">
        <f t="shared" si="1"/>
        <v>0</v>
      </c>
      <c r="H32" s="148">
        <f t="shared" si="6"/>
        <v>0</v>
      </c>
      <c r="I32" s="149">
        <f t="shared" si="2"/>
        <v>0</v>
      </c>
      <c r="J32" s="180">
        <f t="shared" si="3"/>
        <v>0</v>
      </c>
      <c r="K32" s="489"/>
      <c r="L32" s="156">
        <f t="shared" si="4"/>
        <v>0</v>
      </c>
      <c r="M32" s="107">
        <f t="shared" si="5"/>
        <v>0</v>
      </c>
      <c r="N32" s="835" t="s">
        <v>1075</v>
      </c>
      <c r="O32" s="73" t="s">
        <v>1076</v>
      </c>
      <c r="P32" s="1265"/>
      <c r="Q32" s="1262" t="s">
        <v>681</v>
      </c>
      <c r="R32" s="1263"/>
      <c r="S32" s="987">
        <v>27.8</v>
      </c>
      <c r="T32" s="998"/>
      <c r="V32" s="986">
        <v>2.5899999999999999E-2</v>
      </c>
      <c r="W32" s="104" t="s">
        <v>142</v>
      </c>
      <c r="X32" s="998"/>
      <c r="Y32" s="73"/>
      <c r="Z32" s="73"/>
    </row>
    <row r="33" spans="1:26" ht="18" customHeight="1">
      <c r="A33" s="1285"/>
      <c r="B33" s="1260" t="s">
        <v>155</v>
      </c>
      <c r="C33" s="1261"/>
      <c r="D33" s="798" t="s">
        <v>154</v>
      </c>
      <c r="E33" s="490"/>
      <c r="F33" s="143">
        <f t="shared" si="0"/>
        <v>0</v>
      </c>
      <c r="G33" s="180">
        <f t="shared" si="1"/>
        <v>0</v>
      </c>
      <c r="H33" s="148">
        <f t="shared" si="6"/>
        <v>0</v>
      </c>
      <c r="I33" s="149">
        <f t="shared" si="2"/>
        <v>0</v>
      </c>
      <c r="J33" s="180">
        <f t="shared" si="3"/>
        <v>0</v>
      </c>
      <c r="K33" s="489"/>
      <c r="L33" s="156">
        <f t="shared" si="4"/>
        <v>0</v>
      </c>
      <c r="M33" s="96">
        <f t="shared" si="5"/>
        <v>0</v>
      </c>
      <c r="N33" s="835"/>
      <c r="O33" s="73"/>
      <c r="P33" s="1265"/>
      <c r="Q33" s="1262" t="s">
        <v>155</v>
      </c>
      <c r="R33" s="1263"/>
      <c r="S33" s="987">
        <v>29</v>
      </c>
      <c r="T33" s="84"/>
      <c r="V33" s="988">
        <v>2.9899999999999999E-2</v>
      </c>
      <c r="W33" s="85" t="s">
        <v>142</v>
      </c>
      <c r="X33" s="84"/>
      <c r="Y33" s="73"/>
      <c r="Z33" s="73"/>
    </row>
    <row r="34" spans="1:26" ht="18" customHeight="1">
      <c r="A34" s="1285"/>
      <c r="B34" s="1260" t="s">
        <v>153</v>
      </c>
      <c r="C34" s="1261"/>
      <c r="D34" s="798" t="s">
        <v>154</v>
      </c>
      <c r="E34" s="490"/>
      <c r="F34" s="143">
        <f t="shared" si="0"/>
        <v>0</v>
      </c>
      <c r="G34" s="180">
        <f t="shared" si="1"/>
        <v>0</v>
      </c>
      <c r="H34" s="148">
        <f t="shared" si="6"/>
        <v>0</v>
      </c>
      <c r="I34" s="149">
        <f t="shared" si="2"/>
        <v>0</v>
      </c>
      <c r="J34" s="180">
        <f t="shared" si="3"/>
        <v>0</v>
      </c>
      <c r="K34" s="489"/>
      <c r="L34" s="156">
        <f t="shared" si="4"/>
        <v>0</v>
      </c>
      <c r="M34" s="96">
        <f t="shared" si="5"/>
        <v>0</v>
      </c>
      <c r="N34" s="835"/>
      <c r="O34" s="73"/>
      <c r="P34" s="1265"/>
      <c r="Q34" s="1262" t="s">
        <v>153</v>
      </c>
      <c r="R34" s="1263"/>
      <c r="S34" s="987">
        <v>37.299999999999997</v>
      </c>
      <c r="T34" s="84"/>
      <c r="V34" s="988">
        <v>2.0899999999999998E-2</v>
      </c>
      <c r="W34" s="85" t="s">
        <v>142</v>
      </c>
      <c r="X34" s="84"/>
      <c r="Y34" s="73"/>
      <c r="Z34" s="73"/>
    </row>
    <row r="35" spans="1:26" ht="18" customHeight="1">
      <c r="A35" s="1285"/>
      <c r="B35" s="1260" t="s">
        <v>151</v>
      </c>
      <c r="C35" s="1261"/>
      <c r="D35" s="800" t="s">
        <v>148</v>
      </c>
      <c r="E35" s="490"/>
      <c r="F35" s="143">
        <f t="shared" si="0"/>
        <v>0</v>
      </c>
      <c r="G35" s="180">
        <f t="shared" si="1"/>
        <v>0</v>
      </c>
      <c r="H35" s="148">
        <f t="shared" si="6"/>
        <v>0</v>
      </c>
      <c r="I35" s="149">
        <f t="shared" si="2"/>
        <v>0</v>
      </c>
      <c r="J35" s="180">
        <f t="shared" si="3"/>
        <v>0</v>
      </c>
      <c r="K35" s="489"/>
      <c r="L35" s="156">
        <f t="shared" si="4"/>
        <v>0</v>
      </c>
      <c r="M35" s="96">
        <f t="shared" si="5"/>
        <v>0</v>
      </c>
      <c r="N35" s="835"/>
      <c r="O35" s="73"/>
      <c r="P35" s="1265"/>
      <c r="Q35" s="1262" t="s">
        <v>151</v>
      </c>
      <c r="R35" s="1263"/>
      <c r="S35" s="987">
        <v>18.399999999999999</v>
      </c>
      <c r="T35" s="84"/>
      <c r="V35" s="988">
        <v>1.09E-2</v>
      </c>
      <c r="W35" s="85" t="s">
        <v>142</v>
      </c>
      <c r="X35" s="84"/>
      <c r="Y35" s="73"/>
      <c r="Z35" s="73"/>
    </row>
    <row r="36" spans="1:26" ht="18" customHeight="1">
      <c r="A36" s="1285"/>
      <c r="B36" s="1260" t="s">
        <v>150</v>
      </c>
      <c r="C36" s="1261"/>
      <c r="D36" s="800" t="s">
        <v>148</v>
      </c>
      <c r="E36" s="490"/>
      <c r="F36" s="143">
        <f t="shared" si="0"/>
        <v>0</v>
      </c>
      <c r="G36" s="180">
        <f t="shared" si="1"/>
        <v>0</v>
      </c>
      <c r="H36" s="148">
        <f t="shared" si="6"/>
        <v>0</v>
      </c>
      <c r="I36" s="149">
        <f t="shared" si="2"/>
        <v>0</v>
      </c>
      <c r="J36" s="180">
        <f t="shared" si="3"/>
        <v>0</v>
      </c>
      <c r="K36" s="489"/>
      <c r="L36" s="156">
        <f t="shared" si="4"/>
        <v>0</v>
      </c>
      <c r="M36" s="96">
        <f t="shared" si="5"/>
        <v>0</v>
      </c>
      <c r="N36" s="835"/>
      <c r="O36" s="73"/>
      <c r="P36" s="1265"/>
      <c r="Q36" s="1262" t="s">
        <v>150</v>
      </c>
      <c r="R36" s="1263"/>
      <c r="S36" s="999">
        <v>3.23</v>
      </c>
      <c r="T36" s="84"/>
      <c r="V36" s="988">
        <v>2.64E-2</v>
      </c>
      <c r="W36" s="85" t="s">
        <v>142</v>
      </c>
      <c r="X36" s="84"/>
      <c r="Y36" s="73"/>
      <c r="Z36" s="73"/>
    </row>
    <row r="37" spans="1:26" ht="18" customHeight="1">
      <c r="A37" s="1285"/>
      <c r="B37" s="1260" t="s">
        <v>682</v>
      </c>
      <c r="C37" s="1261"/>
      <c r="D37" s="800" t="s">
        <v>148</v>
      </c>
      <c r="E37" s="493"/>
      <c r="F37" s="147">
        <f t="shared" si="0"/>
        <v>0</v>
      </c>
      <c r="G37" s="180">
        <f t="shared" si="1"/>
        <v>0</v>
      </c>
      <c r="H37" s="148">
        <f t="shared" si="6"/>
        <v>0</v>
      </c>
      <c r="I37" s="436">
        <f t="shared" si="2"/>
        <v>0</v>
      </c>
      <c r="J37" s="180">
        <f t="shared" si="3"/>
        <v>0</v>
      </c>
      <c r="K37" s="489"/>
      <c r="L37" s="156">
        <f t="shared" si="4"/>
        <v>0</v>
      </c>
      <c r="M37" s="96">
        <f t="shared" si="5"/>
        <v>0</v>
      </c>
      <c r="N37" s="835"/>
      <c r="O37" s="73"/>
      <c r="P37" s="1265"/>
      <c r="Q37" s="1262" t="s">
        <v>682</v>
      </c>
      <c r="R37" s="1263"/>
      <c r="S37" s="999">
        <v>3.45</v>
      </c>
      <c r="T37" s="84"/>
      <c r="V37" s="988">
        <v>2.64E-2</v>
      </c>
      <c r="W37" s="85" t="s">
        <v>142</v>
      </c>
      <c r="X37" s="84"/>
      <c r="Y37" s="73"/>
      <c r="Z37" s="73"/>
    </row>
    <row r="38" spans="1:26" ht="18" customHeight="1">
      <c r="A38" s="1285"/>
      <c r="B38" s="1288" t="s">
        <v>149</v>
      </c>
      <c r="C38" s="1289"/>
      <c r="D38" s="804" t="s">
        <v>148</v>
      </c>
      <c r="E38" s="493"/>
      <c r="F38" s="147">
        <f t="shared" si="0"/>
        <v>0</v>
      </c>
      <c r="G38" s="181">
        <f t="shared" si="1"/>
        <v>0</v>
      </c>
      <c r="H38" s="148">
        <f t="shared" si="6"/>
        <v>0</v>
      </c>
      <c r="I38" s="436">
        <f t="shared" si="2"/>
        <v>0</v>
      </c>
      <c r="J38" s="181">
        <f t="shared" si="3"/>
        <v>0</v>
      </c>
      <c r="K38" s="489"/>
      <c r="L38" s="160">
        <f t="shared" si="4"/>
        <v>0</v>
      </c>
      <c r="M38" s="99">
        <f t="shared" si="5"/>
        <v>0</v>
      </c>
      <c r="N38" s="835"/>
      <c r="O38" s="73"/>
      <c r="P38" s="1265"/>
      <c r="Q38" s="1262" t="s">
        <v>149</v>
      </c>
      <c r="R38" s="1263"/>
      <c r="S38" s="999">
        <v>7.53</v>
      </c>
      <c r="T38" s="84"/>
      <c r="V38" s="988">
        <v>4.2000000000000003E-2</v>
      </c>
      <c r="W38" s="85" t="s">
        <v>142</v>
      </c>
      <c r="X38" s="84"/>
      <c r="Y38" s="73"/>
      <c r="Z38" s="73"/>
    </row>
    <row r="39" spans="1:26" ht="18" customHeight="1">
      <c r="A39" s="1285"/>
      <c r="B39" s="805" t="s">
        <v>146</v>
      </c>
      <c r="C39" s="805" t="s">
        <v>145</v>
      </c>
      <c r="D39" s="798" t="s">
        <v>148</v>
      </c>
      <c r="E39" s="490"/>
      <c r="F39" s="143">
        <f t="shared" si="0"/>
        <v>0</v>
      </c>
      <c r="G39" s="180">
        <f>E39*V39</f>
        <v>0</v>
      </c>
      <c r="H39" s="148">
        <f t="shared" si="6"/>
        <v>0</v>
      </c>
      <c r="I39" s="149">
        <f t="shared" si="2"/>
        <v>0</v>
      </c>
      <c r="J39" s="180">
        <f>H39*V39</f>
        <v>0</v>
      </c>
      <c r="K39" s="489"/>
      <c r="L39" s="156">
        <f t="shared" si="4"/>
        <v>0</v>
      </c>
      <c r="M39" s="96">
        <f>K39*$V39</f>
        <v>0</v>
      </c>
      <c r="N39" s="835"/>
      <c r="O39" s="73" t="s">
        <v>147</v>
      </c>
      <c r="P39" s="1265"/>
      <c r="Q39" s="95" t="s">
        <v>146</v>
      </c>
      <c r="R39" s="94" t="s">
        <v>145</v>
      </c>
      <c r="S39" s="1000">
        <v>45</v>
      </c>
      <c r="T39" s="90"/>
      <c r="V39" s="1001">
        <v>2.0499999999999998</v>
      </c>
      <c r="W39" s="91" t="s">
        <v>713</v>
      </c>
      <c r="X39" s="90" t="s">
        <v>705</v>
      </c>
      <c r="Y39" s="73"/>
      <c r="Z39" s="73"/>
    </row>
    <row r="40" spans="1:26" ht="18" customHeight="1">
      <c r="A40" s="1285"/>
      <c r="B40" s="1290" t="s">
        <v>140</v>
      </c>
      <c r="C40" s="1291"/>
      <c r="D40" s="797" t="s">
        <v>133</v>
      </c>
      <c r="E40" s="489"/>
      <c r="F40" s="148">
        <f t="shared" si="0"/>
        <v>0</v>
      </c>
      <c r="G40" s="179">
        <f>E40*$V40</f>
        <v>0</v>
      </c>
      <c r="H40" s="148">
        <f t="shared" si="6"/>
        <v>0</v>
      </c>
      <c r="I40" s="148">
        <f t="shared" si="2"/>
        <v>0</v>
      </c>
      <c r="J40" s="179">
        <f>H40*$V40</f>
        <v>0</v>
      </c>
      <c r="K40" s="489"/>
      <c r="L40" s="161">
        <f t="shared" si="4"/>
        <v>0</v>
      </c>
      <c r="M40" s="83">
        <f>K40*$V40</f>
        <v>0</v>
      </c>
      <c r="N40" s="835"/>
      <c r="O40" s="73"/>
      <c r="P40" s="1265"/>
      <c r="Q40" s="1292" t="s">
        <v>140</v>
      </c>
      <c r="R40" s="1293"/>
      <c r="S40" s="999">
        <v>1.17</v>
      </c>
      <c r="T40" s="84"/>
      <c r="V40" s="988">
        <v>6.54E-2</v>
      </c>
      <c r="W40" s="85" t="s">
        <v>135</v>
      </c>
      <c r="X40" s="84"/>
      <c r="Y40" s="73"/>
      <c r="Z40" s="73"/>
    </row>
    <row r="41" spans="1:26" ht="18" customHeight="1">
      <c r="A41" s="1285"/>
      <c r="B41" s="1260" t="s">
        <v>139</v>
      </c>
      <c r="C41" s="1261"/>
      <c r="D41" s="798" t="s">
        <v>133</v>
      </c>
      <c r="E41" s="490"/>
      <c r="F41" s="149">
        <f t="shared" si="0"/>
        <v>0</v>
      </c>
      <c r="G41" s="179">
        <f>E41*$V41</f>
        <v>0</v>
      </c>
      <c r="H41" s="148">
        <f t="shared" si="6"/>
        <v>0</v>
      </c>
      <c r="I41" s="149">
        <f t="shared" si="2"/>
        <v>0</v>
      </c>
      <c r="J41" s="179">
        <f>H41*$V41</f>
        <v>0</v>
      </c>
      <c r="K41" s="489"/>
      <c r="L41" s="162">
        <f t="shared" si="4"/>
        <v>0</v>
      </c>
      <c r="M41" s="83">
        <f>K41*$V41</f>
        <v>0</v>
      </c>
      <c r="N41" s="835"/>
      <c r="O41" s="73"/>
      <c r="P41" s="1265"/>
      <c r="Q41" s="1262" t="s">
        <v>139</v>
      </c>
      <c r="R41" s="1263"/>
      <c r="S41" s="999">
        <v>1.19</v>
      </c>
      <c r="T41" s="84"/>
      <c r="V41" s="988">
        <v>5.3199999999999997E-2</v>
      </c>
      <c r="W41" s="85" t="s">
        <v>135</v>
      </c>
      <c r="X41" s="84"/>
      <c r="Y41" s="73"/>
      <c r="Z41" s="73"/>
    </row>
    <row r="42" spans="1:26" ht="18" customHeight="1">
      <c r="A42" s="1285"/>
      <c r="B42" s="1260" t="s">
        <v>138</v>
      </c>
      <c r="C42" s="1261"/>
      <c r="D42" s="798" t="s">
        <v>133</v>
      </c>
      <c r="E42" s="490"/>
      <c r="F42" s="149">
        <f t="shared" si="0"/>
        <v>0</v>
      </c>
      <c r="G42" s="179">
        <f>E42*$V42</f>
        <v>0</v>
      </c>
      <c r="H42" s="148">
        <f t="shared" si="6"/>
        <v>0</v>
      </c>
      <c r="I42" s="149">
        <f t="shared" si="2"/>
        <v>0</v>
      </c>
      <c r="J42" s="179">
        <f>H42*$V42</f>
        <v>0</v>
      </c>
      <c r="K42" s="489"/>
      <c r="L42" s="162">
        <f t="shared" si="4"/>
        <v>0</v>
      </c>
      <c r="M42" s="83">
        <f>K42*$V42</f>
        <v>0</v>
      </c>
      <c r="N42" s="835"/>
      <c r="O42" s="73"/>
      <c r="P42" s="1265"/>
      <c r="Q42" s="1262" t="s">
        <v>138</v>
      </c>
      <c r="R42" s="1263"/>
      <c r="S42" s="999">
        <v>1.19</v>
      </c>
      <c r="T42" s="84"/>
      <c r="V42" s="988">
        <v>5.3199999999999997E-2</v>
      </c>
      <c r="W42" s="85" t="s">
        <v>135</v>
      </c>
      <c r="X42" s="84"/>
      <c r="Y42" s="73"/>
      <c r="Z42" s="73"/>
    </row>
    <row r="43" spans="1:26" ht="18" customHeight="1" thickBot="1">
      <c r="A43" s="1285"/>
      <c r="B43" s="1260" t="s">
        <v>137</v>
      </c>
      <c r="C43" s="1261"/>
      <c r="D43" s="798" t="s">
        <v>133</v>
      </c>
      <c r="E43" s="490"/>
      <c r="F43" s="149">
        <f t="shared" si="0"/>
        <v>0</v>
      </c>
      <c r="G43" s="179">
        <f>E43*$V43</f>
        <v>0</v>
      </c>
      <c r="H43" s="148">
        <f t="shared" si="6"/>
        <v>0</v>
      </c>
      <c r="I43" s="149">
        <f t="shared" si="2"/>
        <v>0</v>
      </c>
      <c r="J43" s="179">
        <f>H43*$V43</f>
        <v>0</v>
      </c>
      <c r="K43" s="490"/>
      <c r="L43" s="162">
        <f t="shared" si="4"/>
        <v>0</v>
      </c>
      <c r="M43" s="83">
        <f>K43*$V43</f>
        <v>0</v>
      </c>
      <c r="N43" s="835"/>
      <c r="O43" s="73"/>
      <c r="P43" s="1266"/>
      <c r="Q43" s="1313" t="s">
        <v>137</v>
      </c>
      <c r="R43" s="1314"/>
      <c r="S43" s="1002">
        <v>1.19</v>
      </c>
      <c r="T43" s="79"/>
      <c r="V43" s="1003">
        <v>5.3199999999999997E-2</v>
      </c>
      <c r="W43" s="80" t="s">
        <v>135</v>
      </c>
      <c r="X43" s="79"/>
      <c r="Y43" s="73"/>
      <c r="Z43" s="73"/>
    </row>
    <row r="44" spans="1:26" ht="18" customHeight="1" thickBot="1">
      <c r="A44" s="1285"/>
      <c r="B44" s="1305" t="s">
        <v>864</v>
      </c>
      <c r="C44" s="1305"/>
      <c r="D44" s="806" t="s">
        <v>133</v>
      </c>
      <c r="E44" s="532"/>
      <c r="F44" s="520">
        <f>SUM(F12:F43)</f>
        <v>0</v>
      </c>
      <c r="G44" s="521">
        <f>SUM(G12:G43)</f>
        <v>0</v>
      </c>
      <c r="H44" s="532"/>
      <c r="I44" s="520">
        <f>SUM(I12:I43)</f>
        <v>0</v>
      </c>
      <c r="J44" s="521">
        <f>SUM(J12:J43)</f>
        <v>0</v>
      </c>
      <c r="K44" s="532"/>
      <c r="L44" s="522">
        <f>SUM(L12:L43)</f>
        <v>0</v>
      </c>
      <c r="M44" s="75">
        <f>SUM(M12:M43)</f>
        <v>0</v>
      </c>
      <c r="N44" s="839"/>
      <c r="O44" s="73"/>
      <c r="P44" s="51"/>
      <c r="Q44" s="74"/>
      <c r="R44" s="74"/>
      <c r="X44" s="72"/>
      <c r="Y44" s="73"/>
      <c r="Z44" s="73"/>
    </row>
    <row r="45" spans="1:26" ht="18" customHeight="1" thickTop="1" thickBot="1">
      <c r="A45" s="1307" t="s">
        <v>131</v>
      </c>
      <c r="B45" s="1308"/>
      <c r="C45" s="1309"/>
      <c r="D45" s="807" t="s">
        <v>114</v>
      </c>
      <c r="E45" s="614"/>
      <c r="F45" s="523">
        <f>ROUND(E45*$S45,2)</f>
        <v>0</v>
      </c>
      <c r="G45" s="524">
        <f>E45*$V45</f>
        <v>0</v>
      </c>
      <c r="H45" s="523">
        <f t="shared" si="6"/>
        <v>0</v>
      </c>
      <c r="I45" s="523">
        <f>ROUND(H45*$S45,2)</f>
        <v>0</v>
      </c>
      <c r="J45" s="524">
        <f>H45*$V45</f>
        <v>0</v>
      </c>
      <c r="K45" s="615"/>
      <c r="L45" s="525">
        <f>ROUND(K45*$S45,2)</f>
        <v>0</v>
      </c>
      <c r="M45" s="68">
        <f>K45*$V45</f>
        <v>0</v>
      </c>
      <c r="N45" s="835"/>
      <c r="O45" s="73"/>
      <c r="P45" s="1310" t="s">
        <v>131</v>
      </c>
      <c r="Q45" s="1311"/>
      <c r="R45" s="1312"/>
      <c r="S45" s="1004">
        <v>8.64</v>
      </c>
      <c r="T45" s="1005"/>
      <c r="V45" s="1006">
        <v>0.41599999999999998</v>
      </c>
      <c r="W45" s="1007" t="s">
        <v>125</v>
      </c>
      <c r="X45" s="1008" t="s">
        <v>998</v>
      </c>
      <c r="Y45" s="73"/>
      <c r="Z45" s="73"/>
    </row>
    <row r="46" spans="1:26" ht="23.25" customHeight="1" thickTop="1" thickBot="1">
      <c r="A46" s="1295" t="s">
        <v>122</v>
      </c>
      <c r="B46" s="1296"/>
      <c r="C46" s="1296"/>
      <c r="D46" s="1296"/>
      <c r="E46" s="1296"/>
      <c r="F46" s="154">
        <f>F44+F45</f>
        <v>0</v>
      </c>
      <c r="G46" s="50">
        <f>G44+G45</f>
        <v>0</v>
      </c>
      <c r="H46" s="743"/>
      <c r="I46" s="527">
        <f>I44+I45</f>
        <v>0</v>
      </c>
      <c r="J46" s="50">
        <f>J44+J45</f>
        <v>0</v>
      </c>
      <c r="K46" s="743"/>
      <c r="L46" s="167">
        <f>L44+L45</f>
        <v>0</v>
      </c>
      <c r="M46" s="48">
        <f>M44+M45</f>
        <v>0</v>
      </c>
      <c r="N46" s="813"/>
      <c r="O46" s="73"/>
      <c r="P46" s="73"/>
      <c r="Q46" s="73"/>
      <c r="R46" s="73"/>
      <c r="S46" s="73"/>
      <c r="T46" s="73"/>
      <c r="U46" s="73"/>
      <c r="V46" s="73"/>
      <c r="W46" s="73"/>
      <c r="X46" s="73"/>
      <c r="Y46" s="73"/>
      <c r="Z46" s="73"/>
    </row>
    <row r="47" spans="1:26" ht="23.25" customHeight="1" thickBot="1">
      <c r="A47" s="812"/>
      <c r="B47" s="812"/>
      <c r="C47" s="812"/>
      <c r="D47" s="812"/>
      <c r="E47" s="812"/>
      <c r="F47" s="813"/>
      <c r="G47" s="813"/>
      <c r="H47" s="813"/>
      <c r="I47" s="813"/>
      <c r="J47" s="813"/>
      <c r="K47" s="813"/>
      <c r="L47" s="813"/>
      <c r="M47" s="44"/>
      <c r="N47" s="813"/>
      <c r="O47" s="73"/>
      <c r="P47" s="73"/>
      <c r="Q47" s="73"/>
      <c r="R47" s="73"/>
      <c r="S47" s="73"/>
      <c r="T47" s="73"/>
      <c r="U47" s="73"/>
      <c r="V47" s="73"/>
      <c r="W47" s="73"/>
      <c r="X47" s="73"/>
      <c r="Y47" s="73"/>
      <c r="Z47" s="73"/>
    </row>
    <row r="48" spans="1:26" ht="23.25" customHeight="1">
      <c r="A48" s="1297" t="s">
        <v>121</v>
      </c>
      <c r="B48" s="1298"/>
      <c r="C48" s="1298"/>
      <c r="D48" s="1298"/>
      <c r="E48" s="1298"/>
      <c r="F48" s="170">
        <f>ROUND(F46*0.0258,2)</f>
        <v>0</v>
      </c>
      <c r="G48" s="46"/>
      <c r="H48" s="814"/>
      <c r="I48" s="529">
        <f>ROUND(I46*0.0258,2)</f>
        <v>0</v>
      </c>
      <c r="J48" s="46"/>
      <c r="K48" s="814"/>
      <c r="L48" s="169">
        <f>ROUND(L46*0.0258,2)</f>
        <v>0</v>
      </c>
      <c r="M48" s="44"/>
      <c r="N48" s="813"/>
      <c r="O48" s="73"/>
      <c r="P48" s="73"/>
      <c r="Q48" s="73"/>
      <c r="R48" s="73"/>
      <c r="S48" s="73"/>
      <c r="T48" s="73"/>
      <c r="U48" s="73"/>
      <c r="V48" s="73"/>
      <c r="W48" s="73"/>
      <c r="X48" s="73"/>
      <c r="Y48" s="73"/>
      <c r="Z48" s="73"/>
    </row>
    <row r="49" spans="1:27" ht="23.25" customHeight="1" thickBot="1">
      <c r="A49" s="1299" t="s">
        <v>120</v>
      </c>
      <c r="B49" s="1300"/>
      <c r="C49" s="1300"/>
      <c r="D49" s="1300"/>
      <c r="E49" s="1300"/>
      <c r="F49" s="171">
        <f>ROUND(G46,2)</f>
        <v>0</v>
      </c>
      <c r="G49" s="43"/>
      <c r="H49" s="815"/>
      <c r="I49" s="531">
        <f>ROUND(J46,2)</f>
        <v>0</v>
      </c>
      <c r="J49" s="43"/>
      <c r="K49" s="815"/>
      <c r="L49" s="168">
        <f>ROUND(M46,2)</f>
        <v>0</v>
      </c>
      <c r="M49" s="41"/>
      <c r="N49" s="813"/>
      <c r="O49" s="73"/>
      <c r="P49" s="73"/>
      <c r="Q49" s="73"/>
      <c r="R49" s="73"/>
      <c r="S49" s="73"/>
      <c r="T49" s="73"/>
      <c r="U49" s="73"/>
      <c r="V49" s="73"/>
      <c r="W49" s="73"/>
      <c r="X49" s="73"/>
      <c r="Y49" s="73"/>
      <c r="Z49" s="73"/>
    </row>
    <row r="50" spans="1:27" ht="23.25" customHeight="1" thickBot="1">
      <c r="A50" s="812"/>
      <c r="B50" s="816"/>
      <c r="C50" s="817"/>
      <c r="D50" s="816"/>
      <c r="E50" s="818"/>
      <c r="F50" s="819"/>
      <c r="G50" s="819"/>
      <c r="H50" s="819"/>
      <c r="I50" s="819"/>
      <c r="J50" s="819"/>
      <c r="K50" s="819"/>
      <c r="L50" s="819"/>
      <c r="M50" s="38"/>
      <c r="N50" s="813"/>
      <c r="O50" s="73"/>
      <c r="P50" s="73"/>
      <c r="Q50" s="73"/>
      <c r="R50" s="73"/>
      <c r="S50" s="73"/>
      <c r="T50" s="73"/>
      <c r="U50" s="73"/>
      <c r="V50" s="73"/>
      <c r="W50" s="73"/>
      <c r="X50" s="73"/>
      <c r="Y50" s="73"/>
      <c r="Z50" s="73"/>
    </row>
    <row r="51" spans="1:27" ht="18" customHeight="1">
      <c r="A51" s="1301" t="s">
        <v>119</v>
      </c>
      <c r="B51" s="1303" t="s">
        <v>118</v>
      </c>
      <c r="C51" s="820" t="s">
        <v>117</v>
      </c>
      <c r="D51" s="821" t="s">
        <v>114</v>
      </c>
      <c r="E51" s="494"/>
      <c r="F51" s="822"/>
      <c r="G51" s="823"/>
      <c r="H51" s="73"/>
      <c r="I51" s="73"/>
      <c r="J51" s="73"/>
      <c r="K51" s="73"/>
      <c r="L51" s="73"/>
      <c r="N51" s="73"/>
      <c r="O51" s="73"/>
      <c r="P51" s="73"/>
      <c r="Q51" s="73"/>
      <c r="R51" s="73"/>
      <c r="S51" s="73"/>
      <c r="T51" s="73"/>
      <c r="U51" s="73"/>
      <c r="V51" s="73"/>
      <c r="W51" s="73"/>
      <c r="X51" s="73"/>
      <c r="Y51" s="73"/>
      <c r="Z51" s="73"/>
    </row>
    <row r="52" spans="1:27" ht="18" customHeight="1">
      <c r="A52" s="1302"/>
      <c r="B52" s="1304"/>
      <c r="C52" s="824" t="s">
        <v>116</v>
      </c>
      <c r="D52" s="825" t="s">
        <v>114</v>
      </c>
      <c r="E52" s="495"/>
      <c r="F52" s="826"/>
      <c r="G52" s="823"/>
      <c r="H52" s="73"/>
      <c r="I52" s="73"/>
      <c r="J52" s="73"/>
      <c r="K52" s="73"/>
      <c r="L52" s="73"/>
      <c r="N52" s="73"/>
      <c r="O52" s="73"/>
      <c r="P52" s="73"/>
      <c r="Q52" s="73"/>
      <c r="R52" s="73"/>
      <c r="S52" s="73"/>
      <c r="T52" s="73"/>
      <c r="U52" s="73"/>
      <c r="V52" s="73"/>
      <c r="W52" s="73"/>
      <c r="X52" s="73"/>
      <c r="Y52" s="73"/>
      <c r="Z52" s="73"/>
    </row>
    <row r="53" spans="1:27" ht="18" customHeight="1" thickBot="1">
      <c r="A53" s="827"/>
      <c r="B53" s="1306" t="s">
        <v>115</v>
      </c>
      <c r="C53" s="1306"/>
      <c r="D53" s="828" t="s">
        <v>114</v>
      </c>
      <c r="E53" s="172">
        <f>SUM(E51:E52)</f>
        <v>0</v>
      </c>
      <c r="F53" s="829"/>
      <c r="G53" s="830"/>
      <c r="H53" s="73"/>
      <c r="I53" s="73"/>
      <c r="J53" s="73"/>
      <c r="K53" s="73"/>
      <c r="L53" s="73"/>
      <c r="N53" s="73"/>
      <c r="O53" s="73"/>
      <c r="P53" s="73"/>
      <c r="Q53" s="73"/>
      <c r="R53" s="73"/>
      <c r="S53" s="73"/>
      <c r="T53" s="73"/>
      <c r="U53" s="73"/>
      <c r="V53" s="73"/>
      <c r="W53" s="73"/>
      <c r="X53" s="73"/>
      <c r="Y53" s="73"/>
      <c r="Z53" s="73"/>
    </row>
    <row r="54" spans="1:27" ht="12" customHeight="1">
      <c r="A54" s="1294" t="s">
        <v>113</v>
      </c>
      <c r="B54" s="1294"/>
      <c r="C54" s="1294"/>
      <c r="D54" s="1294"/>
      <c r="E54" s="1294"/>
      <c r="F54" s="1294"/>
      <c r="G54" s="1294"/>
      <c r="H54" s="1294"/>
      <c r="I54" s="1294"/>
      <c r="J54" s="1294"/>
      <c r="K54" s="1294"/>
      <c r="L54" s="1294"/>
      <c r="M54" s="27"/>
      <c r="N54" s="831"/>
      <c r="O54" s="73"/>
      <c r="P54" s="73" t="s">
        <v>112</v>
      </c>
      <c r="Q54" s="73"/>
      <c r="R54" s="73"/>
      <c r="S54" s="73"/>
      <c r="T54" s="73"/>
      <c r="U54" s="73"/>
      <c r="V54" s="73"/>
      <c r="W54" s="73"/>
      <c r="X54" s="73"/>
      <c r="Y54" s="73"/>
      <c r="Z54" s="73"/>
    </row>
    <row r="55" spans="1:27" ht="12" customHeight="1">
      <c r="A55" s="1294"/>
      <c r="B55" s="1294"/>
      <c r="C55" s="1294"/>
      <c r="D55" s="1294"/>
      <c r="E55" s="1294"/>
      <c r="F55" s="1294"/>
      <c r="G55" s="1294"/>
      <c r="H55" s="1294"/>
      <c r="I55" s="1294"/>
      <c r="J55" s="1294"/>
      <c r="K55" s="1294"/>
      <c r="L55" s="1294"/>
      <c r="M55" s="27"/>
      <c r="N55" s="831"/>
      <c r="O55" s="73"/>
      <c r="P55" s="73"/>
      <c r="Q55" s="73"/>
      <c r="R55" s="73"/>
      <c r="S55" s="73"/>
      <c r="T55" s="73"/>
      <c r="U55" s="73"/>
      <c r="V55" s="73"/>
      <c r="W55" s="73"/>
      <c r="X55" s="73"/>
      <c r="Y55" s="73"/>
      <c r="Z55" s="73"/>
    </row>
    <row r="56" spans="1:27" ht="12" customHeight="1">
      <c r="A56" s="1294"/>
      <c r="B56" s="1294"/>
      <c r="C56" s="1294"/>
      <c r="D56" s="1294"/>
      <c r="E56" s="1294"/>
      <c r="F56" s="1294"/>
      <c r="G56" s="1294"/>
      <c r="H56" s="1294"/>
      <c r="I56" s="1294"/>
      <c r="J56" s="1294"/>
      <c r="K56" s="1294"/>
      <c r="L56" s="1294"/>
      <c r="M56" s="27"/>
      <c r="N56" s="831"/>
      <c r="O56" s="73"/>
      <c r="P56" s="73"/>
      <c r="Q56" s="73"/>
      <c r="R56" s="73"/>
      <c r="S56" s="73"/>
      <c r="T56" s="73"/>
      <c r="U56" s="73"/>
      <c r="V56" s="73"/>
      <c r="W56" s="73"/>
      <c r="X56" s="73"/>
      <c r="Y56" s="73"/>
      <c r="Z56" s="73"/>
    </row>
    <row r="57" spans="1:27" ht="12" customHeight="1">
      <c r="A57" s="1294"/>
      <c r="B57" s="1294"/>
      <c r="C57" s="1294"/>
      <c r="D57" s="1294"/>
      <c r="E57" s="1294"/>
      <c r="F57" s="1294"/>
      <c r="G57" s="1294"/>
      <c r="H57" s="1294"/>
      <c r="I57" s="1294"/>
      <c r="J57" s="1294"/>
      <c r="K57" s="1294"/>
      <c r="L57" s="1294"/>
      <c r="M57" s="27"/>
      <c r="N57" s="831"/>
      <c r="O57" s="73"/>
      <c r="P57" s="73"/>
      <c r="Q57" s="73"/>
      <c r="R57" s="73"/>
      <c r="S57" s="73"/>
      <c r="T57" s="73"/>
      <c r="U57" s="73"/>
      <c r="V57" s="73"/>
      <c r="W57" s="73"/>
      <c r="X57" s="73"/>
      <c r="Y57" s="73"/>
      <c r="Z57" s="73"/>
    </row>
    <row r="58" spans="1:27" ht="12" customHeight="1">
      <c r="A58" s="796" t="s">
        <v>111</v>
      </c>
      <c r="B58" s="832"/>
      <c r="C58" s="832"/>
      <c r="D58" s="832"/>
      <c r="E58" s="832"/>
      <c r="F58" s="833"/>
      <c r="G58" s="833"/>
      <c r="H58" s="833"/>
      <c r="I58" s="833"/>
      <c r="J58" s="833"/>
      <c r="K58" s="832"/>
      <c r="L58" s="832"/>
      <c r="M58" s="24"/>
      <c r="N58" s="833"/>
      <c r="O58" s="73"/>
      <c r="P58" s="73" t="s">
        <v>110</v>
      </c>
      <c r="Q58" s="73"/>
      <c r="R58" s="73"/>
      <c r="S58" s="73"/>
      <c r="T58" s="73"/>
      <c r="U58" s="73"/>
      <c r="V58" s="73"/>
      <c r="W58" s="73"/>
      <c r="X58" s="73"/>
      <c r="Y58" s="73"/>
      <c r="Z58" s="73"/>
    </row>
    <row r="59" spans="1:27" ht="5.25"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row>
    <row r="60" spans="1:27" ht="19.95"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row>
    <row r="61" spans="1:27" ht="19.95"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row>
    <row r="62" spans="1:27" ht="19.95"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row>
    <row r="63" spans="1:27">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row>
    <row r="64" spans="1:27">
      <c r="A64" s="73"/>
      <c r="B64" s="73"/>
      <c r="C64" s="73"/>
      <c r="D64" s="73"/>
      <c r="E64" s="73"/>
      <c r="F64" s="73"/>
      <c r="G64" s="73"/>
      <c r="H64" s="73"/>
      <c r="I64" s="73"/>
      <c r="J64" s="73"/>
      <c r="K64" s="73"/>
      <c r="L64" s="73"/>
      <c r="M64" s="73"/>
      <c r="N64" s="73"/>
      <c r="O64" s="73" t="s">
        <v>1019</v>
      </c>
      <c r="P64" s="73"/>
      <c r="Q64" s="73"/>
      <c r="R64" s="73"/>
      <c r="S64" s="73"/>
      <c r="T64" s="73"/>
      <c r="U64" s="73"/>
      <c r="V64" s="73"/>
      <c r="W64" s="73"/>
      <c r="X64" s="73"/>
      <c r="Y64" s="73"/>
      <c r="Z64" s="73"/>
      <c r="AA64" s="73"/>
    </row>
    <row r="65" spans="1:27">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row>
    <row r="66" spans="1:27">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row>
    <row r="67" spans="1:27">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row>
    <row r="68" spans="1:27">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row>
    <row r="69" spans="1:27">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row>
    <row r="70" spans="1:27">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row>
    <row r="71" spans="1:27">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row>
    <row r="72" spans="1:27">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row>
    <row r="73" spans="1:27">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row>
    <row r="74" spans="1:27">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row>
    <row r="75" spans="1:27">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row>
    <row r="76" spans="1:27">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row>
    <row r="77" spans="1:27">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row>
    <row r="78" spans="1:27">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row>
    <row r="79" spans="1:27">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row>
    <row r="80" spans="1:27">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row>
    <row r="81" spans="1:27">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row>
    <row r="82" spans="1:27">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row>
    <row r="83" spans="1:27">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row>
    <row r="84" spans="1:27">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row>
    <row r="85" spans="1:27">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row>
    <row r="86" spans="1:27">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row>
    <row r="87" spans="1:27">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row>
    <row r="88" spans="1:27">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row>
    <row r="89" spans="1:27">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row>
    <row r="90" spans="1:27">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row>
    <row r="91" spans="1:27">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row>
    <row r="92" spans="1:27">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row>
    <row r="93" spans="1:27">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row>
    <row r="94" spans="1:27">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row>
    <row r="95" spans="1:27">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row>
    <row r="96" spans="1:27">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row>
    <row r="97" spans="1:27">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row>
    <row r="98" spans="1:27">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row>
    <row r="99" spans="1:27">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row>
    <row r="100" spans="1:27">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row>
    <row r="101" spans="1:27">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row>
    <row r="102" spans="1:27">
      <c r="A102" s="73"/>
      <c r="B102" s="73"/>
      <c r="C102" s="73"/>
      <c r="D102" s="73"/>
      <c r="E102" s="73"/>
      <c r="F102" s="73"/>
      <c r="G102" s="73"/>
      <c r="H102" s="73"/>
      <c r="I102" s="73"/>
      <c r="J102" s="73"/>
      <c r="K102" s="73"/>
      <c r="L102" s="73"/>
      <c r="M102" s="73"/>
      <c r="N102" s="73"/>
      <c r="O102" s="73" t="s">
        <v>968</v>
      </c>
      <c r="P102" s="73"/>
      <c r="Q102" s="73"/>
      <c r="R102" s="73"/>
      <c r="S102" s="73"/>
      <c r="T102" s="73"/>
      <c r="U102" s="73"/>
      <c r="V102" s="73"/>
      <c r="W102" s="73"/>
      <c r="X102" s="73"/>
      <c r="Y102" s="73"/>
      <c r="Z102" s="73"/>
      <c r="AA102" s="73"/>
    </row>
    <row r="103" spans="1:27">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row>
    <row r="104" spans="1:27">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row>
    <row r="105" spans="1:27">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row>
    <row r="106" spans="1:27">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row>
    <row r="107" spans="1:27">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row>
    <row r="108" spans="1:27">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row>
    <row r="109" spans="1:27">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row>
    <row r="110" spans="1:27">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row>
    <row r="111" spans="1:27">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row>
    <row r="112" spans="1:27">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row>
    <row r="113" spans="1:27">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row>
    <row r="114" spans="1:27">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row>
    <row r="115" spans="1:27">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row>
    <row r="116" spans="1:27">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row>
    <row r="117" spans="1:27">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row>
    <row r="118" spans="1:27">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row>
    <row r="119" spans="1:27">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row>
    <row r="120" spans="1:27">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row>
    <row r="121" spans="1:27">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row>
    <row r="122" spans="1:27">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row>
    <row r="123" spans="1:27">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row>
    <row r="124" spans="1:27">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row>
    <row r="125" spans="1:27">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row>
    <row r="126" spans="1:27">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row>
    <row r="127" spans="1:27">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row>
    <row r="128" spans="1:27">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row>
    <row r="129" spans="1:27">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row>
    <row r="130" spans="1:27">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row>
    <row r="131" spans="1:27">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row>
    <row r="132" spans="1:27">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row>
    <row r="133" spans="1:27">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row>
    <row r="134" spans="1:27">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row>
    <row r="135" spans="1:27">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row>
    <row r="136" spans="1:27">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row>
    <row r="137" spans="1:27">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row>
    <row r="138" spans="1:27">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row>
    <row r="139" spans="1:27">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spans="1:27">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spans="1:27">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spans="1:27">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spans="1:27">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spans="1:27">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spans="1:27">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spans="1:27">
      <c r="O146" s="73"/>
      <c r="P146" s="73"/>
      <c r="Q146" s="73"/>
      <c r="R146" s="73"/>
      <c r="S146" s="73"/>
      <c r="T146" s="73"/>
      <c r="U146" s="73"/>
      <c r="V146" s="73"/>
      <c r="W146" s="73"/>
      <c r="X146" s="73"/>
      <c r="Y146" s="73"/>
      <c r="Z146" s="73"/>
      <c r="AA146" s="73"/>
    </row>
    <row r="147" spans="1:27">
      <c r="O147" s="73"/>
      <c r="P147" s="73"/>
      <c r="Q147" s="73"/>
      <c r="R147" s="73"/>
      <c r="S147" s="73"/>
      <c r="T147" s="73"/>
      <c r="U147" s="73"/>
      <c r="V147" s="73"/>
      <c r="W147" s="73"/>
      <c r="X147" s="73"/>
      <c r="Y147" s="73"/>
      <c r="Z147" s="73"/>
      <c r="AA147" s="73"/>
    </row>
    <row r="148" spans="1:27">
      <c r="O148" s="73"/>
      <c r="P148" s="73"/>
      <c r="Q148" s="73"/>
      <c r="R148" s="73"/>
      <c r="S148" s="73"/>
      <c r="T148" s="73"/>
      <c r="U148" s="73"/>
      <c r="V148" s="73"/>
      <c r="W148" s="73"/>
      <c r="X148" s="73"/>
      <c r="Y148" s="73"/>
      <c r="Z148" s="73"/>
      <c r="AA148" s="73"/>
    </row>
    <row r="149" spans="1:27">
      <c r="O149" s="73"/>
      <c r="P149" s="73"/>
      <c r="Q149" s="73"/>
      <c r="R149" s="73"/>
      <c r="S149" s="73"/>
      <c r="T149" s="73"/>
      <c r="U149" s="73"/>
      <c r="V149" s="73"/>
      <c r="W149" s="73"/>
      <c r="X149" s="73"/>
      <c r="Y149" s="73"/>
      <c r="Z149" s="73"/>
      <c r="AA149" s="73"/>
    </row>
    <row r="150" spans="1:27">
      <c r="O150" s="73"/>
      <c r="P150" s="73"/>
      <c r="Q150" s="73"/>
      <c r="R150" s="73"/>
      <c r="S150" s="73"/>
      <c r="T150" s="73"/>
      <c r="U150" s="73"/>
      <c r="V150" s="73"/>
      <c r="W150" s="73"/>
      <c r="X150" s="73"/>
      <c r="Y150" s="73"/>
      <c r="Z150" s="73"/>
      <c r="AA150" s="73"/>
    </row>
    <row r="151" spans="1:27">
      <c r="O151" s="73"/>
      <c r="P151" s="73"/>
      <c r="Q151" s="73"/>
      <c r="R151" s="73"/>
      <c r="S151" s="73"/>
      <c r="T151" s="73"/>
      <c r="U151" s="73"/>
      <c r="V151" s="73"/>
      <c r="W151" s="73"/>
      <c r="X151" s="73"/>
      <c r="Y151" s="73"/>
      <c r="Z151" s="73"/>
      <c r="AA151" s="73"/>
    </row>
    <row r="152" spans="1:27">
      <c r="O152" s="73"/>
      <c r="P152" s="73"/>
      <c r="Q152" s="73"/>
      <c r="R152" s="73"/>
      <c r="S152" s="73"/>
      <c r="T152" s="73"/>
      <c r="U152" s="73"/>
      <c r="V152" s="73"/>
      <c r="W152" s="73"/>
      <c r="X152" s="73"/>
      <c r="Y152" s="73"/>
      <c r="Z152" s="73"/>
      <c r="AA152" s="73"/>
    </row>
    <row r="153" spans="1:27">
      <c r="O153" s="73"/>
      <c r="P153" s="73"/>
      <c r="Q153" s="73"/>
      <c r="R153" s="73"/>
      <c r="S153" s="73"/>
      <c r="T153" s="73"/>
      <c r="U153" s="73"/>
      <c r="V153" s="73"/>
      <c r="W153" s="73"/>
      <c r="X153" s="73"/>
      <c r="Y153" s="73"/>
      <c r="Z153" s="73"/>
      <c r="AA153" s="73"/>
    </row>
    <row r="154" spans="1:27">
      <c r="O154" s="73"/>
      <c r="P154" s="73"/>
      <c r="Q154" s="73"/>
      <c r="R154" s="73"/>
      <c r="S154" s="73"/>
      <c r="T154" s="73"/>
      <c r="U154" s="73"/>
      <c r="V154" s="73"/>
      <c r="W154" s="73"/>
      <c r="X154" s="73"/>
      <c r="Y154" s="73"/>
      <c r="Z154" s="73"/>
      <c r="AA154" s="73"/>
    </row>
    <row r="155" spans="1:27">
      <c r="O155" s="73"/>
      <c r="P155" s="73"/>
      <c r="Q155" s="73"/>
      <c r="R155" s="73"/>
      <c r="S155" s="73"/>
      <c r="T155" s="73"/>
      <c r="U155" s="73"/>
      <c r="V155" s="73"/>
      <c r="W155" s="73"/>
      <c r="X155" s="73"/>
      <c r="Y155" s="73"/>
      <c r="Z155" s="73"/>
      <c r="AA155" s="73"/>
    </row>
    <row r="156" spans="1:27">
      <c r="O156" s="73"/>
      <c r="P156" s="73"/>
      <c r="Q156" s="73"/>
      <c r="R156" s="73"/>
      <c r="S156" s="73"/>
      <c r="T156" s="73"/>
      <c r="U156" s="73"/>
      <c r="V156" s="73"/>
      <c r="W156" s="73"/>
      <c r="X156" s="73"/>
      <c r="Y156" s="73"/>
      <c r="Z156" s="73"/>
      <c r="AA156" s="73"/>
    </row>
    <row r="157" spans="1:27">
      <c r="O157" s="73"/>
      <c r="P157" s="73"/>
      <c r="Q157" s="73"/>
      <c r="R157" s="73"/>
      <c r="S157" s="73"/>
      <c r="T157" s="73"/>
      <c r="U157" s="73"/>
      <c r="V157" s="73"/>
      <c r="W157" s="73"/>
      <c r="X157" s="73"/>
      <c r="Y157" s="73"/>
      <c r="Z157" s="73"/>
      <c r="AA157" s="73"/>
    </row>
    <row r="158" spans="1:27">
      <c r="O158" s="73"/>
      <c r="P158" s="73"/>
      <c r="Q158" s="73"/>
      <c r="R158" s="73"/>
      <c r="S158" s="73"/>
      <c r="T158" s="73"/>
      <c r="U158" s="73"/>
      <c r="V158" s="73"/>
      <c r="W158" s="73"/>
      <c r="X158" s="73"/>
      <c r="Y158" s="73"/>
      <c r="Z158" s="73"/>
      <c r="AA158" s="73"/>
    </row>
    <row r="159" spans="1:27">
      <c r="O159" s="73"/>
      <c r="P159" s="73"/>
      <c r="Q159" s="73"/>
      <c r="R159" s="73"/>
      <c r="S159" s="73"/>
      <c r="T159" s="73"/>
      <c r="U159" s="73"/>
      <c r="V159" s="73"/>
      <c r="W159" s="73"/>
      <c r="X159" s="73"/>
      <c r="Y159" s="73"/>
      <c r="Z159" s="73"/>
      <c r="AA159" s="73"/>
    </row>
    <row r="160" spans="1:27">
      <c r="O160" s="73"/>
      <c r="P160" s="73"/>
      <c r="Q160" s="73"/>
      <c r="R160" s="73"/>
      <c r="S160" s="73"/>
      <c r="T160" s="73"/>
      <c r="U160" s="73"/>
      <c r="V160" s="73"/>
      <c r="W160" s="73"/>
      <c r="X160" s="73"/>
      <c r="Y160" s="73"/>
      <c r="Z160" s="73"/>
      <c r="AA160" s="73"/>
    </row>
    <row r="161" spans="15:27">
      <c r="O161" s="73"/>
      <c r="P161" s="73"/>
      <c r="Q161" s="73"/>
      <c r="R161" s="73"/>
      <c r="S161" s="73"/>
      <c r="T161" s="73"/>
      <c r="U161" s="73"/>
      <c r="V161" s="73"/>
      <c r="W161" s="73"/>
      <c r="X161" s="73"/>
      <c r="Y161" s="73"/>
      <c r="Z161" s="73"/>
      <c r="AA161" s="73"/>
    </row>
    <row r="162" spans="15:27">
      <c r="O162" s="73"/>
      <c r="P162" s="73"/>
      <c r="Q162" s="73"/>
      <c r="R162" s="73"/>
      <c r="S162" s="73"/>
      <c r="T162" s="73"/>
      <c r="U162" s="73"/>
      <c r="V162" s="73"/>
      <c r="W162" s="73"/>
      <c r="X162" s="73"/>
      <c r="Y162" s="73"/>
      <c r="Z162" s="73"/>
      <c r="AA162" s="73"/>
    </row>
    <row r="163" spans="15:27">
      <c r="O163" s="73"/>
      <c r="P163" s="73"/>
      <c r="Q163" s="73"/>
      <c r="R163" s="73"/>
      <c r="S163" s="73"/>
      <c r="T163" s="73"/>
      <c r="U163" s="73"/>
      <c r="V163" s="73"/>
      <c r="W163" s="73"/>
      <c r="X163" s="73"/>
      <c r="Y163" s="73"/>
      <c r="Z163" s="73"/>
      <c r="AA163" s="73"/>
    </row>
    <row r="164" spans="15:27">
      <c r="O164" s="73"/>
      <c r="P164" s="73"/>
      <c r="Q164" s="73"/>
      <c r="R164" s="73"/>
      <c r="S164" s="73"/>
      <c r="T164" s="73"/>
      <c r="U164" s="73"/>
      <c r="V164" s="73"/>
      <c r="W164" s="73"/>
      <c r="X164" s="73"/>
      <c r="Y164" s="73"/>
      <c r="Z164" s="73"/>
      <c r="AA164" s="73"/>
    </row>
    <row r="165" spans="15:27">
      <c r="O165" s="73"/>
      <c r="P165" s="73"/>
      <c r="Q165" s="73"/>
      <c r="R165" s="73"/>
      <c r="S165" s="73"/>
      <c r="T165" s="73"/>
      <c r="U165" s="73"/>
      <c r="V165" s="73"/>
      <c r="W165" s="73"/>
      <c r="X165" s="73"/>
      <c r="Y165" s="73"/>
      <c r="Z165" s="73"/>
      <c r="AA165" s="73"/>
    </row>
    <row r="166" spans="15:27">
      <c r="O166" s="73"/>
      <c r="P166" s="73"/>
      <c r="Q166" s="73"/>
      <c r="R166" s="73"/>
      <c r="S166" s="73"/>
      <c r="T166" s="73"/>
      <c r="U166" s="73"/>
      <c r="V166" s="73"/>
      <c r="W166" s="73"/>
      <c r="X166" s="73"/>
      <c r="Y166" s="73"/>
      <c r="Z166" s="73"/>
      <c r="AA166" s="73"/>
    </row>
    <row r="167" spans="15:27">
      <c r="O167" s="73"/>
      <c r="P167" s="73"/>
      <c r="Q167" s="73"/>
      <c r="R167" s="73"/>
      <c r="S167" s="73"/>
      <c r="T167" s="73"/>
      <c r="U167" s="73"/>
      <c r="V167" s="73"/>
      <c r="W167" s="73"/>
      <c r="X167" s="73"/>
      <c r="Y167" s="73"/>
      <c r="Z167" s="73"/>
      <c r="AA167" s="73"/>
    </row>
    <row r="168" spans="15:27">
      <c r="O168" s="73"/>
      <c r="P168" s="73"/>
      <c r="Q168" s="73"/>
      <c r="R168" s="73"/>
      <c r="S168" s="73"/>
      <c r="T168" s="73"/>
      <c r="U168" s="73"/>
      <c r="V168" s="73"/>
      <c r="W168" s="73"/>
      <c r="X168" s="73"/>
      <c r="Y168" s="73"/>
      <c r="Z168" s="73"/>
      <c r="AA168" s="73"/>
    </row>
    <row r="169" spans="15:27">
      <c r="O169" s="73"/>
      <c r="P169" s="73"/>
      <c r="Q169" s="73"/>
      <c r="R169" s="73"/>
      <c r="S169" s="73"/>
      <c r="T169" s="73"/>
      <c r="U169" s="73"/>
      <c r="V169" s="73"/>
      <c r="W169" s="73"/>
      <c r="X169" s="73"/>
      <c r="Y169" s="73"/>
      <c r="Z169" s="73"/>
      <c r="AA169" s="73"/>
    </row>
    <row r="170" spans="15:27">
      <c r="O170" s="73"/>
      <c r="P170" s="73"/>
      <c r="Q170" s="73"/>
      <c r="R170" s="73"/>
      <c r="S170" s="73"/>
      <c r="T170" s="73"/>
      <c r="U170" s="73"/>
      <c r="V170" s="73"/>
      <c r="W170" s="73"/>
      <c r="X170" s="73"/>
      <c r="Y170" s="73"/>
      <c r="Z170" s="73"/>
      <c r="AA170" s="73"/>
    </row>
    <row r="171" spans="15:27">
      <c r="O171" s="73"/>
      <c r="P171" s="73"/>
      <c r="Q171" s="73"/>
      <c r="R171" s="73"/>
      <c r="S171" s="73"/>
      <c r="T171" s="73"/>
      <c r="U171" s="73"/>
      <c r="V171" s="73"/>
      <c r="W171" s="73"/>
      <c r="X171" s="73"/>
      <c r="Y171" s="73"/>
      <c r="Z171" s="73"/>
      <c r="AA171" s="73"/>
    </row>
    <row r="172" spans="15:27">
      <c r="O172" s="73"/>
      <c r="P172" s="73"/>
      <c r="Q172" s="73"/>
      <c r="R172" s="73"/>
      <c r="S172" s="73"/>
      <c r="T172" s="73"/>
      <c r="U172" s="73"/>
      <c r="V172" s="73"/>
      <c r="W172" s="73"/>
      <c r="X172" s="73"/>
      <c r="Y172" s="73"/>
      <c r="Z172" s="73"/>
      <c r="AA172" s="73"/>
    </row>
    <row r="173" spans="15:27">
      <c r="O173" s="73"/>
      <c r="P173" s="73"/>
      <c r="Q173" s="73"/>
      <c r="R173" s="73"/>
      <c r="S173" s="73"/>
      <c r="T173" s="73"/>
      <c r="U173" s="73"/>
      <c r="V173" s="73"/>
      <c r="W173" s="73"/>
      <c r="X173" s="73"/>
      <c r="Y173" s="73"/>
      <c r="Z173" s="73"/>
      <c r="AA173" s="73"/>
    </row>
    <row r="174" spans="15:27">
      <c r="O174" s="73"/>
      <c r="P174" s="73"/>
      <c r="Q174" s="73"/>
      <c r="R174" s="73"/>
      <c r="S174" s="73"/>
      <c r="T174" s="73"/>
      <c r="U174" s="73"/>
      <c r="V174" s="73"/>
      <c r="W174" s="73"/>
      <c r="X174" s="73"/>
      <c r="Y174" s="73"/>
      <c r="Z174" s="73"/>
      <c r="AA174" s="73"/>
    </row>
    <row r="175" spans="15:27">
      <c r="O175" s="73"/>
      <c r="P175" s="73"/>
      <c r="Q175" s="73"/>
      <c r="R175" s="73"/>
      <c r="S175" s="73"/>
      <c r="T175" s="73"/>
      <c r="U175" s="73"/>
      <c r="V175" s="73"/>
      <c r="W175" s="73"/>
      <c r="X175" s="73"/>
      <c r="Y175" s="73"/>
      <c r="Z175" s="73"/>
      <c r="AA175" s="73"/>
    </row>
    <row r="176" spans="15:27">
      <c r="O176" s="73"/>
      <c r="P176" s="73"/>
      <c r="Q176" s="73"/>
      <c r="R176" s="73"/>
      <c r="S176" s="73"/>
      <c r="T176" s="73"/>
      <c r="U176" s="73"/>
      <c r="V176" s="73"/>
      <c r="W176" s="73"/>
      <c r="X176" s="73"/>
      <c r="Y176" s="73"/>
      <c r="Z176" s="73"/>
      <c r="AA176" s="73"/>
    </row>
    <row r="177" spans="15:27">
      <c r="O177" s="73"/>
      <c r="P177" s="73"/>
      <c r="Q177" s="73"/>
      <c r="R177" s="73"/>
      <c r="S177" s="73"/>
      <c r="T177" s="73"/>
      <c r="U177" s="73"/>
      <c r="V177" s="73"/>
      <c r="W177" s="73"/>
      <c r="X177" s="73"/>
      <c r="Y177" s="73"/>
      <c r="Z177" s="73"/>
      <c r="AA177" s="73"/>
    </row>
    <row r="178" spans="15:27">
      <c r="O178" s="73"/>
      <c r="P178" s="73"/>
      <c r="Q178" s="73"/>
      <c r="R178" s="73"/>
      <c r="S178" s="73"/>
      <c r="T178" s="73"/>
      <c r="U178" s="73"/>
      <c r="V178" s="73"/>
      <c r="W178" s="73"/>
      <c r="X178" s="73"/>
      <c r="Y178" s="73"/>
      <c r="Z178" s="73"/>
      <c r="AA178" s="73"/>
    </row>
    <row r="179" spans="15:27">
      <c r="O179" s="73"/>
      <c r="P179" s="73"/>
      <c r="Q179" s="73"/>
      <c r="R179" s="73"/>
      <c r="S179" s="73"/>
      <c r="T179" s="73"/>
      <c r="U179" s="73"/>
      <c r="V179" s="73"/>
      <c r="W179" s="73"/>
      <c r="X179" s="73"/>
      <c r="Y179" s="73"/>
      <c r="Z179" s="73"/>
      <c r="AA179" s="73"/>
    </row>
    <row r="180" spans="15:27">
      <c r="O180" s="73"/>
      <c r="P180" s="73"/>
      <c r="Q180" s="73"/>
      <c r="R180" s="73"/>
      <c r="S180" s="73"/>
      <c r="T180" s="73"/>
      <c r="U180" s="73"/>
      <c r="V180" s="73"/>
      <c r="W180" s="73"/>
      <c r="X180" s="73"/>
      <c r="Y180" s="73"/>
      <c r="Z180" s="73"/>
      <c r="AA180" s="73"/>
    </row>
    <row r="181" spans="15:27">
      <c r="O181" s="73"/>
      <c r="P181" s="73"/>
      <c r="Q181" s="73"/>
      <c r="R181" s="73"/>
      <c r="S181" s="73"/>
      <c r="T181" s="73"/>
      <c r="U181" s="73"/>
      <c r="V181" s="73"/>
      <c r="W181" s="73"/>
      <c r="X181" s="73"/>
      <c r="Y181" s="73"/>
      <c r="Z181" s="73"/>
      <c r="AA181" s="73"/>
    </row>
    <row r="182" spans="15:27">
      <c r="O182" s="73"/>
      <c r="P182" s="73"/>
      <c r="Q182" s="73"/>
      <c r="R182" s="73"/>
      <c r="S182" s="73"/>
      <c r="T182" s="73"/>
      <c r="U182" s="73"/>
      <c r="V182" s="73"/>
      <c r="W182" s="73"/>
      <c r="X182" s="73"/>
      <c r="Y182" s="73"/>
      <c r="Z182" s="73"/>
      <c r="AA182" s="73"/>
    </row>
    <row r="183" spans="15:27">
      <c r="O183" s="73"/>
      <c r="P183" s="73"/>
      <c r="Q183" s="73"/>
      <c r="R183" s="73"/>
      <c r="S183" s="73"/>
      <c r="T183" s="73"/>
      <c r="U183" s="73"/>
      <c r="V183" s="73"/>
      <c r="W183" s="73"/>
      <c r="X183" s="73"/>
      <c r="Y183" s="73"/>
      <c r="Z183" s="73"/>
      <c r="AA183" s="73"/>
    </row>
    <row r="184" spans="15:27">
      <c r="O184" s="73"/>
      <c r="P184" s="73"/>
      <c r="Q184" s="73"/>
      <c r="R184" s="73"/>
      <c r="S184" s="73"/>
      <c r="T184" s="73"/>
      <c r="U184" s="73"/>
      <c r="V184" s="73"/>
      <c r="W184" s="73"/>
      <c r="X184" s="73"/>
      <c r="Y184" s="73"/>
      <c r="Z184" s="73"/>
      <c r="AA184" s="73"/>
    </row>
    <row r="185" spans="15:27">
      <c r="O185" s="73"/>
      <c r="P185" s="73"/>
      <c r="Q185" s="73"/>
      <c r="R185" s="73"/>
      <c r="S185" s="73"/>
      <c r="T185" s="73"/>
      <c r="U185" s="73"/>
      <c r="V185" s="73"/>
      <c r="W185" s="73"/>
      <c r="X185" s="73"/>
      <c r="Y185" s="73"/>
      <c r="Z185" s="73"/>
      <c r="AA185" s="73"/>
    </row>
    <row r="186" spans="15:27">
      <c r="O186" s="73"/>
      <c r="P186" s="73"/>
      <c r="Q186" s="73"/>
      <c r="R186" s="73"/>
      <c r="S186" s="73"/>
      <c r="T186" s="73"/>
      <c r="U186" s="73"/>
      <c r="V186" s="73"/>
      <c r="W186" s="73"/>
      <c r="X186" s="73"/>
      <c r="Y186" s="73"/>
      <c r="Z186" s="73"/>
      <c r="AA186" s="73"/>
    </row>
    <row r="187" spans="15:27">
      <c r="O187" s="73"/>
      <c r="P187" s="73"/>
      <c r="Q187" s="73"/>
      <c r="R187" s="73"/>
      <c r="S187" s="73"/>
      <c r="T187" s="73"/>
      <c r="U187" s="73"/>
      <c r="V187" s="73"/>
      <c r="W187" s="73"/>
      <c r="X187" s="73"/>
      <c r="Y187" s="73"/>
      <c r="Z187" s="73"/>
      <c r="AA187" s="73"/>
    </row>
    <row r="188" spans="15:27">
      <c r="O188" s="73"/>
      <c r="P188" s="73"/>
      <c r="Q188" s="73"/>
      <c r="R188" s="73"/>
      <c r="S188" s="73"/>
      <c r="T188" s="73"/>
      <c r="U188" s="73"/>
      <c r="V188" s="73"/>
      <c r="W188" s="73"/>
      <c r="X188" s="73"/>
      <c r="Y188" s="73"/>
      <c r="Z188" s="73"/>
      <c r="AA188" s="73"/>
    </row>
    <row r="189" spans="15:27">
      <c r="O189" s="73"/>
      <c r="P189" s="73"/>
      <c r="Q189" s="73"/>
      <c r="R189" s="73"/>
      <c r="S189" s="73"/>
      <c r="T189" s="73"/>
      <c r="U189" s="73"/>
      <c r="V189" s="73"/>
      <c r="W189" s="73"/>
      <c r="X189" s="73"/>
      <c r="Y189" s="73"/>
      <c r="Z189" s="73"/>
      <c r="AA189" s="73"/>
    </row>
    <row r="190" spans="15:27">
      <c r="O190" s="73"/>
      <c r="P190" s="73"/>
      <c r="Q190" s="73"/>
      <c r="R190" s="73"/>
      <c r="S190" s="73"/>
      <c r="T190" s="73"/>
      <c r="U190" s="73"/>
      <c r="V190" s="73"/>
      <c r="W190" s="73"/>
      <c r="X190" s="73"/>
      <c r="Y190" s="73"/>
      <c r="Z190" s="73"/>
      <c r="AA190" s="73"/>
    </row>
    <row r="191" spans="15:27">
      <c r="O191" s="73"/>
      <c r="P191" s="73"/>
      <c r="Q191" s="73"/>
      <c r="R191" s="73"/>
      <c r="S191" s="73"/>
      <c r="T191" s="73"/>
      <c r="U191" s="73"/>
      <c r="V191" s="73"/>
      <c r="W191" s="73"/>
      <c r="X191" s="73"/>
      <c r="Y191" s="73"/>
      <c r="Z191" s="73"/>
      <c r="AA191" s="73"/>
    </row>
    <row r="192" spans="15:27">
      <c r="O192" s="73"/>
      <c r="P192" s="73"/>
      <c r="Q192" s="73"/>
      <c r="R192" s="73"/>
      <c r="S192" s="73"/>
      <c r="T192" s="73"/>
      <c r="U192" s="73"/>
      <c r="V192" s="73"/>
      <c r="W192" s="73"/>
      <c r="X192" s="73"/>
      <c r="Y192" s="73"/>
      <c r="Z192" s="73"/>
      <c r="AA192" s="73"/>
    </row>
    <row r="193" spans="15:27">
      <c r="O193" s="73"/>
      <c r="P193" s="73"/>
      <c r="Q193" s="73"/>
      <c r="R193" s="73"/>
      <c r="S193" s="73"/>
      <c r="T193" s="73"/>
      <c r="U193" s="73"/>
      <c r="V193" s="73"/>
      <c r="W193" s="73"/>
      <c r="X193" s="73"/>
      <c r="Y193" s="73"/>
      <c r="Z193" s="73"/>
      <c r="AA193" s="73"/>
    </row>
    <row r="194" spans="15:27">
      <c r="O194" s="73"/>
      <c r="P194" s="73"/>
      <c r="Q194" s="73"/>
      <c r="R194" s="73"/>
      <c r="S194" s="73"/>
      <c r="T194" s="73"/>
      <c r="U194" s="73"/>
      <c r="V194" s="73"/>
      <c r="W194" s="73"/>
      <c r="X194" s="73"/>
      <c r="Y194" s="73"/>
      <c r="Z194" s="73"/>
      <c r="AA194" s="73"/>
    </row>
    <row r="195" spans="15:27">
      <c r="O195" s="73"/>
      <c r="P195" s="73"/>
      <c r="Q195" s="73"/>
      <c r="R195" s="73"/>
      <c r="S195" s="73"/>
      <c r="T195" s="73"/>
      <c r="U195" s="73"/>
      <c r="V195" s="73"/>
      <c r="W195" s="73"/>
      <c r="X195" s="73"/>
      <c r="Y195" s="73"/>
      <c r="Z195" s="73"/>
      <c r="AA195" s="73"/>
    </row>
    <row r="196" spans="15:27">
      <c r="O196" s="73"/>
      <c r="P196" s="73"/>
      <c r="Q196" s="73"/>
      <c r="R196" s="73"/>
      <c r="S196" s="73"/>
      <c r="T196" s="73"/>
      <c r="U196" s="73"/>
      <c r="V196" s="73"/>
      <c r="W196" s="73"/>
      <c r="X196" s="73"/>
      <c r="Y196" s="73"/>
      <c r="Z196" s="73"/>
      <c r="AA196" s="73"/>
    </row>
    <row r="197" spans="15:27">
      <c r="O197" s="73"/>
      <c r="P197" s="73"/>
      <c r="Q197" s="73"/>
      <c r="R197" s="73"/>
      <c r="S197" s="73"/>
      <c r="T197" s="73"/>
      <c r="U197" s="73"/>
      <c r="V197" s="73"/>
      <c r="W197" s="73"/>
      <c r="X197" s="73"/>
      <c r="Y197" s="73"/>
      <c r="Z197" s="73"/>
      <c r="AA197" s="73"/>
    </row>
    <row r="198" spans="15:27">
      <c r="O198" s="73"/>
      <c r="P198" s="73"/>
      <c r="Q198" s="73"/>
      <c r="R198" s="73"/>
      <c r="S198" s="73"/>
      <c r="T198" s="73"/>
      <c r="U198" s="73"/>
      <c r="V198" s="73"/>
      <c r="W198" s="73"/>
      <c r="X198" s="73"/>
      <c r="Y198" s="73"/>
      <c r="Z198" s="73"/>
      <c r="AA198" s="73"/>
    </row>
    <row r="199" spans="15:27">
      <c r="O199" s="73"/>
      <c r="P199" s="73"/>
      <c r="Q199" s="73"/>
      <c r="R199" s="73"/>
      <c r="S199" s="73"/>
      <c r="T199" s="73"/>
      <c r="U199" s="73"/>
      <c r="V199" s="73"/>
      <c r="W199" s="73"/>
      <c r="X199" s="73"/>
      <c r="Y199" s="73"/>
      <c r="Z199" s="73"/>
      <c r="AA199" s="73"/>
    </row>
    <row r="200" spans="15:27">
      <c r="O200" s="73"/>
      <c r="P200" s="73"/>
      <c r="Q200" s="73"/>
      <c r="R200" s="73"/>
      <c r="S200" s="73"/>
      <c r="T200" s="73"/>
      <c r="U200" s="73"/>
      <c r="V200" s="73"/>
      <c r="W200" s="73"/>
      <c r="X200" s="73"/>
      <c r="Y200" s="73"/>
      <c r="Z200" s="73"/>
      <c r="AA200" s="73"/>
    </row>
    <row r="201" spans="15:27">
      <c r="O201" s="73"/>
      <c r="P201" s="73"/>
      <c r="Q201" s="73"/>
      <c r="R201" s="73"/>
      <c r="S201" s="73"/>
      <c r="T201" s="73"/>
      <c r="U201" s="73"/>
      <c r="V201" s="73"/>
      <c r="W201" s="73"/>
      <c r="X201" s="73"/>
      <c r="Y201" s="73"/>
      <c r="Z201" s="73"/>
      <c r="AA201" s="73"/>
    </row>
    <row r="202" spans="15:27">
      <c r="O202" s="73"/>
      <c r="P202" s="73"/>
      <c r="Q202" s="73"/>
      <c r="R202" s="73"/>
      <c r="S202" s="73"/>
      <c r="T202" s="73"/>
      <c r="U202" s="73"/>
      <c r="V202" s="73"/>
      <c r="W202" s="73"/>
      <c r="X202" s="73"/>
      <c r="Y202" s="73"/>
      <c r="Z202" s="73"/>
      <c r="AA202" s="73"/>
    </row>
    <row r="203" spans="15:27">
      <c r="O203" s="73"/>
      <c r="P203" s="73"/>
      <c r="Q203" s="73"/>
      <c r="R203" s="73"/>
      <c r="S203" s="73"/>
      <c r="T203" s="73"/>
      <c r="U203" s="73"/>
      <c r="V203" s="73"/>
      <c r="W203" s="73"/>
      <c r="X203" s="73"/>
      <c r="Y203" s="73"/>
      <c r="Z203" s="73"/>
      <c r="AA203" s="73"/>
    </row>
    <row r="204" spans="15:27">
      <c r="O204" s="73"/>
      <c r="P204" s="73"/>
      <c r="Q204" s="73"/>
      <c r="R204" s="73"/>
      <c r="S204" s="73"/>
      <c r="T204" s="73"/>
      <c r="U204" s="73"/>
      <c r="V204" s="73"/>
      <c r="W204" s="73"/>
      <c r="X204" s="73"/>
      <c r="Y204" s="73"/>
      <c r="Z204" s="73"/>
      <c r="AA204" s="73"/>
    </row>
    <row r="205" spans="15:27">
      <c r="O205" s="73"/>
      <c r="P205" s="73"/>
      <c r="Q205" s="73"/>
      <c r="R205" s="73"/>
      <c r="S205" s="73"/>
      <c r="T205" s="73"/>
      <c r="U205" s="73"/>
      <c r="V205" s="73"/>
      <c r="W205" s="73"/>
      <c r="X205" s="73"/>
      <c r="Y205" s="73"/>
      <c r="Z205" s="73"/>
      <c r="AA205" s="73"/>
    </row>
    <row r="206" spans="15:27">
      <c r="O206" s="73"/>
      <c r="P206" s="73"/>
      <c r="Q206" s="73"/>
      <c r="R206" s="73"/>
      <c r="S206" s="73"/>
      <c r="T206" s="73"/>
      <c r="U206" s="73"/>
      <c r="V206" s="73"/>
      <c r="W206" s="73"/>
      <c r="X206" s="73"/>
      <c r="Y206" s="73"/>
      <c r="Z206" s="73"/>
      <c r="AA206" s="73"/>
    </row>
    <row r="207" spans="15:27">
      <c r="O207" s="73"/>
      <c r="P207" s="73"/>
      <c r="Q207" s="73"/>
      <c r="R207" s="73"/>
      <c r="S207" s="73"/>
      <c r="T207" s="73"/>
      <c r="U207" s="73"/>
      <c r="V207" s="73"/>
      <c r="W207" s="73"/>
      <c r="X207" s="73"/>
      <c r="Y207" s="73"/>
      <c r="Z207" s="73"/>
      <c r="AA207" s="73"/>
    </row>
    <row r="208" spans="15:27">
      <c r="O208" s="73"/>
      <c r="P208" s="73"/>
      <c r="Q208" s="73"/>
      <c r="R208" s="73"/>
      <c r="S208" s="73"/>
      <c r="T208" s="73"/>
      <c r="U208" s="73"/>
      <c r="V208" s="73"/>
      <c r="W208" s="73"/>
      <c r="X208" s="73"/>
      <c r="Y208" s="73"/>
      <c r="Z208" s="73"/>
      <c r="AA208" s="73"/>
    </row>
    <row r="209" spans="15:27">
      <c r="O209" s="73"/>
      <c r="P209" s="73"/>
      <c r="Q209" s="73"/>
      <c r="R209" s="73"/>
      <c r="S209" s="73"/>
      <c r="T209" s="73"/>
      <c r="U209" s="73"/>
      <c r="V209" s="73"/>
      <c r="W209" s="73"/>
      <c r="X209" s="73"/>
      <c r="Y209" s="73"/>
      <c r="Z209" s="73"/>
      <c r="AA209" s="73"/>
    </row>
    <row r="210" spans="15:27">
      <c r="O210" s="73"/>
      <c r="P210" s="73"/>
      <c r="Q210" s="73"/>
      <c r="R210" s="73"/>
      <c r="S210" s="73"/>
      <c r="T210" s="73"/>
      <c r="U210" s="73"/>
      <c r="V210" s="73"/>
      <c r="W210" s="73"/>
      <c r="X210" s="73"/>
      <c r="Y210" s="73"/>
      <c r="Z210" s="73"/>
      <c r="AA210" s="73"/>
    </row>
    <row r="211" spans="15:27">
      <c r="O211" s="73"/>
      <c r="P211" s="73"/>
      <c r="Q211" s="73"/>
      <c r="R211" s="73"/>
      <c r="S211" s="73"/>
      <c r="T211" s="73"/>
      <c r="U211" s="73"/>
      <c r="V211" s="73"/>
      <c r="W211" s="73"/>
      <c r="X211" s="73"/>
      <c r="Y211" s="73"/>
      <c r="Z211" s="73"/>
      <c r="AA211" s="73"/>
    </row>
    <row r="212" spans="15:27">
      <c r="O212" s="73"/>
      <c r="P212" s="73"/>
      <c r="Q212" s="73"/>
      <c r="R212" s="73"/>
      <c r="S212" s="73"/>
      <c r="T212" s="73"/>
      <c r="U212" s="73"/>
      <c r="V212" s="73"/>
      <c r="W212" s="73"/>
      <c r="X212" s="73"/>
      <c r="Y212" s="73"/>
      <c r="Z212" s="73"/>
      <c r="AA212" s="73"/>
    </row>
    <row r="213" spans="15:27">
      <c r="O213" s="73"/>
      <c r="P213" s="73"/>
      <c r="Q213" s="73"/>
      <c r="R213" s="73"/>
      <c r="S213" s="73"/>
      <c r="T213" s="73"/>
      <c r="U213" s="73"/>
      <c r="V213" s="73"/>
      <c r="W213" s="73"/>
      <c r="X213" s="73"/>
      <c r="Y213" s="73"/>
      <c r="Z213" s="73"/>
      <c r="AA213" s="73"/>
    </row>
    <row r="214" spans="15:27">
      <c r="O214" s="73"/>
      <c r="P214" s="73"/>
      <c r="Q214" s="73"/>
      <c r="R214" s="73"/>
      <c r="S214" s="73"/>
      <c r="T214" s="73"/>
      <c r="U214" s="73"/>
      <c r="V214" s="73"/>
      <c r="W214" s="73"/>
      <c r="X214" s="73"/>
      <c r="Y214" s="73"/>
      <c r="Z214" s="73"/>
      <c r="AA214" s="73"/>
    </row>
    <row r="215" spans="15:27">
      <c r="O215" s="73"/>
      <c r="P215" s="73"/>
      <c r="Q215" s="73"/>
      <c r="R215" s="73"/>
      <c r="S215" s="73"/>
      <c r="T215" s="73"/>
      <c r="U215" s="73"/>
      <c r="V215" s="73"/>
      <c r="W215" s="73"/>
      <c r="X215" s="73"/>
      <c r="Y215" s="73"/>
      <c r="Z215" s="73"/>
      <c r="AA215" s="73"/>
    </row>
    <row r="216" spans="15:27">
      <c r="O216" s="73"/>
      <c r="P216" s="73"/>
      <c r="Q216" s="73"/>
      <c r="R216" s="73"/>
      <c r="S216" s="73"/>
      <c r="T216" s="73"/>
      <c r="U216" s="73"/>
      <c r="V216" s="73"/>
      <c r="W216" s="73"/>
      <c r="X216" s="73"/>
      <c r="Y216" s="73"/>
      <c r="Z216" s="73"/>
      <c r="AA216" s="73"/>
    </row>
    <row r="217" spans="15:27">
      <c r="O217" s="73"/>
      <c r="P217" s="73"/>
      <c r="Q217" s="73"/>
      <c r="R217" s="73"/>
      <c r="S217" s="73"/>
      <c r="T217" s="73"/>
      <c r="U217" s="73"/>
      <c r="V217" s="73"/>
      <c r="W217" s="73"/>
      <c r="X217" s="73"/>
      <c r="Y217" s="73"/>
      <c r="Z217" s="73"/>
      <c r="AA217" s="73"/>
    </row>
    <row r="218" spans="15:27">
      <c r="O218" s="73"/>
      <c r="P218" s="73"/>
      <c r="Q218" s="73"/>
      <c r="R218" s="73"/>
      <c r="S218" s="73"/>
      <c r="T218" s="73"/>
      <c r="U218" s="73"/>
      <c r="V218" s="73"/>
      <c r="W218" s="73"/>
      <c r="X218" s="73"/>
      <c r="Y218" s="73"/>
      <c r="Z218" s="73"/>
      <c r="AA218" s="73"/>
    </row>
    <row r="219" spans="15:27">
      <c r="O219" s="73"/>
      <c r="P219" s="73"/>
      <c r="Q219" s="73"/>
      <c r="R219" s="73"/>
      <c r="S219" s="73"/>
      <c r="T219" s="73"/>
      <c r="U219" s="73"/>
      <c r="V219" s="73"/>
      <c r="W219" s="73"/>
      <c r="X219" s="73"/>
      <c r="Y219" s="73"/>
      <c r="Z219" s="73"/>
      <c r="AA219" s="73"/>
    </row>
    <row r="220" spans="15:27">
      <c r="O220" s="73"/>
      <c r="P220" s="73"/>
      <c r="Q220" s="73"/>
      <c r="R220" s="73"/>
      <c r="S220" s="73"/>
      <c r="T220" s="73"/>
      <c r="U220" s="73"/>
      <c r="V220" s="73"/>
      <c r="W220" s="73"/>
      <c r="X220" s="73"/>
      <c r="Y220" s="73"/>
      <c r="Z220" s="73"/>
      <c r="AA220" s="73"/>
    </row>
    <row r="221" spans="15:27">
      <c r="O221" s="73"/>
      <c r="P221" s="73"/>
      <c r="Q221" s="73"/>
      <c r="R221" s="73"/>
      <c r="S221" s="73"/>
      <c r="T221" s="73"/>
      <c r="U221" s="73"/>
      <c r="V221" s="73"/>
      <c r="W221" s="73"/>
      <c r="X221" s="73"/>
      <c r="Y221" s="73"/>
      <c r="Z221" s="73"/>
      <c r="AA221" s="73"/>
    </row>
    <row r="222" spans="15:27">
      <c r="O222" s="73"/>
      <c r="P222" s="73"/>
      <c r="Q222" s="73"/>
      <c r="R222" s="73"/>
      <c r="S222" s="73"/>
      <c r="T222" s="73"/>
      <c r="U222" s="73"/>
      <c r="V222" s="73"/>
      <c r="W222" s="73"/>
      <c r="X222" s="73"/>
      <c r="Y222" s="73"/>
      <c r="Z222" s="73"/>
      <c r="AA222" s="73"/>
    </row>
    <row r="223" spans="15:27">
      <c r="O223" s="73"/>
      <c r="P223" s="73"/>
      <c r="Q223" s="73"/>
      <c r="R223" s="73"/>
      <c r="S223" s="73"/>
      <c r="T223" s="73"/>
      <c r="U223" s="73"/>
      <c r="V223" s="73"/>
      <c r="W223" s="73"/>
      <c r="X223" s="73"/>
      <c r="Y223" s="73"/>
      <c r="Z223" s="73"/>
      <c r="AA223" s="73"/>
    </row>
    <row r="224" spans="15:27">
      <c r="O224" s="73"/>
      <c r="P224" s="73"/>
      <c r="Q224" s="73"/>
      <c r="R224" s="73"/>
      <c r="S224" s="73"/>
      <c r="T224" s="73"/>
      <c r="U224" s="73"/>
      <c r="V224" s="73"/>
      <c r="W224" s="73"/>
      <c r="X224" s="73"/>
      <c r="Y224" s="73"/>
      <c r="Z224" s="73"/>
      <c r="AA224" s="73"/>
    </row>
    <row r="225" spans="1:27">
      <c r="O225" s="73"/>
      <c r="P225" s="73"/>
      <c r="Q225" s="73"/>
      <c r="R225" s="73"/>
      <c r="S225" s="73"/>
      <c r="T225" s="73"/>
      <c r="U225" s="73"/>
      <c r="V225" s="73"/>
      <c r="W225" s="73"/>
      <c r="X225" s="73"/>
      <c r="Y225" s="73"/>
      <c r="Z225" s="73"/>
      <c r="AA225" s="73"/>
    </row>
    <row r="226" spans="1:27">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row>
    <row r="227" spans="1:27">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row>
    <row r="228" spans="1:27">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row>
  </sheetData>
  <sheetProtection sheet="1" formatCells="0" selectLockedCells="1"/>
  <mergeCells count="94">
    <mergeCell ref="Q17:R17"/>
    <mergeCell ref="B18:C18"/>
    <mergeCell ref="Q18:R18"/>
    <mergeCell ref="B44:C44"/>
    <mergeCell ref="B53:C53"/>
    <mergeCell ref="A45:C45"/>
    <mergeCell ref="P45:R45"/>
    <mergeCell ref="Q43:R43"/>
    <mergeCell ref="B33:C33"/>
    <mergeCell ref="Q33:R33"/>
    <mergeCell ref="B34:C34"/>
    <mergeCell ref="Q34:R34"/>
    <mergeCell ref="B35:C35"/>
    <mergeCell ref="Q35:R35"/>
    <mergeCell ref="B30:C30"/>
    <mergeCell ref="Q30:R30"/>
    <mergeCell ref="A54:L57"/>
    <mergeCell ref="A46:E46"/>
    <mergeCell ref="A48:E48"/>
    <mergeCell ref="A49:E49"/>
    <mergeCell ref="A51:A52"/>
    <mergeCell ref="B51:B52"/>
    <mergeCell ref="A12:A44"/>
    <mergeCell ref="B12:C12"/>
    <mergeCell ref="B17:C17"/>
    <mergeCell ref="B36:C36"/>
    <mergeCell ref="Q36:R36"/>
    <mergeCell ref="B37:C37"/>
    <mergeCell ref="Q37:R37"/>
    <mergeCell ref="B38:C38"/>
    <mergeCell ref="Q38:R38"/>
    <mergeCell ref="B40:C40"/>
    <mergeCell ref="Q40:R40"/>
    <mergeCell ref="B41:C41"/>
    <mergeCell ref="Q41:R41"/>
    <mergeCell ref="B42:C42"/>
    <mergeCell ref="Q42:R42"/>
    <mergeCell ref="B43:C43"/>
    <mergeCell ref="B31:C31"/>
    <mergeCell ref="Q31:R31"/>
    <mergeCell ref="B32:C32"/>
    <mergeCell ref="Q32:R32"/>
    <mergeCell ref="B27:C27"/>
    <mergeCell ref="Q27:R27"/>
    <mergeCell ref="B28:C28"/>
    <mergeCell ref="Q28:R28"/>
    <mergeCell ref="B29:C29"/>
    <mergeCell ref="Q29:R29"/>
    <mergeCell ref="B22:B24"/>
    <mergeCell ref="C22:C23"/>
    <mergeCell ref="Q22:Q24"/>
    <mergeCell ref="B25:B26"/>
    <mergeCell ref="Q25:Q26"/>
    <mergeCell ref="B19:C19"/>
    <mergeCell ref="Q19:R19"/>
    <mergeCell ref="B20:C20"/>
    <mergeCell ref="Q20:R20"/>
    <mergeCell ref="B21:C21"/>
    <mergeCell ref="Q21:R21"/>
    <mergeCell ref="P12:P43"/>
    <mergeCell ref="Q12:R12"/>
    <mergeCell ref="B13:C13"/>
    <mergeCell ref="Q13:R13"/>
    <mergeCell ref="B14:C14"/>
    <mergeCell ref="Q14:R14"/>
    <mergeCell ref="B15:C15"/>
    <mergeCell ref="Q15:R15"/>
    <mergeCell ref="B16:C16"/>
    <mergeCell ref="Q16:R16"/>
    <mergeCell ref="K9:L9"/>
    <mergeCell ref="M9:M11"/>
    <mergeCell ref="P9:R11"/>
    <mergeCell ref="S9:T9"/>
    <mergeCell ref="V9:X9"/>
    <mergeCell ref="K10:K11"/>
    <mergeCell ref="S10:S11"/>
    <mergeCell ref="T10:T11"/>
    <mergeCell ref="V10:V11"/>
    <mergeCell ref="W10:W11"/>
    <mergeCell ref="X10:X11"/>
    <mergeCell ref="H9:I9"/>
    <mergeCell ref="J9:J11"/>
    <mergeCell ref="A4:C4"/>
    <mergeCell ref="D4:H4"/>
    <mergeCell ref="A5:C5"/>
    <mergeCell ref="D5:H5"/>
    <mergeCell ref="A6:C6"/>
    <mergeCell ref="D6:H6"/>
    <mergeCell ref="E10:E11"/>
    <mergeCell ref="H10:H11"/>
    <mergeCell ref="A9:C11"/>
    <mergeCell ref="D9:D11"/>
    <mergeCell ref="E9:F9"/>
    <mergeCell ref="G9:G11"/>
  </mergeCells>
  <phoneticPr fontId="9"/>
  <printOptions horizontalCentered="1"/>
  <pageMargins left="0.78740157480314965" right="0.78740157480314965" top="0.59055118110236227" bottom="0.39370078740157483" header="0.39370078740157483" footer="0.39370078740157483"/>
  <pageSetup paperSize="9" scale="69" orientation="portrait" blackAndWhite="1" r:id="rId1"/>
  <headerFooter alignWithMargins="0"/>
  <colBreaks count="1" manualBreakCount="1">
    <brk id="14" max="57"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BO79"/>
  <sheetViews>
    <sheetView showZeros="0" view="pageBreakPreview" zoomScaleNormal="100" zoomScaleSheetLayoutView="100" workbookViewId="0"/>
  </sheetViews>
  <sheetFormatPr defaultColWidth="3.125" defaultRowHeight="24.75" customHeight="1"/>
  <cols>
    <col min="1" max="9" width="3.125" style="20" customWidth="1"/>
    <col min="10" max="11" width="3.125" style="21" customWidth="1"/>
    <col min="12" max="33" width="3.125" style="20" customWidth="1"/>
    <col min="34" max="34" width="3.125" style="415"/>
    <col min="35" max="35" width="3.125" style="20"/>
    <col min="36" max="36" width="9.875" style="20" customWidth="1"/>
    <col min="37" max="37" width="15.125" style="20" customWidth="1"/>
    <col min="38" max="66" width="3.125" style="20"/>
    <col min="67" max="67" width="15.75" style="20" customWidth="1"/>
    <col min="68" max="16384" width="3.125" style="20"/>
  </cols>
  <sheetData>
    <row r="1" spans="1:35" ht="25.5" customHeight="1">
      <c r="A1" s="20" t="s">
        <v>393</v>
      </c>
    </row>
    <row r="2" spans="1:35" ht="25.5" customHeight="1" thickBot="1">
      <c r="A2" s="1079" t="s">
        <v>57</v>
      </c>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5" ht="10.199999999999999" customHeight="1" thickBot="1">
      <c r="A3" s="564"/>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row>
    <row r="4" spans="1:35" ht="25.5" customHeight="1" thickBot="1">
      <c r="A4" s="1353" t="s">
        <v>76</v>
      </c>
      <c r="B4" s="1354"/>
      <c r="C4" s="1354"/>
      <c r="D4" s="1354"/>
      <c r="E4" s="1355"/>
      <c r="F4" s="1356">
        <f>'1 交付申請'!V10</f>
        <v>0</v>
      </c>
      <c r="G4" s="1357"/>
      <c r="H4" s="1357"/>
      <c r="I4" s="1357"/>
      <c r="J4" s="1357"/>
      <c r="K4" s="1357"/>
      <c r="L4" s="1357"/>
      <c r="M4" s="1357"/>
      <c r="N4" s="1357"/>
      <c r="O4" s="1357"/>
      <c r="P4" s="1357"/>
      <c r="Q4" s="1357"/>
      <c r="R4" s="1357"/>
      <c r="S4" s="1357"/>
      <c r="T4" s="1357"/>
      <c r="U4" s="1357"/>
      <c r="V4" s="1357"/>
      <c r="W4" s="1357"/>
      <c r="X4" s="1357"/>
      <c r="Y4" s="1357"/>
      <c r="Z4" s="1357"/>
      <c r="AA4" s="1357"/>
      <c r="AB4" s="1357"/>
      <c r="AC4" s="1357"/>
      <c r="AD4" s="1357"/>
      <c r="AE4" s="1357"/>
      <c r="AF4" s="1357"/>
      <c r="AG4" s="1358"/>
      <c r="AH4" s="20"/>
    </row>
    <row r="5" spans="1:35" ht="12" customHeight="1">
      <c r="A5" s="1155"/>
      <c r="B5" s="1155"/>
      <c r="C5" s="1155"/>
      <c r="D5" s="1155"/>
      <c r="E5" s="1155"/>
      <c r="F5" s="1155"/>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c r="AE5" s="1155"/>
      <c r="AF5" s="1155"/>
      <c r="AG5" s="1155"/>
    </row>
    <row r="6" spans="1:35" ht="25.5" customHeight="1" thickBot="1">
      <c r="A6" s="564" t="s">
        <v>592</v>
      </c>
      <c r="B6" s="565"/>
      <c r="C6" s="565"/>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row>
    <row r="7" spans="1:35" ht="25.5" customHeight="1">
      <c r="A7" s="533"/>
      <c r="B7" s="1401" t="s">
        <v>12</v>
      </c>
      <c r="C7" s="1401"/>
      <c r="D7" s="1401"/>
      <c r="E7" s="1401"/>
      <c r="F7" s="1401"/>
      <c r="G7" s="1401"/>
      <c r="H7" s="1401"/>
      <c r="I7" s="1401"/>
      <c r="J7" s="1401"/>
      <c r="K7" s="1401"/>
      <c r="L7" s="534"/>
      <c r="M7" s="1402"/>
      <c r="N7" s="1403"/>
      <c r="O7" s="1403"/>
      <c r="P7" s="1403"/>
      <c r="Q7" s="1403"/>
      <c r="R7" s="1403"/>
      <c r="S7" s="1403"/>
      <c r="T7" s="1403"/>
      <c r="U7" s="1403"/>
      <c r="V7" s="1403"/>
      <c r="W7" s="1403"/>
      <c r="X7" s="1403"/>
      <c r="Y7" s="1403"/>
      <c r="Z7" s="1403"/>
      <c r="AA7" s="1403"/>
      <c r="AB7" s="1403"/>
      <c r="AC7" s="1403"/>
      <c r="AD7" s="1403"/>
      <c r="AE7" s="1403"/>
      <c r="AF7" s="1403"/>
      <c r="AG7" s="1404"/>
    </row>
    <row r="8" spans="1:35" ht="25.5" customHeight="1" thickBot="1">
      <c r="A8" s="456"/>
      <c r="B8" s="1405" t="s">
        <v>7</v>
      </c>
      <c r="C8" s="1405"/>
      <c r="D8" s="1405"/>
      <c r="E8" s="1405"/>
      <c r="F8" s="1405"/>
      <c r="G8" s="1405"/>
      <c r="H8" s="1405"/>
      <c r="I8" s="1405"/>
      <c r="J8" s="1405"/>
      <c r="K8" s="1405"/>
      <c r="L8" s="698"/>
      <c r="M8" s="784" t="s">
        <v>209</v>
      </c>
      <c r="N8" s="1406"/>
      <c r="O8" s="1407"/>
      <c r="P8" s="1407"/>
      <c r="Q8" s="1407"/>
      <c r="R8" s="1408"/>
      <c r="S8" s="1409"/>
      <c r="T8" s="1409"/>
      <c r="U8" s="1409"/>
      <c r="V8" s="1409"/>
      <c r="W8" s="1409"/>
      <c r="X8" s="1409"/>
      <c r="Y8" s="1409"/>
      <c r="Z8" s="1409"/>
      <c r="AA8" s="1409"/>
      <c r="AB8" s="1409"/>
      <c r="AC8" s="1409"/>
      <c r="AD8" s="1409"/>
      <c r="AE8" s="1409"/>
      <c r="AF8" s="1409"/>
      <c r="AG8" s="1410"/>
    </row>
    <row r="9" spans="1:35" ht="25.5" customHeight="1">
      <c r="A9" s="1361" t="s">
        <v>1077</v>
      </c>
      <c r="B9" s="1113"/>
      <c r="C9" s="1113"/>
      <c r="D9" s="1113"/>
      <c r="E9" s="1113"/>
      <c r="F9" s="1113"/>
      <c r="G9" s="1113"/>
      <c r="H9" s="1113"/>
      <c r="I9" s="1113"/>
      <c r="J9" s="1113"/>
      <c r="K9" s="1113"/>
      <c r="L9" s="1113"/>
      <c r="M9" s="1113"/>
      <c r="N9" s="1113"/>
      <c r="O9" s="1113"/>
      <c r="P9" s="1113"/>
      <c r="Q9" s="1113"/>
      <c r="R9" s="1113"/>
      <c r="S9" s="1113"/>
      <c r="T9" s="1113"/>
      <c r="U9" s="1113"/>
      <c r="V9" s="1113"/>
      <c r="W9" s="1113"/>
      <c r="X9" s="1113"/>
      <c r="Y9" s="1113"/>
      <c r="Z9" s="1113"/>
      <c r="AA9" s="1113"/>
      <c r="AB9" s="1113"/>
      <c r="AC9" s="1113"/>
      <c r="AD9" s="1113"/>
      <c r="AE9" s="1113"/>
      <c r="AF9" s="1113"/>
      <c r="AG9" s="1362"/>
    </row>
    <row r="10" spans="1:35" ht="38.4" customHeight="1" thickBot="1">
      <c r="A10" s="1169"/>
      <c r="B10" s="1170"/>
      <c r="C10" s="1359" t="s">
        <v>1033</v>
      </c>
      <c r="D10" s="1360"/>
      <c r="E10" s="1360"/>
      <c r="F10" s="1360"/>
      <c r="G10" s="1360"/>
      <c r="H10" s="1360"/>
      <c r="I10" s="1360"/>
      <c r="J10" s="1360"/>
      <c r="K10" s="1360"/>
      <c r="L10" s="1360"/>
      <c r="M10" s="1360"/>
      <c r="N10" s="1360"/>
      <c r="O10" s="1360"/>
      <c r="P10" s="1360"/>
      <c r="Q10" s="1360"/>
      <c r="R10" s="1360"/>
      <c r="S10" s="1360"/>
      <c r="T10" s="1360"/>
      <c r="U10" s="1363" t="s">
        <v>1032</v>
      </c>
      <c r="V10" s="1364"/>
      <c r="W10" s="1364"/>
      <c r="X10" s="1364"/>
      <c r="Y10" s="1364"/>
      <c r="Z10" s="1364"/>
      <c r="AA10" s="1364"/>
      <c r="AB10" s="1364"/>
      <c r="AC10" s="1364"/>
      <c r="AD10" s="1364"/>
      <c r="AE10" s="1364"/>
      <c r="AF10" s="1364"/>
      <c r="AG10" s="1365"/>
    </row>
    <row r="11" spans="1:35" ht="25.5" customHeight="1">
      <c r="A11" s="1345" t="s">
        <v>419</v>
      </c>
      <c r="B11" s="1346"/>
      <c r="C11" s="1346"/>
      <c r="D11" s="1346"/>
      <c r="E11" s="1346"/>
      <c r="F11" s="1346"/>
      <c r="G11" s="1346"/>
      <c r="H11" s="1346"/>
      <c r="I11" s="1346"/>
      <c r="J11" s="1346"/>
      <c r="K11" s="1346"/>
      <c r="L11" s="1346"/>
      <c r="M11" s="1346"/>
      <c r="N11" s="1346"/>
      <c r="O11" s="1346"/>
      <c r="P11" s="1346"/>
      <c r="Q11" s="1346"/>
      <c r="R11" s="1346"/>
      <c r="S11" s="1346"/>
      <c r="T11" s="1346"/>
      <c r="U11" s="1346"/>
      <c r="V11" s="1346"/>
      <c r="W11" s="1346"/>
      <c r="X11" s="1346"/>
      <c r="Y11" s="1346"/>
      <c r="Z11" s="1346"/>
      <c r="AA11" s="1346"/>
      <c r="AB11" s="1346"/>
      <c r="AC11" s="1346"/>
      <c r="AD11" s="1346"/>
      <c r="AE11" s="1346"/>
      <c r="AF11" s="1346"/>
      <c r="AG11" s="1347"/>
      <c r="AH11" s="415" t="s">
        <v>303</v>
      </c>
      <c r="AI11" s="20" t="s">
        <v>303</v>
      </c>
    </row>
    <row r="12" spans="1:35" ht="25.5" customHeight="1" thickBot="1">
      <c r="A12" s="1169"/>
      <c r="B12" s="1170"/>
      <c r="C12" s="840" t="s">
        <v>782</v>
      </c>
      <c r="D12" s="562"/>
      <c r="E12" s="562"/>
      <c r="F12" s="562"/>
      <c r="G12" s="562"/>
      <c r="H12" s="562"/>
      <c r="I12" s="562"/>
      <c r="J12" s="841"/>
      <c r="K12" s="841"/>
      <c r="L12" s="562"/>
      <c r="M12" s="562"/>
      <c r="N12" s="562"/>
      <c r="O12" s="562"/>
      <c r="P12" s="562"/>
      <c r="Q12" s="562"/>
      <c r="R12" s="562"/>
      <c r="S12" s="562"/>
      <c r="T12" s="562"/>
      <c r="U12" s="562"/>
      <c r="V12" s="562"/>
      <c r="W12" s="778"/>
      <c r="X12" s="778"/>
      <c r="Y12" s="778"/>
      <c r="Z12" s="778"/>
      <c r="AA12" s="778"/>
      <c r="AB12" s="778"/>
      <c r="AC12" s="778"/>
      <c r="AD12" s="778"/>
      <c r="AE12" s="778"/>
      <c r="AF12" s="778"/>
      <c r="AG12" s="842"/>
    </row>
    <row r="13" spans="1:35" ht="12" customHeight="1">
      <c r="A13" s="725"/>
      <c r="B13" s="843"/>
      <c r="C13" s="843"/>
      <c r="D13" s="843"/>
      <c r="E13" s="843"/>
      <c r="F13" s="843"/>
      <c r="G13" s="843"/>
      <c r="H13" s="843"/>
      <c r="I13" s="843"/>
      <c r="J13" s="843"/>
      <c r="K13" s="843"/>
      <c r="L13" s="789"/>
      <c r="M13" s="595"/>
      <c r="N13" s="595"/>
      <c r="O13" s="595"/>
      <c r="P13" s="595"/>
      <c r="Q13" s="595"/>
      <c r="R13" s="844"/>
      <c r="S13" s="844"/>
      <c r="T13" s="844"/>
      <c r="U13" s="595"/>
      <c r="V13" s="844"/>
      <c r="W13" s="844"/>
      <c r="X13" s="844"/>
      <c r="Y13" s="595"/>
      <c r="Z13" s="844"/>
      <c r="AA13" s="844"/>
      <c r="AB13" s="844"/>
      <c r="AC13" s="595"/>
      <c r="AD13" s="595"/>
      <c r="AE13" s="595"/>
      <c r="AF13" s="595"/>
      <c r="AG13" s="596"/>
    </row>
    <row r="14" spans="1:35" ht="25.5" customHeight="1">
      <c r="A14" s="845" t="s">
        <v>591</v>
      </c>
      <c r="B14" s="565"/>
      <c r="C14" s="565"/>
      <c r="D14" s="565"/>
      <c r="E14" s="565"/>
      <c r="F14" s="565"/>
      <c r="G14" s="565"/>
      <c r="H14" s="565"/>
      <c r="I14" s="565"/>
      <c r="J14" s="565"/>
      <c r="K14" s="565"/>
      <c r="L14" s="565"/>
      <c r="M14" s="565"/>
      <c r="N14" s="565"/>
      <c r="O14" s="565"/>
      <c r="P14" s="565"/>
      <c r="Q14" s="565"/>
      <c r="R14" s="565"/>
      <c r="S14" s="565"/>
      <c r="T14" s="565"/>
      <c r="U14" s="565"/>
      <c r="V14" s="565"/>
      <c r="W14" s="565"/>
      <c r="X14" s="565"/>
      <c r="Y14" s="565"/>
      <c r="Z14" s="565"/>
      <c r="AA14" s="565"/>
      <c r="AB14" s="565"/>
      <c r="AC14" s="565"/>
      <c r="AD14" s="565"/>
      <c r="AE14" s="565"/>
      <c r="AF14" s="565"/>
      <c r="AG14" s="846"/>
    </row>
    <row r="15" spans="1:35" ht="25.5" customHeight="1">
      <c r="A15" s="1331" t="s">
        <v>533</v>
      </c>
      <c r="B15" s="1348"/>
      <c r="C15" s="1348"/>
      <c r="D15" s="1348"/>
      <c r="E15" s="1348"/>
      <c r="F15" s="1349"/>
      <c r="G15" s="1349"/>
      <c r="H15" s="1349"/>
      <c r="I15" s="1349"/>
      <c r="J15" s="1349"/>
      <c r="K15" s="1349"/>
      <c r="L15" s="1349"/>
      <c r="M15" s="1349"/>
      <c r="N15" s="1349"/>
      <c r="O15" s="1349"/>
      <c r="P15" s="1349"/>
      <c r="Q15" s="1349"/>
      <c r="R15" s="1349"/>
      <c r="S15" s="1349"/>
      <c r="T15" s="1349"/>
      <c r="U15" s="1349"/>
      <c r="V15" s="1349"/>
      <c r="W15" s="1349"/>
      <c r="X15" s="1349"/>
      <c r="Y15" s="1349"/>
      <c r="Z15" s="1349"/>
      <c r="AA15" s="1349"/>
      <c r="AB15" s="1349"/>
      <c r="AC15" s="1349"/>
      <c r="AD15" s="1349"/>
      <c r="AE15" s="1349"/>
      <c r="AF15" s="1349"/>
      <c r="AG15" s="1350"/>
    </row>
    <row r="16" spans="1:35" ht="19.95" customHeight="1">
      <c r="A16" s="1335" t="s">
        <v>560</v>
      </c>
      <c r="B16" s="1336"/>
      <c r="C16" s="1336"/>
      <c r="D16" s="1336"/>
      <c r="E16" s="1337"/>
      <c r="F16" s="1093" t="s">
        <v>562</v>
      </c>
      <c r="G16" s="1066"/>
      <c r="H16" s="1066"/>
      <c r="I16" s="1066"/>
      <c r="J16" s="1351"/>
      <c r="K16" s="1352" t="s">
        <v>563</v>
      </c>
      <c r="L16" s="1066"/>
      <c r="M16" s="1066"/>
      <c r="N16" s="1066"/>
      <c r="O16" s="1066"/>
      <c r="P16" s="1351"/>
      <c r="Q16" s="1066" t="s">
        <v>561</v>
      </c>
      <c r="R16" s="1066"/>
      <c r="S16" s="1067"/>
      <c r="T16" s="1093" t="s">
        <v>562</v>
      </c>
      <c r="U16" s="1066"/>
      <c r="V16" s="1066"/>
      <c r="W16" s="1066"/>
      <c r="X16" s="1351"/>
      <c r="Y16" s="1352" t="s">
        <v>563</v>
      </c>
      <c r="Z16" s="1066"/>
      <c r="AA16" s="1066"/>
      <c r="AB16" s="1066"/>
      <c r="AC16" s="1066"/>
      <c r="AD16" s="1351"/>
      <c r="AE16" s="1066" t="s">
        <v>561</v>
      </c>
      <c r="AF16" s="1066"/>
      <c r="AG16" s="1343"/>
    </row>
    <row r="17" spans="1:35" ht="19.95" customHeight="1">
      <c r="A17" s="1165"/>
      <c r="B17" s="1338"/>
      <c r="C17" s="1338"/>
      <c r="D17" s="1338"/>
      <c r="E17" s="1339"/>
      <c r="F17" s="1098"/>
      <c r="G17" s="1099"/>
      <c r="H17" s="1099"/>
      <c r="I17" s="1099"/>
      <c r="J17" s="1321"/>
      <c r="K17" s="1322"/>
      <c r="L17" s="1099"/>
      <c r="M17" s="1099"/>
      <c r="N17" s="1099"/>
      <c r="O17" s="1099"/>
      <c r="P17" s="1321"/>
      <c r="Q17" s="1322"/>
      <c r="R17" s="1099"/>
      <c r="S17" s="1344"/>
      <c r="T17" s="1098" t="s">
        <v>303</v>
      </c>
      <c r="U17" s="1099"/>
      <c r="V17" s="1099"/>
      <c r="W17" s="1099"/>
      <c r="X17" s="1321"/>
      <c r="Y17" s="1322"/>
      <c r="Z17" s="1099"/>
      <c r="AA17" s="1099"/>
      <c r="AB17" s="1099"/>
      <c r="AC17" s="1099"/>
      <c r="AD17" s="1321"/>
      <c r="AE17" s="1322"/>
      <c r="AF17" s="1099"/>
      <c r="AG17" s="1334"/>
    </row>
    <row r="18" spans="1:35" ht="19.95" customHeight="1">
      <c r="A18" s="1165"/>
      <c r="B18" s="1338"/>
      <c r="C18" s="1338"/>
      <c r="D18" s="1338"/>
      <c r="E18" s="1339"/>
      <c r="F18" s="1098"/>
      <c r="G18" s="1099"/>
      <c r="H18" s="1099"/>
      <c r="I18" s="1099"/>
      <c r="J18" s="1321"/>
      <c r="K18" s="1322"/>
      <c r="L18" s="1099"/>
      <c r="M18" s="1099"/>
      <c r="N18" s="1099"/>
      <c r="O18" s="1099"/>
      <c r="P18" s="1321"/>
      <c r="Q18" s="1322"/>
      <c r="R18" s="1099"/>
      <c r="S18" s="1344"/>
      <c r="T18" s="1098" t="s">
        <v>303</v>
      </c>
      <c r="U18" s="1099"/>
      <c r="V18" s="1099"/>
      <c r="W18" s="1099"/>
      <c r="X18" s="1321"/>
      <c r="Y18" s="1322"/>
      <c r="Z18" s="1099"/>
      <c r="AA18" s="1099"/>
      <c r="AB18" s="1099"/>
      <c r="AC18" s="1099"/>
      <c r="AD18" s="1321"/>
      <c r="AE18" s="1322"/>
      <c r="AF18" s="1099"/>
      <c r="AG18" s="1334"/>
    </row>
    <row r="19" spans="1:35" ht="19.95" customHeight="1">
      <c r="A19" s="1165"/>
      <c r="B19" s="1338"/>
      <c r="C19" s="1338"/>
      <c r="D19" s="1338"/>
      <c r="E19" s="1339"/>
      <c r="F19" s="1098"/>
      <c r="G19" s="1099"/>
      <c r="H19" s="1099"/>
      <c r="I19" s="1099"/>
      <c r="J19" s="1321"/>
      <c r="K19" s="1322"/>
      <c r="L19" s="1099"/>
      <c r="M19" s="1099"/>
      <c r="N19" s="1099"/>
      <c r="O19" s="1099"/>
      <c r="P19" s="1321"/>
      <c r="Q19" s="1322"/>
      <c r="R19" s="1099"/>
      <c r="S19" s="1344"/>
      <c r="T19" s="1098" t="s">
        <v>303</v>
      </c>
      <c r="U19" s="1099"/>
      <c r="V19" s="1099"/>
      <c r="W19" s="1099"/>
      <c r="X19" s="1321"/>
      <c r="Y19" s="1322"/>
      <c r="Z19" s="1099"/>
      <c r="AA19" s="1099"/>
      <c r="AB19" s="1099"/>
      <c r="AC19" s="1099"/>
      <c r="AD19" s="1321"/>
      <c r="AE19" s="1322"/>
      <c r="AF19" s="1099"/>
      <c r="AG19" s="1334"/>
    </row>
    <row r="20" spans="1:35" ht="19.95" customHeight="1">
      <c r="A20" s="1165"/>
      <c r="B20" s="1338"/>
      <c r="C20" s="1338"/>
      <c r="D20" s="1338"/>
      <c r="E20" s="1339"/>
      <c r="F20" s="1098"/>
      <c r="G20" s="1099"/>
      <c r="H20" s="1099"/>
      <c r="I20" s="1099"/>
      <c r="J20" s="1321"/>
      <c r="K20" s="1322"/>
      <c r="L20" s="1099"/>
      <c r="M20" s="1099"/>
      <c r="N20" s="1099"/>
      <c r="O20" s="1099"/>
      <c r="P20" s="1321"/>
      <c r="Q20" s="1322"/>
      <c r="R20" s="1099"/>
      <c r="S20" s="1344"/>
      <c r="T20" s="1098" t="s">
        <v>303</v>
      </c>
      <c r="U20" s="1099"/>
      <c r="V20" s="1099"/>
      <c r="W20" s="1099"/>
      <c r="X20" s="1321"/>
      <c r="Y20" s="1322"/>
      <c r="Z20" s="1099"/>
      <c r="AA20" s="1099"/>
      <c r="AB20" s="1099"/>
      <c r="AC20" s="1099"/>
      <c r="AD20" s="1321"/>
      <c r="AE20" s="1322"/>
      <c r="AF20" s="1099"/>
      <c r="AG20" s="1334"/>
    </row>
    <row r="21" spans="1:35" ht="19.95" customHeight="1">
      <c r="A21" s="1165"/>
      <c r="B21" s="1338"/>
      <c r="C21" s="1338"/>
      <c r="D21" s="1338"/>
      <c r="E21" s="1339"/>
      <c r="F21" s="1098" t="s">
        <v>303</v>
      </c>
      <c r="G21" s="1099"/>
      <c r="H21" s="1099"/>
      <c r="I21" s="1099"/>
      <c r="J21" s="1321"/>
      <c r="K21" s="1322"/>
      <c r="L21" s="1099"/>
      <c r="M21" s="1099"/>
      <c r="N21" s="1099"/>
      <c r="O21" s="1099"/>
      <c r="P21" s="1321"/>
      <c r="Q21" s="1322"/>
      <c r="R21" s="1099"/>
      <c r="S21" s="1344"/>
      <c r="T21" s="1098" t="s">
        <v>303</v>
      </c>
      <c r="U21" s="1099"/>
      <c r="V21" s="1099"/>
      <c r="W21" s="1099"/>
      <c r="X21" s="1321"/>
      <c r="Y21" s="1322"/>
      <c r="Z21" s="1099"/>
      <c r="AA21" s="1099"/>
      <c r="AB21" s="1099"/>
      <c r="AC21" s="1099"/>
      <c r="AD21" s="1321"/>
      <c r="AE21" s="1322"/>
      <c r="AF21" s="1099"/>
      <c r="AG21" s="1334"/>
    </row>
    <row r="22" spans="1:35" ht="19.95" customHeight="1">
      <c r="A22" s="1165"/>
      <c r="B22" s="1338"/>
      <c r="C22" s="1338"/>
      <c r="D22" s="1338"/>
      <c r="E22" s="1339"/>
      <c r="F22" s="1098" t="s">
        <v>303</v>
      </c>
      <c r="G22" s="1099"/>
      <c r="H22" s="1099"/>
      <c r="I22" s="1099"/>
      <c r="J22" s="1321"/>
      <c r="K22" s="1322"/>
      <c r="L22" s="1099"/>
      <c r="M22" s="1099"/>
      <c r="N22" s="1099"/>
      <c r="O22" s="1099"/>
      <c r="P22" s="1321"/>
      <c r="Q22" s="1322"/>
      <c r="R22" s="1099"/>
      <c r="S22" s="1344"/>
      <c r="T22" s="1098" t="s">
        <v>303</v>
      </c>
      <c r="U22" s="1099"/>
      <c r="V22" s="1099"/>
      <c r="W22" s="1099"/>
      <c r="X22" s="1321"/>
      <c r="Y22" s="1322"/>
      <c r="Z22" s="1099"/>
      <c r="AA22" s="1099"/>
      <c r="AB22" s="1099"/>
      <c r="AC22" s="1099"/>
      <c r="AD22" s="1321"/>
      <c r="AE22" s="1322"/>
      <c r="AF22" s="1099"/>
      <c r="AG22" s="1334"/>
    </row>
    <row r="23" spans="1:35" ht="19.95" customHeight="1">
      <c r="A23" s="1165"/>
      <c r="B23" s="1338"/>
      <c r="C23" s="1338"/>
      <c r="D23" s="1338"/>
      <c r="E23" s="1339"/>
      <c r="F23" s="1098" t="s">
        <v>303</v>
      </c>
      <c r="G23" s="1099"/>
      <c r="H23" s="1099"/>
      <c r="I23" s="1099"/>
      <c r="J23" s="1321"/>
      <c r="K23" s="1322"/>
      <c r="L23" s="1099"/>
      <c r="M23" s="1099"/>
      <c r="N23" s="1099"/>
      <c r="O23" s="1099"/>
      <c r="P23" s="1321"/>
      <c r="Q23" s="1322"/>
      <c r="R23" s="1099"/>
      <c r="S23" s="1344"/>
      <c r="T23" s="1098" t="s">
        <v>303</v>
      </c>
      <c r="U23" s="1099"/>
      <c r="V23" s="1099"/>
      <c r="W23" s="1099"/>
      <c r="X23" s="1321"/>
      <c r="Y23" s="1322"/>
      <c r="Z23" s="1099"/>
      <c r="AA23" s="1099"/>
      <c r="AB23" s="1099"/>
      <c r="AC23" s="1099"/>
      <c r="AD23" s="1321"/>
      <c r="AE23" s="1322"/>
      <c r="AF23" s="1099"/>
      <c r="AG23" s="1334"/>
    </row>
    <row r="24" spans="1:35" ht="19.95" customHeight="1">
      <c r="A24" s="1165"/>
      <c r="B24" s="1338"/>
      <c r="C24" s="1338"/>
      <c r="D24" s="1338"/>
      <c r="E24" s="1339"/>
      <c r="F24" s="1098" t="s">
        <v>303</v>
      </c>
      <c r="G24" s="1099"/>
      <c r="H24" s="1099"/>
      <c r="I24" s="1099"/>
      <c r="J24" s="1321"/>
      <c r="K24" s="1322"/>
      <c r="L24" s="1099"/>
      <c r="M24" s="1099"/>
      <c r="N24" s="1099"/>
      <c r="O24" s="1099"/>
      <c r="P24" s="1321"/>
      <c r="Q24" s="1322"/>
      <c r="R24" s="1099"/>
      <c r="S24" s="1344"/>
      <c r="T24" s="1098" t="s">
        <v>303</v>
      </c>
      <c r="U24" s="1099"/>
      <c r="V24" s="1099"/>
      <c r="W24" s="1099"/>
      <c r="X24" s="1321"/>
      <c r="Y24" s="1322"/>
      <c r="Z24" s="1099"/>
      <c r="AA24" s="1099"/>
      <c r="AB24" s="1099"/>
      <c r="AC24" s="1099"/>
      <c r="AD24" s="1321"/>
      <c r="AE24" s="1322"/>
      <c r="AF24" s="1099"/>
      <c r="AG24" s="1334"/>
    </row>
    <row r="25" spans="1:35" ht="19.95" customHeight="1">
      <c r="A25" s="1165"/>
      <c r="B25" s="1338"/>
      <c r="C25" s="1338"/>
      <c r="D25" s="1338"/>
      <c r="E25" s="1339"/>
      <c r="F25" s="1098" t="s">
        <v>303</v>
      </c>
      <c r="G25" s="1099"/>
      <c r="H25" s="1099"/>
      <c r="I25" s="1099"/>
      <c r="J25" s="1321"/>
      <c r="K25" s="1322"/>
      <c r="L25" s="1099"/>
      <c r="M25" s="1099"/>
      <c r="N25" s="1099"/>
      <c r="O25" s="1099"/>
      <c r="P25" s="1321"/>
      <c r="Q25" s="1322"/>
      <c r="R25" s="1099"/>
      <c r="S25" s="1344"/>
      <c r="T25" s="1098" t="s">
        <v>303</v>
      </c>
      <c r="U25" s="1099"/>
      <c r="V25" s="1099"/>
      <c r="W25" s="1099"/>
      <c r="X25" s="1321"/>
      <c r="Y25" s="1322"/>
      <c r="Z25" s="1099"/>
      <c r="AA25" s="1099"/>
      <c r="AB25" s="1099"/>
      <c r="AC25" s="1099"/>
      <c r="AD25" s="1321"/>
      <c r="AE25" s="1322"/>
      <c r="AF25" s="1099"/>
      <c r="AG25" s="1334"/>
    </row>
    <row r="26" spans="1:35" ht="19.95" customHeight="1">
      <c r="A26" s="1340"/>
      <c r="B26" s="1341"/>
      <c r="C26" s="1341"/>
      <c r="D26" s="1341"/>
      <c r="E26" s="1342"/>
      <c r="F26" s="1098" t="s">
        <v>303</v>
      </c>
      <c r="G26" s="1099"/>
      <c r="H26" s="1099"/>
      <c r="I26" s="1099"/>
      <c r="J26" s="1321"/>
      <c r="K26" s="1322"/>
      <c r="L26" s="1099"/>
      <c r="M26" s="1099"/>
      <c r="N26" s="1099"/>
      <c r="O26" s="1099"/>
      <c r="P26" s="1321"/>
      <c r="Q26" s="1322"/>
      <c r="R26" s="1099"/>
      <c r="S26" s="1344"/>
      <c r="T26" s="1098" t="s">
        <v>303</v>
      </c>
      <c r="U26" s="1099"/>
      <c r="V26" s="1099"/>
      <c r="W26" s="1099"/>
      <c r="X26" s="1321"/>
      <c r="Y26" s="1322"/>
      <c r="Z26" s="1099"/>
      <c r="AA26" s="1099"/>
      <c r="AB26" s="1099"/>
      <c r="AC26" s="1099"/>
      <c r="AD26" s="1321"/>
      <c r="AE26" s="1322"/>
      <c r="AF26" s="1099"/>
      <c r="AG26" s="1334"/>
    </row>
    <row r="27" spans="1:35" ht="25.5" customHeight="1">
      <c r="A27" s="1335" t="s">
        <v>205</v>
      </c>
      <c r="B27" s="1396"/>
      <c r="C27" s="1396"/>
      <c r="D27" s="1396"/>
      <c r="E27" s="1396"/>
      <c r="F27" s="1397"/>
      <c r="G27" s="1175" t="s">
        <v>202</v>
      </c>
      <c r="H27" s="1176"/>
      <c r="I27" s="1176"/>
      <c r="J27" s="1176"/>
      <c r="K27" s="1176"/>
      <c r="L27" s="1177"/>
      <c r="M27" s="1068"/>
      <c r="N27" s="1069"/>
      <c r="O27" s="1069"/>
      <c r="P27" s="1069"/>
      <c r="Q27" s="1069"/>
      <c r="R27" s="1069"/>
      <c r="S27" s="1069"/>
      <c r="T27" s="1069"/>
      <c r="U27" s="1069"/>
      <c r="V27" s="1069"/>
      <c r="W27" s="1069"/>
      <c r="X27" s="1069"/>
      <c r="Y27" s="1069"/>
      <c r="Z27" s="1069"/>
      <c r="AA27" s="1069"/>
      <c r="AB27" s="1069"/>
      <c r="AC27" s="1069"/>
      <c r="AD27" s="1069"/>
      <c r="AE27" s="1069"/>
      <c r="AF27" s="1069"/>
      <c r="AG27" s="1070"/>
    </row>
    <row r="28" spans="1:35" ht="25.5" customHeight="1">
      <c r="A28" s="1398"/>
      <c r="B28" s="1399"/>
      <c r="C28" s="1399"/>
      <c r="D28" s="1399"/>
      <c r="E28" s="1399"/>
      <c r="F28" s="1400"/>
      <c r="G28" s="1093" t="s">
        <v>21</v>
      </c>
      <c r="H28" s="1066"/>
      <c r="I28" s="1066"/>
      <c r="J28" s="1066"/>
      <c r="K28" s="1066"/>
      <c r="L28" s="1067"/>
      <c r="M28" s="1068"/>
      <c r="N28" s="1069"/>
      <c r="O28" s="1069"/>
      <c r="P28" s="1069"/>
      <c r="Q28" s="1069"/>
      <c r="R28" s="1069"/>
      <c r="S28" s="1069"/>
      <c r="T28" s="1069"/>
      <c r="U28" s="1069"/>
      <c r="V28" s="1069"/>
      <c r="W28" s="1069"/>
      <c r="X28" s="1069"/>
      <c r="Y28" s="1069"/>
      <c r="Z28" s="1069"/>
      <c r="AA28" s="1069"/>
      <c r="AB28" s="1069"/>
      <c r="AC28" s="1069"/>
      <c r="AD28" s="1069"/>
      <c r="AE28" s="1069"/>
      <c r="AF28" s="1069"/>
      <c r="AG28" s="1070"/>
    </row>
    <row r="29" spans="1:35" ht="25.5" customHeight="1">
      <c r="A29" s="455"/>
      <c r="B29" s="1137" t="s">
        <v>24</v>
      </c>
      <c r="C29" s="1137"/>
      <c r="D29" s="1137"/>
      <c r="E29" s="1137"/>
      <c r="F29" s="1137"/>
      <c r="G29" s="1137"/>
      <c r="H29" s="1137"/>
      <c r="I29" s="1137"/>
      <c r="J29" s="1137"/>
      <c r="K29" s="1137"/>
      <c r="L29" s="482"/>
      <c r="M29" s="1323">
        <f>K52</f>
        <v>0</v>
      </c>
      <c r="N29" s="1324"/>
      <c r="O29" s="1324"/>
      <c r="P29" s="1324"/>
      <c r="Q29" s="1324"/>
      <c r="R29" s="1324"/>
      <c r="S29" s="1324"/>
      <c r="T29" s="1324"/>
      <c r="U29" s="1324"/>
      <c r="V29" s="1324"/>
      <c r="W29" s="1324"/>
      <c r="X29" s="1324"/>
      <c r="Y29" s="1324"/>
      <c r="Z29" s="1324"/>
      <c r="AA29" s="1324"/>
      <c r="AB29" s="1324"/>
      <c r="AC29" s="1324"/>
      <c r="AD29" s="1319" t="s">
        <v>594</v>
      </c>
      <c r="AE29" s="1319"/>
      <c r="AF29" s="1319"/>
      <c r="AG29" s="1320"/>
      <c r="AH29" s="20"/>
      <c r="AI29" s="20" t="s">
        <v>1045</v>
      </c>
    </row>
    <row r="30" spans="1:35" ht="25.5" customHeight="1">
      <c r="A30" s="455"/>
      <c r="B30" s="1137" t="s">
        <v>22</v>
      </c>
      <c r="C30" s="1137"/>
      <c r="D30" s="1137"/>
      <c r="E30" s="1137"/>
      <c r="F30" s="1137"/>
      <c r="G30" s="1137"/>
      <c r="H30" s="1137"/>
      <c r="I30" s="1137"/>
      <c r="J30" s="1137"/>
      <c r="K30" s="1137"/>
      <c r="L30" s="482"/>
      <c r="M30" s="1323">
        <f>R52</f>
        <v>0</v>
      </c>
      <c r="N30" s="1324"/>
      <c r="O30" s="1324"/>
      <c r="P30" s="1324"/>
      <c r="Q30" s="1324"/>
      <c r="R30" s="1324"/>
      <c r="S30" s="1324"/>
      <c r="T30" s="1324"/>
      <c r="U30" s="1324"/>
      <c r="V30" s="1324"/>
      <c r="W30" s="1324"/>
      <c r="X30" s="1324"/>
      <c r="Y30" s="1324"/>
      <c r="Z30" s="1324"/>
      <c r="AA30" s="1324"/>
      <c r="AB30" s="1324"/>
      <c r="AC30" s="1324"/>
      <c r="AD30" s="1319" t="s">
        <v>594</v>
      </c>
      <c r="AE30" s="1319"/>
      <c r="AF30" s="1319"/>
      <c r="AG30" s="1320"/>
      <c r="AH30" s="20"/>
      <c r="AI30" s="20" t="s">
        <v>597</v>
      </c>
    </row>
    <row r="31" spans="1:35" ht="25.5" customHeight="1">
      <c r="A31" s="455"/>
      <c r="B31" s="1137" t="s">
        <v>23</v>
      </c>
      <c r="C31" s="1137"/>
      <c r="D31" s="1137"/>
      <c r="E31" s="1137"/>
      <c r="F31" s="1137"/>
      <c r="G31" s="1137"/>
      <c r="H31" s="1137"/>
      <c r="I31" s="1137"/>
      <c r="J31" s="1137"/>
      <c r="K31" s="1137"/>
      <c r="L31" s="482"/>
      <c r="M31" s="1323">
        <f>AB67</f>
        <v>0</v>
      </c>
      <c r="N31" s="1324"/>
      <c r="O31" s="1324"/>
      <c r="P31" s="1324"/>
      <c r="Q31" s="1324"/>
      <c r="R31" s="1324"/>
      <c r="S31" s="1324"/>
      <c r="T31" s="1324"/>
      <c r="U31" s="1324"/>
      <c r="V31" s="1324"/>
      <c r="W31" s="1324"/>
      <c r="X31" s="1324"/>
      <c r="Y31" s="1324"/>
      <c r="Z31" s="1324"/>
      <c r="AA31" s="1324"/>
      <c r="AB31" s="1324"/>
      <c r="AC31" s="1324"/>
      <c r="AD31" s="1319" t="s">
        <v>2</v>
      </c>
      <c r="AE31" s="1319"/>
      <c r="AF31" s="1319"/>
      <c r="AG31" s="1320"/>
      <c r="AH31" s="20"/>
    </row>
    <row r="32" spans="1:35" ht="25.5" customHeight="1">
      <c r="A32" s="1331" t="s">
        <v>564</v>
      </c>
      <c r="B32" s="1127"/>
      <c r="C32" s="1127"/>
      <c r="D32" s="1127"/>
      <c r="E32" s="1127"/>
      <c r="F32" s="1127"/>
      <c r="G32" s="1328" t="s">
        <v>565</v>
      </c>
      <c r="H32" s="1328"/>
      <c r="I32" s="1328"/>
      <c r="J32" s="1328"/>
      <c r="K32" s="1138"/>
      <c r="L32" s="1139"/>
      <c r="M32" s="1139"/>
      <c r="N32" s="481" t="s">
        <v>535</v>
      </c>
      <c r="O32" s="1139"/>
      <c r="P32" s="1139"/>
      <c r="Q32" s="481" t="s">
        <v>536</v>
      </c>
      <c r="R32" s="1139"/>
      <c r="S32" s="1139"/>
      <c r="T32" s="482" t="s">
        <v>537</v>
      </c>
      <c r="U32" s="1387" t="s">
        <v>86</v>
      </c>
      <c r="V32" s="1388"/>
      <c r="W32" s="1388"/>
      <c r="X32" s="1388"/>
      <c r="Y32" s="1388"/>
      <c r="Z32" s="1388"/>
      <c r="AA32" s="1388"/>
      <c r="AB32" s="1388"/>
      <c r="AC32" s="1388"/>
      <c r="AD32" s="1388"/>
      <c r="AE32" s="1388"/>
      <c r="AF32" s="1388"/>
      <c r="AG32" s="1389"/>
      <c r="AH32" s="20"/>
    </row>
    <row r="33" spans="1:67" ht="25.5" customHeight="1" thickBot="1">
      <c r="A33" s="1332"/>
      <c r="B33" s="1333"/>
      <c r="C33" s="1333"/>
      <c r="D33" s="1333"/>
      <c r="E33" s="1333"/>
      <c r="F33" s="1333"/>
      <c r="G33" s="1330" t="s">
        <v>566</v>
      </c>
      <c r="H33" s="1330"/>
      <c r="I33" s="1330"/>
      <c r="J33" s="1330"/>
      <c r="K33" s="1383"/>
      <c r="L33" s="1327"/>
      <c r="M33" s="1327"/>
      <c r="N33" s="483" t="s">
        <v>535</v>
      </c>
      <c r="O33" s="1327"/>
      <c r="P33" s="1327"/>
      <c r="Q33" s="483" t="s">
        <v>536</v>
      </c>
      <c r="R33" s="1327"/>
      <c r="S33" s="1327"/>
      <c r="T33" s="484" t="s">
        <v>537</v>
      </c>
      <c r="U33" s="1384" t="s">
        <v>214</v>
      </c>
      <c r="V33" s="1385"/>
      <c r="W33" s="1385"/>
      <c r="X33" s="1385"/>
      <c r="Y33" s="1385"/>
      <c r="Z33" s="1385"/>
      <c r="AA33" s="1385"/>
      <c r="AB33" s="1385"/>
      <c r="AC33" s="1385"/>
      <c r="AD33" s="1385"/>
      <c r="AE33" s="1385"/>
      <c r="AF33" s="1385"/>
      <c r="AG33" s="1386"/>
      <c r="AH33" s="20"/>
    </row>
    <row r="34" spans="1:67" ht="12" customHeight="1">
      <c r="B34" s="594"/>
      <c r="C34" s="594"/>
      <c r="D34" s="594"/>
      <c r="E34" s="594"/>
      <c r="F34" s="594"/>
      <c r="G34" s="594"/>
      <c r="H34" s="594"/>
      <c r="I34" s="594"/>
      <c r="J34" s="594"/>
      <c r="K34" s="594"/>
      <c r="L34" s="592"/>
      <c r="R34" s="517"/>
      <c r="S34" s="517"/>
      <c r="T34" s="517"/>
      <c r="V34" s="517"/>
      <c r="W34" s="517"/>
      <c r="X34" s="517"/>
      <c r="Z34" s="517"/>
      <c r="AA34" s="517"/>
      <c r="AB34" s="517"/>
    </row>
    <row r="35" spans="1:67" ht="25.5" customHeight="1" thickBot="1">
      <c r="A35" s="1329" t="s">
        <v>593</v>
      </c>
      <c r="B35" s="1329"/>
      <c r="C35" s="1329"/>
      <c r="D35" s="1329"/>
      <c r="E35" s="1329"/>
      <c r="F35" s="1329"/>
      <c r="G35" s="1329"/>
      <c r="H35" s="1329"/>
      <c r="I35" s="1329"/>
      <c r="J35" s="1329"/>
      <c r="K35" s="1329"/>
      <c r="L35" s="1329"/>
      <c r="M35" s="1329"/>
      <c r="N35" s="1329"/>
      <c r="O35" s="699"/>
      <c r="P35" s="699"/>
      <c r="Q35" s="699"/>
      <c r="R35" s="699"/>
      <c r="S35" s="699"/>
      <c r="T35" s="699"/>
      <c r="U35" s="699"/>
      <c r="V35" s="699"/>
      <c r="W35" s="699"/>
      <c r="X35" s="699"/>
      <c r="Y35" s="699"/>
      <c r="Z35" s="699"/>
      <c r="AA35" s="699"/>
      <c r="AB35" s="699"/>
      <c r="AC35" s="699"/>
      <c r="AD35" s="699"/>
      <c r="AE35" s="699"/>
      <c r="AF35" s="699"/>
    </row>
    <row r="36" spans="1:67" ht="25.5" customHeight="1">
      <c r="A36" s="1104" t="s">
        <v>77</v>
      </c>
      <c r="B36" s="1105"/>
      <c r="C36" s="1105"/>
      <c r="D36" s="1105"/>
      <c r="E36" s="1105"/>
      <c r="F36" s="1105"/>
      <c r="G36" s="1105"/>
      <c r="H36" s="1105"/>
      <c r="I36" s="1105"/>
      <c r="J36" s="1105"/>
      <c r="K36" s="1105"/>
      <c r="L36" s="1105"/>
      <c r="M36" s="1105"/>
      <c r="N36" s="1106"/>
      <c r="O36" s="847" t="s">
        <v>54</v>
      </c>
      <c r="P36" s="567"/>
      <c r="Q36" s="567"/>
      <c r="R36" s="567"/>
      <c r="S36" s="567"/>
      <c r="T36" s="567"/>
      <c r="U36" s="567"/>
      <c r="V36" s="1325">
        <f>交付申請ｴﾈﾙｷﾞｰ換算表!F46</f>
        <v>0</v>
      </c>
      <c r="W36" s="1325"/>
      <c r="X36" s="1325"/>
      <c r="Y36" s="1325"/>
      <c r="Z36" s="1325"/>
      <c r="AA36" s="1325"/>
      <c r="AB36" s="1325"/>
      <c r="AC36" s="848"/>
      <c r="AD36" s="567" t="s">
        <v>103</v>
      </c>
      <c r="AE36" s="777"/>
      <c r="AF36" s="849"/>
      <c r="AG36" s="850"/>
    </row>
    <row r="37" spans="1:67" ht="25.5" customHeight="1">
      <c r="A37" s="1065" t="s">
        <v>93</v>
      </c>
      <c r="B37" s="1066"/>
      <c r="C37" s="1066"/>
      <c r="D37" s="1066"/>
      <c r="E37" s="1066"/>
      <c r="F37" s="1066"/>
      <c r="G37" s="1066"/>
      <c r="H37" s="1066"/>
      <c r="I37" s="1066"/>
      <c r="J37" s="1066"/>
      <c r="K37" s="1066"/>
      <c r="L37" s="1066"/>
      <c r="M37" s="1066"/>
      <c r="N37" s="1067"/>
      <c r="O37" s="437" t="s">
        <v>55</v>
      </c>
      <c r="P37" s="438"/>
      <c r="Q37" s="438"/>
      <c r="R37" s="438"/>
      <c r="S37" s="438"/>
      <c r="T37" s="438"/>
      <c r="U37" s="438"/>
      <c r="V37" s="1326">
        <f>交付申請ｴﾈﾙｷﾞｰ換算表!L46</f>
        <v>0</v>
      </c>
      <c r="W37" s="1326"/>
      <c r="X37" s="1326"/>
      <c r="Y37" s="1326"/>
      <c r="Z37" s="1326"/>
      <c r="AA37" s="1326"/>
      <c r="AB37" s="1326"/>
      <c r="AC37" s="720"/>
      <c r="AD37" s="438" t="s">
        <v>103</v>
      </c>
      <c r="AE37" s="684"/>
      <c r="AF37" s="851"/>
      <c r="AG37" s="852"/>
      <c r="AJ37" s="20" t="s">
        <v>730</v>
      </c>
    </row>
    <row r="38" spans="1:67" ht="25.5" customHeight="1" thickBot="1">
      <c r="A38" s="1194" t="s">
        <v>26</v>
      </c>
      <c r="B38" s="1195"/>
      <c r="C38" s="1195"/>
      <c r="D38" s="1195"/>
      <c r="E38" s="1195"/>
      <c r="F38" s="1195"/>
      <c r="G38" s="1195"/>
      <c r="H38" s="1195"/>
      <c r="I38" s="1195"/>
      <c r="J38" s="1195"/>
      <c r="K38" s="1195"/>
      <c r="L38" s="1195"/>
      <c r="M38" s="1195"/>
      <c r="N38" s="1196"/>
      <c r="O38" s="673" t="s">
        <v>210</v>
      </c>
      <c r="P38" s="674"/>
      <c r="Q38" s="674"/>
      <c r="R38" s="674"/>
      <c r="S38" s="674"/>
      <c r="T38" s="674"/>
      <c r="U38" s="674"/>
      <c r="V38" s="1381" t="str">
        <f>IFERROR(ROUNDDOWN(V37/V36*100,2),"")</f>
        <v/>
      </c>
      <c r="W38" s="1381"/>
      <c r="X38" s="1381"/>
      <c r="Y38" s="1381"/>
      <c r="Z38" s="1381"/>
      <c r="AA38" s="1381"/>
      <c r="AB38" s="1381"/>
      <c r="AC38" s="853"/>
      <c r="AD38" s="674" t="s">
        <v>45</v>
      </c>
      <c r="AE38" s="853"/>
      <c r="AF38" s="853"/>
      <c r="AG38" s="675"/>
    </row>
    <row r="39" spans="1:67" ht="18" customHeight="1">
      <c r="A39" s="755" t="s">
        <v>79</v>
      </c>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row>
    <row r="40" spans="1:67" ht="26.25" customHeight="1">
      <c r="A40" s="1382" t="s">
        <v>88</v>
      </c>
      <c r="B40" s="1382"/>
      <c r="C40" s="1382"/>
      <c r="D40" s="1382"/>
      <c r="E40" s="1382"/>
      <c r="F40" s="1382"/>
      <c r="G40" s="1382"/>
      <c r="H40" s="1382"/>
      <c r="I40" s="1382"/>
      <c r="J40" s="1382"/>
      <c r="K40" s="1382"/>
      <c r="L40" s="1382"/>
      <c r="M40" s="1382"/>
      <c r="N40" s="1382"/>
      <c r="O40" s="1382"/>
      <c r="P40" s="1382"/>
      <c r="Q40" s="1382"/>
      <c r="R40" s="1382"/>
      <c r="S40" s="1382"/>
      <c r="T40" s="1382"/>
      <c r="U40" s="1382"/>
      <c r="V40" s="1382"/>
      <c r="W40" s="1382"/>
      <c r="X40" s="1382"/>
      <c r="Y40" s="1382"/>
      <c r="Z40" s="1382"/>
      <c r="AA40" s="1382"/>
      <c r="AB40" s="1382"/>
      <c r="AC40" s="1382"/>
      <c r="AD40" s="1382"/>
      <c r="AE40" s="1382"/>
      <c r="AF40" s="1382"/>
      <c r="AG40" s="1382"/>
    </row>
    <row r="41" spans="1:67" ht="12" customHeight="1">
      <c r="A41" s="755"/>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row>
    <row r="42" spans="1:67" ht="25.5" customHeight="1">
      <c r="A42" s="20" t="s">
        <v>624</v>
      </c>
      <c r="C42" s="699"/>
      <c r="D42" s="699"/>
      <c r="F42" s="699"/>
      <c r="G42" s="699"/>
      <c r="H42" s="699"/>
      <c r="I42" s="699"/>
      <c r="J42" s="699"/>
      <c r="K42" s="699"/>
      <c r="L42" s="699"/>
      <c r="M42" s="699"/>
      <c r="N42" s="699"/>
      <c r="O42" s="699"/>
      <c r="P42" s="699"/>
      <c r="Q42" s="699"/>
      <c r="R42" s="699"/>
      <c r="S42" s="699"/>
      <c r="T42" s="699"/>
      <c r="U42" s="699"/>
      <c r="V42" s="699"/>
      <c r="W42" s="699"/>
      <c r="X42" s="699"/>
      <c r="Y42" s="699"/>
      <c r="Z42" s="699"/>
      <c r="AA42" s="699"/>
      <c r="AB42" s="699"/>
      <c r="AC42" s="699"/>
      <c r="AD42" s="699"/>
      <c r="AE42" s="699"/>
      <c r="AF42" s="699"/>
      <c r="AH42" s="20"/>
    </row>
    <row r="43" spans="1:67" ht="25.5" customHeight="1" thickBot="1">
      <c r="A43" s="20" t="s">
        <v>603</v>
      </c>
      <c r="J43" s="20"/>
      <c r="K43" s="20"/>
      <c r="AG43" s="697" t="s">
        <v>14</v>
      </c>
      <c r="AH43" s="20"/>
      <c r="BO43" s="447" t="s">
        <v>567</v>
      </c>
    </row>
    <row r="44" spans="1:67" ht="25.5" customHeight="1">
      <c r="A44" s="1186" t="s">
        <v>15</v>
      </c>
      <c r="B44" s="1187"/>
      <c r="C44" s="1187"/>
      <c r="D44" s="1187"/>
      <c r="E44" s="1187"/>
      <c r="F44" s="1374" t="s">
        <v>50</v>
      </c>
      <c r="G44" s="1105"/>
      <c r="H44" s="1105"/>
      <c r="I44" s="1105"/>
      <c r="J44" s="1106"/>
      <c r="K44" s="1187" t="s">
        <v>80</v>
      </c>
      <c r="L44" s="1187"/>
      <c r="M44" s="1187"/>
      <c r="N44" s="1187"/>
      <c r="O44" s="1187"/>
      <c r="P44" s="1187"/>
      <c r="Q44" s="1187"/>
      <c r="R44" s="1187" t="s">
        <v>81</v>
      </c>
      <c r="S44" s="1187"/>
      <c r="T44" s="1187"/>
      <c r="U44" s="1187"/>
      <c r="V44" s="1187"/>
      <c r="W44" s="1187"/>
      <c r="X44" s="1187"/>
      <c r="Y44" s="1187" t="s">
        <v>38</v>
      </c>
      <c r="Z44" s="1187"/>
      <c r="AA44" s="1187"/>
      <c r="AB44" s="1187"/>
      <c r="AC44" s="1187"/>
      <c r="AD44" s="1187"/>
      <c r="AE44" s="1187"/>
      <c r="AF44" s="1187"/>
      <c r="AG44" s="1413"/>
      <c r="AH44" s="20"/>
      <c r="BO44" s="447" t="s">
        <v>568</v>
      </c>
    </row>
    <row r="45" spans="1:67" ht="19.95" customHeight="1">
      <c r="A45" s="1372"/>
      <c r="B45" s="1373"/>
      <c r="C45" s="1373"/>
      <c r="D45" s="1373"/>
      <c r="E45" s="1373"/>
      <c r="F45" s="1098"/>
      <c r="G45" s="1099"/>
      <c r="H45" s="1099"/>
      <c r="I45" s="1099"/>
      <c r="J45" s="1344"/>
      <c r="K45" s="1368"/>
      <c r="L45" s="1368"/>
      <c r="M45" s="1368"/>
      <c r="N45" s="1368"/>
      <c r="O45" s="1368"/>
      <c r="P45" s="1368"/>
      <c r="Q45" s="1368"/>
      <c r="R45" s="1368"/>
      <c r="S45" s="1368"/>
      <c r="T45" s="1368"/>
      <c r="U45" s="1368"/>
      <c r="V45" s="1368"/>
      <c r="W45" s="1368"/>
      <c r="X45" s="1368"/>
      <c r="Y45" s="1369"/>
      <c r="Z45" s="1370"/>
      <c r="AA45" s="1370"/>
      <c r="AB45" s="1370"/>
      <c r="AC45" s="1370"/>
      <c r="AD45" s="1370"/>
      <c r="AE45" s="1370"/>
      <c r="AF45" s="1370"/>
      <c r="AG45" s="1371"/>
      <c r="AH45" s="20"/>
      <c r="BO45" s="447" t="s">
        <v>569</v>
      </c>
    </row>
    <row r="46" spans="1:67" ht="19.95" customHeight="1">
      <c r="A46" s="1372"/>
      <c r="B46" s="1373"/>
      <c r="C46" s="1373"/>
      <c r="D46" s="1373"/>
      <c r="E46" s="1373"/>
      <c r="F46" s="1098"/>
      <c r="G46" s="1099"/>
      <c r="H46" s="1099"/>
      <c r="I46" s="1099"/>
      <c r="J46" s="1344"/>
      <c r="K46" s="1368"/>
      <c r="L46" s="1368"/>
      <c r="M46" s="1368"/>
      <c r="N46" s="1368"/>
      <c r="O46" s="1368"/>
      <c r="P46" s="1368"/>
      <c r="Q46" s="1368"/>
      <c r="R46" s="1368"/>
      <c r="S46" s="1368"/>
      <c r="T46" s="1368"/>
      <c r="U46" s="1368"/>
      <c r="V46" s="1368"/>
      <c r="W46" s="1368"/>
      <c r="X46" s="1368"/>
      <c r="Y46" s="1376"/>
      <c r="Z46" s="1376"/>
      <c r="AA46" s="1376"/>
      <c r="AB46" s="1376"/>
      <c r="AC46" s="1376"/>
      <c r="AD46" s="1376"/>
      <c r="AE46" s="1376"/>
      <c r="AF46" s="1376"/>
      <c r="AG46" s="1377"/>
      <c r="AH46" s="20"/>
      <c r="BO46" s="447" t="s">
        <v>570</v>
      </c>
    </row>
    <row r="47" spans="1:67" ht="19.95" customHeight="1">
      <c r="A47" s="1372"/>
      <c r="B47" s="1373"/>
      <c r="C47" s="1373"/>
      <c r="D47" s="1373"/>
      <c r="E47" s="1373"/>
      <c r="F47" s="1098"/>
      <c r="G47" s="1099"/>
      <c r="H47" s="1099"/>
      <c r="I47" s="1099"/>
      <c r="J47" s="1344"/>
      <c r="K47" s="1368"/>
      <c r="L47" s="1368"/>
      <c r="M47" s="1368"/>
      <c r="N47" s="1368"/>
      <c r="O47" s="1368"/>
      <c r="P47" s="1368"/>
      <c r="Q47" s="1368"/>
      <c r="R47" s="1368"/>
      <c r="S47" s="1368"/>
      <c r="T47" s="1368"/>
      <c r="U47" s="1368"/>
      <c r="V47" s="1368"/>
      <c r="W47" s="1368"/>
      <c r="X47" s="1368"/>
      <c r="Y47" s="1376"/>
      <c r="Z47" s="1376"/>
      <c r="AA47" s="1376"/>
      <c r="AB47" s="1376"/>
      <c r="AC47" s="1376"/>
      <c r="AD47" s="1376"/>
      <c r="AE47" s="1376"/>
      <c r="AF47" s="1376"/>
      <c r="AG47" s="1377"/>
      <c r="AH47" s="20"/>
      <c r="BO47" s="447" t="s">
        <v>571</v>
      </c>
    </row>
    <row r="48" spans="1:67" ht="19.95" customHeight="1">
      <c r="A48" s="1372"/>
      <c r="B48" s="1373"/>
      <c r="C48" s="1373"/>
      <c r="D48" s="1373"/>
      <c r="E48" s="1373"/>
      <c r="F48" s="1098"/>
      <c r="G48" s="1099"/>
      <c r="H48" s="1099"/>
      <c r="I48" s="1099"/>
      <c r="J48" s="1344"/>
      <c r="K48" s="1368"/>
      <c r="L48" s="1368"/>
      <c r="M48" s="1368"/>
      <c r="N48" s="1368"/>
      <c r="O48" s="1368"/>
      <c r="P48" s="1368"/>
      <c r="Q48" s="1368"/>
      <c r="R48" s="1368"/>
      <c r="S48" s="1368"/>
      <c r="T48" s="1368"/>
      <c r="U48" s="1368"/>
      <c r="V48" s="1368"/>
      <c r="W48" s="1368"/>
      <c r="X48" s="1368"/>
      <c r="Y48" s="1376"/>
      <c r="Z48" s="1376"/>
      <c r="AA48" s="1376"/>
      <c r="AB48" s="1376"/>
      <c r="AC48" s="1376"/>
      <c r="AD48" s="1376"/>
      <c r="AE48" s="1376"/>
      <c r="AF48" s="1376"/>
      <c r="AG48" s="1377"/>
      <c r="AH48" s="20"/>
      <c r="BO48" s="447" t="s">
        <v>251</v>
      </c>
    </row>
    <row r="49" spans="1:34" ht="19.95" customHeight="1">
      <c r="A49" s="1372"/>
      <c r="B49" s="1373"/>
      <c r="C49" s="1373"/>
      <c r="D49" s="1373"/>
      <c r="E49" s="1373"/>
      <c r="F49" s="1098"/>
      <c r="G49" s="1099"/>
      <c r="H49" s="1099"/>
      <c r="I49" s="1099"/>
      <c r="J49" s="1344"/>
      <c r="K49" s="1368"/>
      <c r="L49" s="1368"/>
      <c r="M49" s="1368"/>
      <c r="N49" s="1368"/>
      <c r="O49" s="1368"/>
      <c r="P49" s="1368"/>
      <c r="Q49" s="1368"/>
      <c r="R49" s="1368"/>
      <c r="S49" s="1368"/>
      <c r="T49" s="1368"/>
      <c r="U49" s="1368"/>
      <c r="V49" s="1368"/>
      <c r="W49" s="1368"/>
      <c r="X49" s="1368"/>
      <c r="Y49" s="1376"/>
      <c r="Z49" s="1376"/>
      <c r="AA49" s="1376"/>
      <c r="AB49" s="1376"/>
      <c r="AC49" s="1376"/>
      <c r="AD49" s="1376"/>
      <c r="AE49" s="1376"/>
      <c r="AF49" s="1376"/>
      <c r="AG49" s="1377"/>
      <c r="AH49" s="20"/>
    </row>
    <row r="50" spans="1:34" ht="19.95" customHeight="1">
      <c r="A50" s="1372"/>
      <c r="B50" s="1373"/>
      <c r="C50" s="1373"/>
      <c r="D50" s="1373"/>
      <c r="E50" s="1373"/>
      <c r="F50" s="1098"/>
      <c r="G50" s="1099"/>
      <c r="H50" s="1099"/>
      <c r="I50" s="1099"/>
      <c r="J50" s="1344"/>
      <c r="K50" s="1368"/>
      <c r="L50" s="1368"/>
      <c r="M50" s="1368"/>
      <c r="N50" s="1368"/>
      <c r="O50" s="1368"/>
      <c r="P50" s="1368"/>
      <c r="Q50" s="1368"/>
      <c r="R50" s="1368"/>
      <c r="S50" s="1368"/>
      <c r="T50" s="1368"/>
      <c r="U50" s="1368"/>
      <c r="V50" s="1368"/>
      <c r="W50" s="1368"/>
      <c r="X50" s="1368"/>
      <c r="Y50" s="1376"/>
      <c r="Z50" s="1376"/>
      <c r="AA50" s="1376"/>
      <c r="AB50" s="1376"/>
      <c r="AC50" s="1376"/>
      <c r="AD50" s="1376"/>
      <c r="AE50" s="1376"/>
      <c r="AF50" s="1376"/>
      <c r="AG50" s="1377"/>
      <c r="AH50" s="20"/>
    </row>
    <row r="51" spans="1:34" ht="19.95" customHeight="1">
      <c r="A51" s="1378" t="s">
        <v>1090</v>
      </c>
      <c r="B51" s="1379"/>
      <c r="C51" s="1379"/>
      <c r="D51" s="1379"/>
      <c r="E51" s="1379"/>
      <c r="F51" s="1315" t="s">
        <v>1091</v>
      </c>
      <c r="G51" s="1316"/>
      <c r="H51" s="1316"/>
      <c r="I51" s="1316"/>
      <c r="J51" s="1316"/>
      <c r="K51" s="1317"/>
      <c r="L51" s="1317"/>
      <c r="M51" s="1317"/>
      <c r="N51" s="1317"/>
      <c r="O51" s="1317"/>
      <c r="P51" s="1317"/>
      <c r="Q51" s="1318"/>
      <c r="R51" s="1380"/>
      <c r="S51" s="1380"/>
      <c r="T51" s="1380"/>
      <c r="U51" s="1380"/>
      <c r="V51" s="1380"/>
      <c r="W51" s="1380"/>
      <c r="X51" s="1380"/>
      <c r="Y51" s="1376"/>
      <c r="Z51" s="1376"/>
      <c r="AA51" s="1376"/>
      <c r="AB51" s="1376"/>
      <c r="AC51" s="1376"/>
      <c r="AD51" s="1376"/>
      <c r="AE51" s="1376"/>
      <c r="AF51" s="1376"/>
      <c r="AG51" s="1377"/>
      <c r="AH51" s="20"/>
    </row>
    <row r="52" spans="1:34" ht="19.95" customHeight="1" thickBot="1">
      <c r="A52" s="1194" t="s">
        <v>18</v>
      </c>
      <c r="B52" s="1195"/>
      <c r="C52" s="1195"/>
      <c r="D52" s="1195"/>
      <c r="E52" s="1195"/>
      <c r="F52" s="1195"/>
      <c r="G52" s="1195"/>
      <c r="H52" s="1195"/>
      <c r="I52" s="1195"/>
      <c r="J52" s="1196"/>
      <c r="K52" s="1375">
        <f>SUM(K45:Q50)</f>
        <v>0</v>
      </c>
      <c r="L52" s="1375"/>
      <c r="M52" s="1375"/>
      <c r="N52" s="1375"/>
      <c r="O52" s="1375"/>
      <c r="P52" s="1375"/>
      <c r="Q52" s="1375"/>
      <c r="R52" s="1375">
        <f>SUM(R45:X51)</f>
        <v>0</v>
      </c>
      <c r="S52" s="1375"/>
      <c r="T52" s="1375"/>
      <c r="U52" s="1375"/>
      <c r="V52" s="1375"/>
      <c r="W52" s="1375"/>
      <c r="X52" s="1375"/>
      <c r="Y52" s="1333"/>
      <c r="Z52" s="1333"/>
      <c r="AA52" s="1333"/>
      <c r="AB52" s="1333"/>
      <c r="AC52" s="1333"/>
      <c r="AD52" s="1333"/>
      <c r="AE52" s="1333"/>
      <c r="AF52" s="1333"/>
      <c r="AG52" s="1446"/>
      <c r="AH52" s="20" t="s">
        <v>303</v>
      </c>
    </row>
    <row r="53" spans="1:34" ht="12" customHeight="1">
      <c r="A53" s="517"/>
      <c r="B53" s="517"/>
      <c r="C53" s="517"/>
      <c r="D53" s="517"/>
      <c r="E53" s="517"/>
      <c r="F53" s="517"/>
      <c r="G53" s="517"/>
      <c r="H53" s="517"/>
      <c r="I53" s="517"/>
      <c r="J53" s="517"/>
      <c r="K53" s="854"/>
      <c r="L53" s="854"/>
      <c r="M53" s="854"/>
      <c r="N53" s="854"/>
      <c r="O53" s="854"/>
      <c r="P53" s="854"/>
      <c r="Q53" s="854"/>
      <c r="R53" s="854"/>
      <c r="S53" s="854"/>
      <c r="T53" s="854"/>
      <c r="U53" s="854"/>
      <c r="V53" s="854"/>
      <c r="W53" s="854"/>
      <c r="X53" s="854"/>
      <c r="Y53" s="517"/>
      <c r="Z53" s="517"/>
      <c r="AA53" s="517"/>
      <c r="AB53" s="517"/>
      <c r="AC53" s="517"/>
      <c r="AD53" s="517"/>
      <c r="AE53" s="517"/>
      <c r="AF53" s="517"/>
      <c r="AG53" s="517"/>
      <c r="AH53" s="20"/>
    </row>
    <row r="54" spans="1:34" ht="25.5" customHeight="1" thickBot="1">
      <c r="A54" s="20" t="s">
        <v>602</v>
      </c>
      <c r="C54" s="699"/>
      <c r="D54" s="699"/>
      <c r="F54" s="699"/>
      <c r="G54" s="699"/>
      <c r="H54" s="699"/>
      <c r="I54" s="699"/>
      <c r="J54" s="699"/>
      <c r="K54" s="699"/>
      <c r="L54" s="699"/>
      <c r="M54" s="699"/>
      <c r="N54" s="699"/>
      <c r="O54" s="699"/>
      <c r="P54" s="699"/>
      <c r="Q54" s="699"/>
      <c r="R54" s="699"/>
      <c r="S54" s="699"/>
      <c r="T54" s="699"/>
      <c r="U54" s="699"/>
      <c r="V54" s="699"/>
      <c r="W54" s="699"/>
      <c r="X54" s="699"/>
      <c r="Y54" s="699"/>
      <c r="Z54" s="699"/>
      <c r="AA54" s="699"/>
      <c r="AB54" s="699"/>
      <c r="AC54" s="699"/>
      <c r="AD54" s="699"/>
      <c r="AE54" s="699"/>
      <c r="AF54" s="699"/>
      <c r="AG54" s="697" t="s">
        <v>14</v>
      </c>
      <c r="AH54" s="20"/>
    </row>
    <row r="55" spans="1:34" ht="25.5" customHeight="1">
      <c r="A55" s="1104" t="s">
        <v>15</v>
      </c>
      <c r="B55" s="1105"/>
      <c r="C55" s="1105"/>
      <c r="D55" s="1105"/>
      <c r="E55" s="1105"/>
      <c r="F55" s="1105"/>
      <c r="G55" s="1105"/>
      <c r="H55" s="1105"/>
      <c r="I55" s="1106"/>
      <c r="J55" s="1374" t="s">
        <v>16</v>
      </c>
      <c r="K55" s="1105"/>
      <c r="L55" s="1105"/>
      <c r="M55" s="1105"/>
      <c r="N55" s="1105"/>
      <c r="O55" s="1105"/>
      <c r="P55" s="1105"/>
      <c r="Q55" s="1105"/>
      <c r="R55" s="1106"/>
      <c r="S55" s="1374" t="s">
        <v>38</v>
      </c>
      <c r="T55" s="1105"/>
      <c r="U55" s="1105"/>
      <c r="V55" s="1105"/>
      <c r="W55" s="1105"/>
      <c r="X55" s="1105"/>
      <c r="Y55" s="1105"/>
      <c r="Z55" s="1105"/>
      <c r="AA55" s="1105"/>
      <c r="AB55" s="1105"/>
      <c r="AC55" s="1105"/>
      <c r="AD55" s="1105"/>
      <c r="AE55" s="1105"/>
      <c r="AF55" s="1105"/>
      <c r="AG55" s="1197"/>
      <c r="AH55" s="20"/>
    </row>
    <row r="56" spans="1:34" ht="19.95" customHeight="1">
      <c r="A56" s="455"/>
      <c r="B56" s="1066" t="s">
        <v>17</v>
      </c>
      <c r="C56" s="1066"/>
      <c r="D56" s="1066"/>
      <c r="E56" s="1066"/>
      <c r="F56" s="1066"/>
      <c r="G56" s="1066"/>
      <c r="H56" s="1066"/>
      <c r="I56" s="440"/>
      <c r="J56" s="1393"/>
      <c r="K56" s="1394"/>
      <c r="L56" s="1394"/>
      <c r="M56" s="1394"/>
      <c r="N56" s="1394"/>
      <c r="O56" s="1394"/>
      <c r="P56" s="1394"/>
      <c r="Q56" s="1394"/>
      <c r="R56" s="1395"/>
      <c r="S56" s="1369"/>
      <c r="T56" s="1370"/>
      <c r="U56" s="1370"/>
      <c r="V56" s="1370"/>
      <c r="W56" s="1370"/>
      <c r="X56" s="1370"/>
      <c r="Y56" s="1370"/>
      <c r="Z56" s="1370"/>
      <c r="AA56" s="1370"/>
      <c r="AB56" s="1370"/>
      <c r="AC56" s="1370"/>
      <c r="AD56" s="1370"/>
      <c r="AE56" s="1370"/>
      <c r="AF56" s="1370"/>
      <c r="AG56" s="1371"/>
      <c r="AH56" s="20"/>
    </row>
    <row r="57" spans="1:34" ht="19.95" customHeight="1">
      <c r="A57" s="455"/>
      <c r="B57" s="1066" t="s">
        <v>25</v>
      </c>
      <c r="C57" s="1066"/>
      <c r="D57" s="1066"/>
      <c r="E57" s="1066"/>
      <c r="F57" s="1066"/>
      <c r="G57" s="1066"/>
      <c r="H57" s="1066"/>
      <c r="I57" s="440"/>
      <c r="J57" s="1393"/>
      <c r="K57" s="1394"/>
      <c r="L57" s="1394"/>
      <c r="M57" s="1394"/>
      <c r="N57" s="1394"/>
      <c r="O57" s="1394"/>
      <c r="P57" s="1394"/>
      <c r="Q57" s="1394"/>
      <c r="R57" s="1395"/>
      <c r="S57" s="1369"/>
      <c r="T57" s="1370"/>
      <c r="U57" s="1370"/>
      <c r="V57" s="1370"/>
      <c r="W57" s="1370"/>
      <c r="X57" s="1370"/>
      <c r="Y57" s="1370"/>
      <c r="Z57" s="1370"/>
      <c r="AA57" s="1370"/>
      <c r="AB57" s="1370"/>
      <c r="AC57" s="1370"/>
      <c r="AD57" s="1370"/>
      <c r="AE57" s="1370"/>
      <c r="AF57" s="1370"/>
      <c r="AG57" s="1371"/>
      <c r="AH57" s="20"/>
    </row>
    <row r="58" spans="1:34" ht="19.95" customHeight="1">
      <c r="A58" s="455"/>
      <c r="B58" s="1066" t="s">
        <v>46</v>
      </c>
      <c r="C58" s="1066"/>
      <c r="D58" s="1066"/>
      <c r="E58" s="1066"/>
      <c r="F58" s="1066"/>
      <c r="G58" s="1066"/>
      <c r="H58" s="1066"/>
      <c r="I58" s="440"/>
      <c r="J58" s="1431">
        <f>AB67</f>
        <v>0</v>
      </c>
      <c r="K58" s="1432"/>
      <c r="L58" s="1432"/>
      <c r="M58" s="1432"/>
      <c r="N58" s="1432"/>
      <c r="O58" s="1432"/>
      <c r="P58" s="1432"/>
      <c r="Q58" s="1432"/>
      <c r="R58" s="1433"/>
      <c r="S58" s="1434"/>
      <c r="T58" s="1435"/>
      <c r="U58" s="1435"/>
      <c r="V58" s="1435"/>
      <c r="W58" s="1435"/>
      <c r="X58" s="1435"/>
      <c r="Y58" s="1435"/>
      <c r="Z58" s="1435"/>
      <c r="AA58" s="1435"/>
      <c r="AB58" s="1435"/>
      <c r="AC58" s="1435"/>
      <c r="AD58" s="1435"/>
      <c r="AE58" s="1435"/>
      <c r="AF58" s="1435"/>
      <c r="AG58" s="1436"/>
      <c r="AH58" s="20"/>
    </row>
    <row r="59" spans="1:34" ht="19.95" customHeight="1">
      <c r="A59" s="455"/>
      <c r="B59" s="1066" t="s">
        <v>1109</v>
      </c>
      <c r="C59" s="1066"/>
      <c r="D59" s="1066"/>
      <c r="E59" s="1066"/>
      <c r="F59" s="1066"/>
      <c r="G59" s="1066"/>
      <c r="H59" s="1066"/>
      <c r="I59" s="440"/>
      <c r="J59" s="1393"/>
      <c r="K59" s="1394"/>
      <c r="L59" s="1394"/>
      <c r="M59" s="1394"/>
      <c r="N59" s="1394"/>
      <c r="O59" s="1394"/>
      <c r="P59" s="1394"/>
      <c r="Q59" s="1394"/>
      <c r="R59" s="1395"/>
      <c r="S59" s="1369"/>
      <c r="T59" s="1370"/>
      <c r="U59" s="1370"/>
      <c r="V59" s="1370"/>
      <c r="W59" s="1370"/>
      <c r="X59" s="1370"/>
      <c r="Y59" s="1370"/>
      <c r="Z59" s="1370"/>
      <c r="AA59" s="1370"/>
      <c r="AB59" s="1370"/>
      <c r="AC59" s="1370"/>
      <c r="AD59" s="1370"/>
      <c r="AE59" s="1370"/>
      <c r="AF59" s="1370"/>
      <c r="AG59" s="1371"/>
      <c r="AH59" s="20"/>
    </row>
    <row r="60" spans="1:34" ht="19.95" customHeight="1" thickBot="1">
      <c r="A60" s="1194" t="s">
        <v>18</v>
      </c>
      <c r="B60" s="1195"/>
      <c r="C60" s="1195"/>
      <c r="D60" s="1195"/>
      <c r="E60" s="1195"/>
      <c r="F60" s="1195"/>
      <c r="G60" s="1195"/>
      <c r="H60" s="1195"/>
      <c r="I60" s="1196"/>
      <c r="J60" s="1437">
        <f>IF(SUM(J56:R59)=K52,SUM(J56:R59),"収入と支出が不一致")</f>
        <v>0</v>
      </c>
      <c r="K60" s="1438"/>
      <c r="L60" s="1438"/>
      <c r="M60" s="1438"/>
      <c r="N60" s="1438"/>
      <c r="O60" s="1438"/>
      <c r="P60" s="1438"/>
      <c r="Q60" s="1438"/>
      <c r="R60" s="1439"/>
      <c r="S60" s="1440"/>
      <c r="T60" s="1441"/>
      <c r="U60" s="1441"/>
      <c r="V60" s="1441"/>
      <c r="W60" s="1441"/>
      <c r="X60" s="1441"/>
      <c r="Y60" s="1441"/>
      <c r="Z60" s="1441"/>
      <c r="AA60" s="1441"/>
      <c r="AB60" s="1441"/>
      <c r="AC60" s="1441"/>
      <c r="AD60" s="1441"/>
      <c r="AE60" s="1441"/>
      <c r="AF60" s="1441"/>
      <c r="AG60" s="1442"/>
      <c r="AH60" s="20"/>
    </row>
    <row r="61" spans="1:34" ht="12" customHeight="1">
      <c r="A61" s="517"/>
      <c r="B61" s="517"/>
      <c r="C61" s="517"/>
      <c r="D61" s="517"/>
      <c r="E61" s="517"/>
      <c r="F61" s="517"/>
      <c r="G61" s="517"/>
      <c r="H61" s="517"/>
      <c r="I61" s="517"/>
      <c r="J61" s="517"/>
      <c r="K61" s="517"/>
      <c r="L61" s="517"/>
      <c r="M61" s="517"/>
      <c r="N61" s="517"/>
      <c r="O61" s="855"/>
      <c r="P61" s="855"/>
      <c r="Q61" s="855"/>
      <c r="R61" s="855"/>
      <c r="S61" s="855"/>
      <c r="T61" s="855"/>
      <c r="U61" s="855"/>
      <c r="V61" s="855"/>
      <c r="W61" s="855"/>
      <c r="X61" s="855"/>
      <c r="AH61" s="20"/>
    </row>
    <row r="62" spans="1:34" ht="25.5" customHeight="1" thickBot="1">
      <c r="A62" s="20" t="s">
        <v>1041</v>
      </c>
      <c r="C62" s="699"/>
      <c r="D62" s="699"/>
      <c r="E62" s="699"/>
      <c r="F62" s="699"/>
      <c r="G62" s="699"/>
      <c r="H62" s="699"/>
      <c r="I62" s="699"/>
      <c r="J62" s="699"/>
      <c r="K62" s="699"/>
      <c r="L62" s="699"/>
      <c r="M62" s="699"/>
      <c r="N62" s="699"/>
      <c r="O62" s="699"/>
      <c r="P62" s="699"/>
      <c r="Q62" s="699"/>
      <c r="R62" s="699"/>
      <c r="S62" s="699"/>
      <c r="T62" s="699"/>
      <c r="U62" s="699"/>
      <c r="V62" s="699"/>
      <c r="W62" s="699"/>
      <c r="X62" s="699"/>
      <c r="Y62" s="699"/>
      <c r="Z62" s="699"/>
      <c r="AA62" s="699"/>
      <c r="AB62" s="699"/>
      <c r="AC62" s="699"/>
      <c r="AD62" s="699"/>
      <c r="AE62" s="699"/>
      <c r="AF62" s="699"/>
      <c r="AH62" s="20"/>
    </row>
    <row r="63" spans="1:34" ht="25.5" customHeight="1">
      <c r="A63" s="1104"/>
      <c r="B63" s="1105"/>
      <c r="C63" s="1105"/>
      <c r="D63" s="1105"/>
      <c r="E63" s="1105"/>
      <c r="F63" s="1105"/>
      <c r="G63" s="1105"/>
      <c r="H63" s="1105"/>
      <c r="I63" s="1105"/>
      <c r="J63" s="1105"/>
      <c r="K63" s="1105"/>
      <c r="L63" s="1105"/>
      <c r="M63" s="1105"/>
      <c r="N63" s="1105"/>
      <c r="O63" s="1105"/>
      <c r="P63" s="1105"/>
      <c r="Q63" s="1105"/>
      <c r="R63" s="1105"/>
      <c r="S63" s="1105"/>
      <c r="T63" s="1105"/>
      <c r="U63" s="1105"/>
      <c r="V63" s="1105"/>
      <c r="W63" s="1105"/>
      <c r="X63" s="1105"/>
      <c r="Y63" s="1105"/>
      <c r="Z63" s="1105"/>
      <c r="AA63" s="1106"/>
      <c r="AB63" s="1187" t="s">
        <v>434</v>
      </c>
      <c r="AC63" s="1187"/>
      <c r="AD63" s="1187"/>
      <c r="AE63" s="1187"/>
      <c r="AF63" s="1187"/>
      <c r="AG63" s="1413"/>
      <c r="AH63" s="20"/>
    </row>
    <row r="64" spans="1:34" ht="25.5" customHeight="1">
      <c r="A64" s="1392" t="s">
        <v>436</v>
      </c>
      <c r="B64" s="1127"/>
      <c r="C64" s="1414" t="s">
        <v>433</v>
      </c>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415"/>
      <c r="AA64" s="1416"/>
      <c r="AB64" s="1366">
        <f>IF(V37="","",IF(AND(V37&lt;100,V38&lt;5),"補助対象外",ROUNDDOWN(V37*10000,-3)))</f>
        <v>0</v>
      </c>
      <c r="AC64" s="1366"/>
      <c r="AD64" s="1366"/>
      <c r="AE64" s="1366"/>
      <c r="AF64" s="1366"/>
      <c r="AG64" s="1367"/>
      <c r="AH64" s="20"/>
    </row>
    <row r="65" spans="1:34" ht="25.5" customHeight="1">
      <c r="A65" s="1392" t="s">
        <v>437</v>
      </c>
      <c r="B65" s="1127"/>
      <c r="C65" s="1414" t="s">
        <v>432</v>
      </c>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6"/>
      <c r="AB65" s="1366">
        <f>IF(R52="","",IF(AND(0&lt;R52,R52&lt;300000),"補助対象外",ROUNDDOWN(R52/3,-3)))</f>
        <v>0</v>
      </c>
      <c r="AC65" s="1366"/>
      <c r="AD65" s="1366"/>
      <c r="AE65" s="1366"/>
      <c r="AF65" s="1366"/>
      <c r="AG65" s="1367"/>
      <c r="AH65" s="20"/>
    </row>
    <row r="66" spans="1:34" ht="25.5" customHeight="1">
      <c r="A66" s="1392" t="s">
        <v>438</v>
      </c>
      <c r="B66" s="1127"/>
      <c r="C66" s="1414" t="s">
        <v>431</v>
      </c>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6"/>
      <c r="AB66" s="1417">
        <v>2000000</v>
      </c>
      <c r="AC66" s="1417"/>
      <c r="AD66" s="1417"/>
      <c r="AE66" s="1417"/>
      <c r="AF66" s="1417"/>
      <c r="AG66" s="1418"/>
      <c r="AH66" s="20"/>
    </row>
    <row r="67" spans="1:34" ht="25.5" customHeight="1" thickBot="1">
      <c r="A67" s="1194" t="s">
        <v>445</v>
      </c>
      <c r="B67" s="1195"/>
      <c r="C67" s="1195"/>
      <c r="D67" s="1195"/>
      <c r="E67" s="1195"/>
      <c r="F67" s="1195"/>
      <c r="G67" s="1195"/>
      <c r="H67" s="1195"/>
      <c r="I67" s="1195"/>
      <c r="J67" s="1195"/>
      <c r="K67" s="1195"/>
      <c r="L67" s="1195"/>
      <c r="M67" s="1195"/>
      <c r="N67" s="1195"/>
      <c r="O67" s="1195"/>
      <c r="P67" s="1195"/>
      <c r="Q67" s="1195"/>
      <c r="R67" s="1195"/>
      <c r="S67" s="1195"/>
      <c r="T67" s="1195"/>
      <c r="U67" s="1195"/>
      <c r="V67" s="1195"/>
      <c r="W67" s="1195"/>
      <c r="X67" s="1195"/>
      <c r="Y67" s="1195"/>
      <c r="Z67" s="1195"/>
      <c r="AA67" s="1196"/>
      <c r="AB67" s="1411">
        <f>IF(COUNTIF(AB64:AG65,"*")&gt;0,"算定不可",MIN(AB64:AG66))</f>
        <v>0</v>
      </c>
      <c r="AC67" s="1411"/>
      <c r="AD67" s="1411"/>
      <c r="AE67" s="1411"/>
      <c r="AF67" s="1411"/>
      <c r="AG67" s="1412"/>
      <c r="AH67" s="20"/>
    </row>
    <row r="68" spans="1:34" ht="19.95" customHeight="1">
      <c r="A68" s="755" t="s">
        <v>435</v>
      </c>
      <c r="B68" s="755" t="s">
        <v>439</v>
      </c>
      <c r="C68" s="699"/>
      <c r="D68" s="699"/>
      <c r="E68" s="699"/>
      <c r="F68" s="699"/>
      <c r="G68" s="699"/>
      <c r="H68" s="699"/>
      <c r="I68" s="699"/>
      <c r="J68" s="699"/>
      <c r="K68" s="699"/>
      <c r="L68" s="699"/>
      <c r="M68" s="699"/>
      <c r="N68" s="699"/>
      <c r="O68" s="699"/>
      <c r="P68" s="699"/>
      <c r="Q68" s="699"/>
      <c r="R68" s="699"/>
      <c r="S68" s="699"/>
      <c r="T68" s="699"/>
      <c r="U68" s="699"/>
      <c r="V68" s="699"/>
      <c r="W68" s="699"/>
      <c r="X68" s="699"/>
      <c r="Y68" s="699"/>
      <c r="Z68" s="699"/>
      <c r="AA68" s="699"/>
      <c r="AB68" s="699"/>
      <c r="AC68" s="699"/>
      <c r="AD68" s="699"/>
      <c r="AE68" s="699"/>
      <c r="AF68" s="699"/>
      <c r="AH68" s="20"/>
    </row>
    <row r="69" spans="1:34" ht="19.95" customHeight="1">
      <c r="A69" s="755" t="s">
        <v>435</v>
      </c>
      <c r="B69" s="755" t="s">
        <v>783</v>
      </c>
      <c r="C69" s="699"/>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H69" s="20"/>
    </row>
    <row r="70" spans="1:34" ht="12" customHeight="1">
      <c r="A70" s="517"/>
      <c r="B70" s="517"/>
      <c r="C70" s="517"/>
      <c r="D70" s="517"/>
      <c r="E70" s="517"/>
      <c r="F70" s="517"/>
      <c r="G70" s="517"/>
      <c r="H70" s="517"/>
      <c r="I70" s="517"/>
      <c r="J70" s="517"/>
      <c r="K70" s="517"/>
      <c r="L70" s="517"/>
      <c r="M70" s="517"/>
      <c r="N70" s="517"/>
      <c r="O70" s="855"/>
      <c r="P70" s="855"/>
      <c r="Q70" s="855"/>
      <c r="R70" s="855"/>
      <c r="S70" s="855"/>
      <c r="T70" s="855"/>
      <c r="U70" s="855"/>
      <c r="V70" s="855"/>
      <c r="W70" s="855"/>
      <c r="X70" s="855"/>
      <c r="AH70" s="20"/>
    </row>
    <row r="71" spans="1:34" ht="24.75" customHeight="1" thickBot="1">
      <c r="A71" s="20" t="s">
        <v>358</v>
      </c>
      <c r="AH71" s="20"/>
    </row>
    <row r="72" spans="1:34" ht="25.5" customHeight="1">
      <c r="A72" s="1421" t="s">
        <v>575</v>
      </c>
      <c r="B72" s="1422"/>
      <c r="C72" s="1422"/>
      <c r="D72" s="1422"/>
      <c r="E72" s="1422"/>
      <c r="F72" s="1422"/>
      <c r="G72" s="1422"/>
      <c r="H72" s="1422"/>
      <c r="I72" s="1422"/>
      <c r="J72" s="1422"/>
      <c r="K72" s="1422"/>
      <c r="L72" s="1422"/>
      <c r="M72" s="1422"/>
      <c r="N72" s="1422"/>
      <c r="O72" s="1422"/>
      <c r="P72" s="1422"/>
      <c r="Q72" s="1422"/>
      <c r="R72" s="1422"/>
      <c r="S72" s="1422"/>
      <c r="T72" s="1422"/>
      <c r="U72" s="1422"/>
      <c r="V72" s="1422"/>
      <c r="W72" s="1423"/>
      <c r="X72" s="1424" t="s">
        <v>576</v>
      </c>
      <c r="Y72" s="1081"/>
      <c r="Z72" s="1081"/>
      <c r="AA72" s="1081"/>
      <c r="AB72" s="1081"/>
      <c r="AC72" s="1081"/>
      <c r="AD72" s="1081"/>
      <c r="AE72" s="1081"/>
      <c r="AF72" s="1425"/>
      <c r="AH72" s="20"/>
    </row>
    <row r="73" spans="1:34" ht="25.5" customHeight="1">
      <c r="A73" s="457"/>
      <c r="B73" s="1390" t="s">
        <v>1034</v>
      </c>
      <c r="C73" s="1390"/>
      <c r="D73" s="1390"/>
      <c r="E73" s="1390"/>
      <c r="F73" s="1390"/>
      <c r="G73" s="1390"/>
      <c r="H73" s="1390"/>
      <c r="I73" s="1390"/>
      <c r="J73" s="1390"/>
      <c r="K73" s="1390"/>
      <c r="L73" s="1390"/>
      <c r="M73" s="1390"/>
      <c r="N73" s="1390"/>
      <c r="O73" s="1390"/>
      <c r="P73" s="1390"/>
      <c r="Q73" s="1390"/>
      <c r="R73" s="1390"/>
      <c r="S73" s="1390"/>
      <c r="T73" s="1390"/>
      <c r="U73" s="1390"/>
      <c r="V73" s="1390"/>
      <c r="W73" s="1391"/>
      <c r="X73" s="1443" t="s">
        <v>1035</v>
      </c>
      <c r="Y73" s="1444"/>
      <c r="Z73" s="1444"/>
      <c r="AA73" s="1444"/>
      <c r="AB73" s="1444"/>
      <c r="AC73" s="1444"/>
      <c r="AD73" s="1444"/>
      <c r="AE73" s="1444"/>
      <c r="AF73" s="1445"/>
      <c r="AH73" s="20"/>
    </row>
    <row r="74" spans="1:34" ht="25.5" customHeight="1">
      <c r="A74" s="457"/>
      <c r="B74" s="1390" t="s">
        <v>1025</v>
      </c>
      <c r="C74" s="1390"/>
      <c r="D74" s="1390"/>
      <c r="E74" s="1390"/>
      <c r="F74" s="1390"/>
      <c r="G74" s="1390"/>
      <c r="H74" s="1390"/>
      <c r="I74" s="1390"/>
      <c r="J74" s="1390"/>
      <c r="K74" s="1390"/>
      <c r="L74" s="1390"/>
      <c r="M74" s="1390"/>
      <c r="N74" s="1390"/>
      <c r="O74" s="1390"/>
      <c r="P74" s="1390"/>
      <c r="Q74" s="1390"/>
      <c r="R74" s="1390"/>
      <c r="S74" s="1390"/>
      <c r="T74" s="1390"/>
      <c r="U74" s="1390"/>
      <c r="V74" s="1390"/>
      <c r="W74" s="1391"/>
      <c r="X74" s="1426"/>
      <c r="Y74" s="1427"/>
      <c r="Z74" s="1427"/>
      <c r="AA74" s="1427"/>
      <c r="AB74" s="1427"/>
      <c r="AC74" s="1427"/>
      <c r="AD74" s="1427"/>
      <c r="AE74" s="1427"/>
      <c r="AF74" s="1428"/>
      <c r="AH74" s="20"/>
    </row>
    <row r="75" spans="1:34" ht="25.5" customHeight="1">
      <c r="A75" s="457"/>
      <c r="B75" s="1390" t="s">
        <v>572</v>
      </c>
      <c r="C75" s="1390"/>
      <c r="D75" s="1390"/>
      <c r="E75" s="1390"/>
      <c r="F75" s="1390"/>
      <c r="G75" s="1390"/>
      <c r="H75" s="1390"/>
      <c r="I75" s="1390"/>
      <c r="J75" s="1390"/>
      <c r="K75" s="1390"/>
      <c r="L75" s="1390"/>
      <c r="M75" s="1390"/>
      <c r="N75" s="1390"/>
      <c r="O75" s="1390"/>
      <c r="P75" s="1390"/>
      <c r="Q75" s="1390"/>
      <c r="R75" s="1390"/>
      <c r="S75" s="1390"/>
      <c r="T75" s="1390"/>
      <c r="U75" s="1390"/>
      <c r="V75" s="1390"/>
      <c r="W75" s="1391"/>
      <c r="X75" s="1426"/>
      <c r="Y75" s="1427"/>
      <c r="Z75" s="1427"/>
      <c r="AA75" s="1427"/>
      <c r="AB75" s="1427"/>
      <c r="AC75" s="1427"/>
      <c r="AD75" s="1427"/>
      <c r="AE75" s="1427"/>
      <c r="AF75" s="1428"/>
      <c r="AH75" s="20"/>
    </row>
    <row r="76" spans="1:34" ht="25.5" customHeight="1">
      <c r="A76" s="457"/>
      <c r="B76" s="1390" t="s">
        <v>573</v>
      </c>
      <c r="C76" s="1390"/>
      <c r="D76" s="1390"/>
      <c r="E76" s="1390"/>
      <c r="F76" s="1390"/>
      <c r="G76" s="1390"/>
      <c r="H76" s="1390"/>
      <c r="I76" s="1390"/>
      <c r="J76" s="1390"/>
      <c r="K76" s="1390"/>
      <c r="L76" s="1390"/>
      <c r="M76" s="1390"/>
      <c r="N76" s="1390"/>
      <c r="O76" s="1390"/>
      <c r="P76" s="1390"/>
      <c r="Q76" s="1390"/>
      <c r="R76" s="1390"/>
      <c r="S76" s="1390"/>
      <c r="T76" s="1390"/>
      <c r="U76" s="1390"/>
      <c r="V76" s="1390"/>
      <c r="W76" s="1391"/>
      <c r="X76" s="1426"/>
      <c r="Y76" s="1427"/>
      <c r="Z76" s="1427"/>
      <c r="AA76" s="1427"/>
      <c r="AB76" s="1427"/>
      <c r="AC76" s="1427"/>
      <c r="AD76" s="1427"/>
      <c r="AE76" s="1427"/>
      <c r="AF76" s="1428"/>
      <c r="AH76" s="20"/>
    </row>
    <row r="77" spans="1:34" ht="25.5" customHeight="1" thickBot="1">
      <c r="A77" s="458"/>
      <c r="B77" s="1419" t="s">
        <v>739</v>
      </c>
      <c r="C77" s="1419"/>
      <c r="D77" s="1419"/>
      <c r="E77" s="1419"/>
      <c r="F77" s="1419"/>
      <c r="G77" s="1419"/>
      <c r="H77" s="1419"/>
      <c r="I77" s="1419"/>
      <c r="J77" s="1419"/>
      <c r="K77" s="1419"/>
      <c r="L77" s="1419"/>
      <c r="M77" s="1419"/>
      <c r="N77" s="1419"/>
      <c r="O77" s="1419"/>
      <c r="P77" s="1419"/>
      <c r="Q77" s="1419"/>
      <c r="R77" s="1419"/>
      <c r="S77" s="1419"/>
      <c r="T77" s="1419"/>
      <c r="U77" s="1419"/>
      <c r="V77" s="1419"/>
      <c r="W77" s="1420"/>
      <c r="X77" s="1429"/>
      <c r="Y77" s="1130"/>
      <c r="Z77" s="1130"/>
      <c r="AA77" s="1130"/>
      <c r="AB77" s="1130"/>
      <c r="AC77" s="1130"/>
      <c r="AD77" s="1130"/>
      <c r="AE77" s="1130"/>
      <c r="AF77" s="1430"/>
      <c r="AH77" s="20"/>
    </row>
    <row r="78" spans="1:34" ht="24.75" customHeight="1">
      <c r="AH78" s="20"/>
    </row>
    <row r="79" spans="1:34" ht="24.75" customHeight="1">
      <c r="AH79" s="20"/>
    </row>
  </sheetData>
  <sheetProtection sheet="1" formatCells="0" formatRows="0" insertRows="0" deleteRows="0" selectLockedCells="1"/>
  <mergeCells count="203">
    <mergeCell ref="AB66:AG66"/>
    <mergeCell ref="Y46:AG46"/>
    <mergeCell ref="B77:W77"/>
    <mergeCell ref="A72:W72"/>
    <mergeCell ref="X72:AF72"/>
    <mergeCell ref="X74:AF74"/>
    <mergeCell ref="X75:AF75"/>
    <mergeCell ref="X76:AF76"/>
    <mergeCell ref="X77:AF77"/>
    <mergeCell ref="B58:H58"/>
    <mergeCell ref="J58:R58"/>
    <mergeCell ref="S58:AG58"/>
    <mergeCell ref="A60:I60"/>
    <mergeCell ref="J60:R60"/>
    <mergeCell ref="S60:AG60"/>
    <mergeCell ref="X73:AF73"/>
    <mergeCell ref="B59:H59"/>
    <mergeCell ref="J59:R59"/>
    <mergeCell ref="S59:AG59"/>
    <mergeCell ref="R52:X52"/>
    <mergeCell ref="Y52:AG52"/>
    <mergeCell ref="A49:E49"/>
    <mergeCell ref="B76:W76"/>
    <mergeCell ref="B73:W73"/>
    <mergeCell ref="B74:W74"/>
    <mergeCell ref="A44:E44"/>
    <mergeCell ref="A45:E45"/>
    <mergeCell ref="F45:J45"/>
    <mergeCell ref="AB67:AG67"/>
    <mergeCell ref="AB63:AG63"/>
    <mergeCell ref="A67:AA67"/>
    <mergeCell ref="C64:AA64"/>
    <mergeCell ref="C65:AA65"/>
    <mergeCell ref="J56:R56"/>
    <mergeCell ref="S56:AG56"/>
    <mergeCell ref="C66:AA66"/>
    <mergeCell ref="A64:B64"/>
    <mergeCell ref="A63:AA63"/>
    <mergeCell ref="K50:Q50"/>
    <mergeCell ref="A52:J52"/>
    <mergeCell ref="B56:H56"/>
    <mergeCell ref="R50:X50"/>
    <mergeCell ref="Y50:AG50"/>
    <mergeCell ref="F44:J44"/>
    <mergeCell ref="K44:Q44"/>
    <mergeCell ref="R44:X44"/>
    <mergeCell ref="Y44:AG44"/>
    <mergeCell ref="A48:E48"/>
    <mergeCell ref="B75:W75"/>
    <mergeCell ref="A65:B65"/>
    <mergeCell ref="A66:B66"/>
    <mergeCell ref="F49:J49"/>
    <mergeCell ref="AB65:AG65"/>
    <mergeCell ref="A2:AG2"/>
    <mergeCell ref="B57:H57"/>
    <mergeCell ref="J57:R57"/>
    <mergeCell ref="S57:AG57"/>
    <mergeCell ref="A27:F28"/>
    <mergeCell ref="G27:L27"/>
    <mergeCell ref="M27:AG27"/>
    <mergeCell ref="G28:L28"/>
    <mergeCell ref="M28:AG28"/>
    <mergeCell ref="B7:K7"/>
    <mergeCell ref="M7:AG7"/>
    <mergeCell ref="B8:K8"/>
    <mergeCell ref="N8:Q8"/>
    <mergeCell ref="R8:AG8"/>
    <mergeCell ref="K49:Q49"/>
    <mergeCell ref="R49:X49"/>
    <mergeCell ref="Y49:AG49"/>
    <mergeCell ref="A50:E50"/>
    <mergeCell ref="F50:J50"/>
    <mergeCell ref="A38:N38"/>
    <mergeCell ref="V38:AB38"/>
    <mergeCell ref="A40:AG40"/>
    <mergeCell ref="AE24:AG24"/>
    <mergeCell ref="T21:X21"/>
    <mergeCell ref="Y21:AD21"/>
    <mergeCell ref="F19:J19"/>
    <mergeCell ref="K19:P19"/>
    <mergeCell ref="Y24:AD24"/>
    <mergeCell ref="T20:X20"/>
    <mergeCell ref="Y20:AD20"/>
    <mergeCell ref="AD31:AG31"/>
    <mergeCell ref="K32:M32"/>
    <mergeCell ref="O32:P32"/>
    <mergeCell ref="R32:S32"/>
    <mergeCell ref="K33:M33"/>
    <mergeCell ref="O33:P33"/>
    <mergeCell ref="U33:AG33"/>
    <mergeCell ref="U32:AG32"/>
    <mergeCell ref="AE26:AG26"/>
    <mergeCell ref="Q25:S25"/>
    <mergeCell ref="Q26:S26"/>
    <mergeCell ref="F26:J26"/>
    <mergeCell ref="K26:P26"/>
    <mergeCell ref="AB64:AG64"/>
    <mergeCell ref="K45:Q45"/>
    <mergeCell ref="R45:X45"/>
    <mergeCell ref="Y45:AG45"/>
    <mergeCell ref="A46:E46"/>
    <mergeCell ref="F46:J46"/>
    <mergeCell ref="K46:Q46"/>
    <mergeCell ref="R46:X46"/>
    <mergeCell ref="F47:J47"/>
    <mergeCell ref="K47:Q47"/>
    <mergeCell ref="A55:I55"/>
    <mergeCell ref="J55:R55"/>
    <mergeCell ref="S55:AG55"/>
    <mergeCell ref="F48:J48"/>
    <mergeCell ref="K48:Q48"/>
    <mergeCell ref="K52:Q52"/>
    <mergeCell ref="R48:X48"/>
    <mergeCell ref="Y48:AG48"/>
    <mergeCell ref="R47:X47"/>
    <mergeCell ref="Y47:AG47"/>
    <mergeCell ref="A47:E47"/>
    <mergeCell ref="A51:E51"/>
    <mergeCell ref="R51:X51"/>
    <mergeCell ref="Y51:AG51"/>
    <mergeCell ref="A4:E4"/>
    <mergeCell ref="F4:AG4"/>
    <mergeCell ref="AE17:AG17"/>
    <mergeCell ref="AE18:AG18"/>
    <mergeCell ref="F18:J18"/>
    <mergeCell ref="K18:P18"/>
    <mergeCell ref="T22:X22"/>
    <mergeCell ref="Y22:AD22"/>
    <mergeCell ref="F23:J23"/>
    <mergeCell ref="K23:P23"/>
    <mergeCell ref="T23:X23"/>
    <mergeCell ref="Y23:AD23"/>
    <mergeCell ref="AE19:AG19"/>
    <mergeCell ref="AE20:AG20"/>
    <mergeCell ref="AE21:AG21"/>
    <mergeCell ref="AE22:AG22"/>
    <mergeCell ref="Q17:S17"/>
    <mergeCell ref="A5:AG5"/>
    <mergeCell ref="F17:J17"/>
    <mergeCell ref="K17:P17"/>
    <mergeCell ref="C10:T10"/>
    <mergeCell ref="A9:AG9"/>
    <mergeCell ref="A10:B10"/>
    <mergeCell ref="U10:AG10"/>
    <mergeCell ref="A11:AG11"/>
    <mergeCell ref="A12:B12"/>
    <mergeCell ref="A15:E15"/>
    <mergeCell ref="F15:AG15"/>
    <mergeCell ref="Q18:S18"/>
    <mergeCell ref="Q19:S19"/>
    <mergeCell ref="Q20:S20"/>
    <mergeCell ref="Q21:S21"/>
    <mergeCell ref="Q22:S22"/>
    <mergeCell ref="F21:J21"/>
    <mergeCell ref="K21:P21"/>
    <mergeCell ref="F20:J20"/>
    <mergeCell ref="K20:P20"/>
    <mergeCell ref="F16:J16"/>
    <mergeCell ref="K16:P16"/>
    <mergeCell ref="Q16:S16"/>
    <mergeCell ref="T16:X16"/>
    <mergeCell ref="Y16:AD16"/>
    <mergeCell ref="B29:K29"/>
    <mergeCell ref="M29:AC29"/>
    <mergeCell ref="T24:X24"/>
    <mergeCell ref="A16:E26"/>
    <mergeCell ref="AE16:AG16"/>
    <mergeCell ref="T26:X26"/>
    <mergeCell ref="Y26:AD26"/>
    <mergeCell ref="Y18:AD18"/>
    <mergeCell ref="T25:X25"/>
    <mergeCell ref="Y25:AD25"/>
    <mergeCell ref="T19:X19"/>
    <mergeCell ref="Y19:AD19"/>
    <mergeCell ref="F24:J24"/>
    <mergeCell ref="K24:P24"/>
    <mergeCell ref="AE23:AG23"/>
    <mergeCell ref="Q23:S23"/>
    <mergeCell ref="Q24:S24"/>
    <mergeCell ref="F51:Q51"/>
    <mergeCell ref="AD29:AG29"/>
    <mergeCell ref="AD30:AG30"/>
    <mergeCell ref="T17:X17"/>
    <mergeCell ref="Y17:AD17"/>
    <mergeCell ref="F22:J22"/>
    <mergeCell ref="K22:P22"/>
    <mergeCell ref="F25:J25"/>
    <mergeCell ref="K25:P25"/>
    <mergeCell ref="B30:K30"/>
    <mergeCell ref="M30:AC30"/>
    <mergeCell ref="B31:K31"/>
    <mergeCell ref="M31:AC31"/>
    <mergeCell ref="A36:N36"/>
    <mergeCell ref="V36:AB36"/>
    <mergeCell ref="A37:N37"/>
    <mergeCell ref="V37:AB37"/>
    <mergeCell ref="R33:S33"/>
    <mergeCell ref="G32:J32"/>
    <mergeCell ref="A35:N35"/>
    <mergeCell ref="G33:J33"/>
    <mergeCell ref="A32:F33"/>
    <mergeCell ref="AE25:AG25"/>
    <mergeCell ref="T18:X18"/>
  </mergeCells>
  <phoneticPr fontId="9"/>
  <conditionalFormatting sqref="V38:AB38">
    <cfRule type="containsErrors" dxfId="21" priority="1" stopIfTrue="1">
      <formula>ISERROR(V38)</formula>
    </cfRule>
  </conditionalFormatting>
  <dataValidations count="1">
    <dataValidation type="list" allowBlank="1" showInputMessage="1" showErrorMessage="1" sqref="A45:E50" xr:uid="{A5B2AFB8-9FA4-4F60-BE1E-FE8A551DC6D9}">
      <formula1>$BO$44:$BO$48</formula1>
    </dataValidation>
  </dataValidations>
  <printOptions horizontalCentered="1"/>
  <pageMargins left="0.78740157480314965" right="0.78740157480314965" top="0.59055118110236227" bottom="0.39370078740157483" header="0.39370078740157483" footer="0.39370078740157483"/>
  <pageSetup paperSize="9" scale="83" orientation="portrait" blackAndWhite="1" r:id="rId1"/>
  <headerFooter alignWithMargins="0"/>
  <rowBreaks count="1" manualBreakCount="1">
    <brk id="34"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106680</xdr:colOff>
                    <xdr:row>11</xdr:row>
                    <xdr:rowOff>60960</xdr:rowOff>
                  </from>
                  <to>
                    <xdr:col>1</xdr:col>
                    <xdr:colOff>144780</xdr:colOff>
                    <xdr:row>11</xdr:row>
                    <xdr:rowOff>274320</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72</xdr:row>
                    <xdr:rowOff>0</xdr:rowOff>
                  </from>
                  <to>
                    <xdr:col>1</xdr:col>
                    <xdr:colOff>106680</xdr:colOff>
                    <xdr:row>72</xdr:row>
                    <xdr:rowOff>274320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73</xdr:row>
                    <xdr:rowOff>0</xdr:rowOff>
                  </from>
                  <to>
                    <xdr:col>1</xdr:col>
                    <xdr:colOff>106680</xdr:colOff>
                    <xdr:row>73</xdr:row>
                    <xdr:rowOff>274320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73</xdr:row>
                    <xdr:rowOff>0</xdr:rowOff>
                  </from>
                  <to>
                    <xdr:col>1</xdr:col>
                    <xdr:colOff>106680</xdr:colOff>
                    <xdr:row>73</xdr:row>
                    <xdr:rowOff>274320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74</xdr:row>
                    <xdr:rowOff>0</xdr:rowOff>
                  </from>
                  <to>
                    <xdr:col>1</xdr:col>
                    <xdr:colOff>106680</xdr:colOff>
                    <xdr:row>74</xdr:row>
                    <xdr:rowOff>274320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74</xdr:row>
                    <xdr:rowOff>0</xdr:rowOff>
                  </from>
                  <to>
                    <xdr:col>1</xdr:col>
                    <xdr:colOff>106680</xdr:colOff>
                    <xdr:row>74</xdr:row>
                    <xdr:rowOff>274320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74</xdr:row>
                    <xdr:rowOff>0</xdr:rowOff>
                  </from>
                  <to>
                    <xdr:col>1</xdr:col>
                    <xdr:colOff>106680</xdr:colOff>
                    <xdr:row>74</xdr:row>
                    <xdr:rowOff>274320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76</xdr:row>
                    <xdr:rowOff>0</xdr:rowOff>
                  </from>
                  <to>
                    <xdr:col>1</xdr:col>
                    <xdr:colOff>106680</xdr:colOff>
                    <xdr:row>76</xdr:row>
                    <xdr:rowOff>274320</xdr:rowOff>
                  </to>
                </anchor>
              </controlPr>
            </control>
          </mc:Choice>
        </mc:AlternateContent>
        <mc:AlternateContent xmlns:mc="http://schemas.openxmlformats.org/markup-compatibility/2006">
          <mc:Choice Requires="x14">
            <control shapeId="2" r:id="rId16" name="Check Box 37">
              <controlPr defaultSize="0" autoFill="0" autoLine="0" autoPict="0">
                <anchor moveWithCells="1">
                  <from>
                    <xdr:col>0</xdr:col>
                    <xdr:colOff>99060</xdr:colOff>
                    <xdr:row>9</xdr:row>
                    <xdr:rowOff>121920</xdr:rowOff>
                  </from>
                  <to>
                    <xdr:col>1</xdr:col>
                    <xdr:colOff>137160</xdr:colOff>
                    <xdr:row>9</xdr:row>
                    <xdr:rowOff>335280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BN44"/>
  <sheetViews>
    <sheetView showZeros="0" view="pageBreakPreview" zoomScaleNormal="85" zoomScaleSheetLayoutView="100" workbookViewId="0"/>
  </sheetViews>
  <sheetFormatPr defaultColWidth="12" defaultRowHeight="12.6"/>
  <cols>
    <col min="1" max="25" width="4.875" style="463" customWidth="1"/>
    <col min="26" max="26" width="8.875" style="463" customWidth="1"/>
    <col min="27" max="27" width="1.875" style="463" customWidth="1"/>
    <col min="28" max="45" width="4.5" style="463" customWidth="1"/>
    <col min="46" max="16384" width="12" style="463"/>
  </cols>
  <sheetData>
    <row r="1" spans="1:66" ht="21" customHeight="1">
      <c r="A1" s="20" t="s">
        <v>675</v>
      </c>
      <c r="B1" s="462"/>
      <c r="C1" s="462"/>
      <c r="D1" s="462"/>
      <c r="E1" s="462"/>
      <c r="F1" s="462"/>
      <c r="G1" s="462"/>
      <c r="H1" s="462"/>
      <c r="I1" s="462"/>
      <c r="J1" s="462"/>
      <c r="K1" s="462"/>
      <c r="L1" s="462"/>
      <c r="M1" s="462"/>
      <c r="N1" s="462"/>
      <c r="O1" s="462"/>
      <c r="P1" s="462"/>
      <c r="Q1" s="462"/>
      <c r="R1" s="462"/>
      <c r="S1" s="462"/>
      <c r="T1" s="1479" t="s">
        <v>697</v>
      </c>
      <c r="U1" s="1479"/>
      <c r="V1" s="1479"/>
      <c r="W1" s="1478"/>
      <c r="X1" s="1478"/>
      <c r="Y1" s="1478"/>
      <c r="Z1" s="1478"/>
    </row>
    <row r="2" spans="1:66" ht="18.600000000000001">
      <c r="A2" s="1483" t="s">
        <v>639</v>
      </c>
      <c r="B2" s="1483"/>
      <c r="C2" s="1483"/>
      <c r="D2" s="1483"/>
      <c r="E2" s="1483"/>
      <c r="F2" s="1483"/>
      <c r="G2" s="1483"/>
      <c r="H2" s="1483"/>
      <c r="I2" s="1483"/>
      <c r="J2" s="1483"/>
      <c r="K2" s="1483"/>
      <c r="L2" s="1483"/>
      <c r="M2" s="1483"/>
      <c r="N2" s="1483"/>
      <c r="O2" s="1483"/>
      <c r="P2" s="1483"/>
      <c r="Q2" s="1483"/>
      <c r="R2" s="1483"/>
      <c r="S2" s="1483"/>
      <c r="T2" s="1483"/>
      <c r="U2" s="1483"/>
      <c r="V2" s="1483"/>
      <c r="W2" s="1483"/>
      <c r="X2" s="1483"/>
      <c r="Y2" s="1483"/>
      <c r="Z2" s="1483"/>
      <c r="AA2" s="1483"/>
      <c r="BN2" s="463" t="s">
        <v>640</v>
      </c>
    </row>
    <row r="3" spans="1:66">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BN3" s="463" t="s">
        <v>641</v>
      </c>
    </row>
    <row r="4" spans="1:66">
      <c r="A4" s="462"/>
      <c r="B4" s="462"/>
      <c r="C4" s="462"/>
      <c r="D4" s="462"/>
      <c r="E4" s="462"/>
      <c r="F4" s="462"/>
      <c r="G4" s="462"/>
      <c r="H4" s="462"/>
      <c r="I4" s="462"/>
      <c r="J4" s="462"/>
      <c r="K4" s="462"/>
      <c r="L4" s="462"/>
      <c r="M4" s="462"/>
      <c r="N4" s="462"/>
      <c r="O4" s="462"/>
      <c r="P4" s="462"/>
      <c r="Q4" s="462"/>
      <c r="R4" s="462"/>
      <c r="S4" s="1484"/>
      <c r="T4" s="1485"/>
      <c r="U4" s="1485"/>
      <c r="V4" s="1485"/>
      <c r="W4" s="1485"/>
      <c r="X4" s="1485"/>
      <c r="Y4" s="1485"/>
      <c r="Z4" s="462"/>
      <c r="BN4" s="463" t="s">
        <v>642</v>
      </c>
    </row>
    <row r="5" spans="1:66" ht="20.25" customHeight="1">
      <c r="A5" s="462" t="s">
        <v>643</v>
      </c>
      <c r="B5" s="462"/>
      <c r="C5" s="462"/>
      <c r="D5" s="462"/>
      <c r="E5" s="462"/>
      <c r="F5" s="462"/>
      <c r="G5" s="462"/>
      <c r="H5" s="462"/>
      <c r="I5" s="462"/>
      <c r="J5" s="462"/>
      <c r="K5" s="462"/>
      <c r="L5" s="462"/>
      <c r="M5" s="462"/>
      <c r="N5" s="462"/>
      <c r="O5" s="462"/>
      <c r="P5" s="462"/>
      <c r="Q5" s="462"/>
      <c r="R5" s="462"/>
      <c r="S5" s="462"/>
      <c r="T5" s="462"/>
      <c r="U5" s="462"/>
      <c r="V5" s="462"/>
      <c r="W5" s="462"/>
      <c r="X5" s="462"/>
      <c r="Y5" s="462"/>
      <c r="Z5" s="462"/>
      <c r="BN5" s="463" t="s">
        <v>644</v>
      </c>
    </row>
    <row r="6" spans="1:66" ht="20.25" customHeight="1">
      <c r="A6" s="462"/>
      <c r="B6" s="462"/>
      <c r="C6" s="462"/>
      <c r="D6" s="462"/>
      <c r="E6" s="462"/>
      <c r="F6" s="462"/>
      <c r="G6" s="462"/>
      <c r="H6" s="462"/>
      <c r="I6" s="462"/>
      <c r="J6" s="462"/>
      <c r="K6" s="462"/>
      <c r="L6" s="462"/>
      <c r="M6" s="462"/>
      <c r="N6" s="462"/>
      <c r="O6" s="462"/>
      <c r="P6" s="462"/>
      <c r="Q6" s="462"/>
      <c r="R6" s="462"/>
      <c r="S6" s="462"/>
      <c r="T6" s="462"/>
      <c r="U6" s="462"/>
      <c r="V6" s="462"/>
      <c r="W6" s="462"/>
      <c r="X6" s="462"/>
      <c r="Y6" s="462"/>
      <c r="Z6" s="462"/>
      <c r="BN6" s="463" t="s">
        <v>645</v>
      </c>
    </row>
    <row r="7" spans="1:66" ht="13.5" customHeight="1">
      <c r="A7" s="462"/>
      <c r="B7" s="1480" t="s">
        <v>646</v>
      </c>
      <c r="C7" s="1481"/>
      <c r="D7" s="1481"/>
      <c r="E7" s="1481"/>
      <c r="F7" s="1481"/>
      <c r="G7" s="1481"/>
      <c r="H7" s="1481"/>
      <c r="I7" s="1481"/>
      <c r="J7" s="1481"/>
      <c r="K7" s="1481"/>
      <c r="L7" s="1481"/>
      <c r="M7" s="1481"/>
      <c r="N7" s="1481"/>
      <c r="O7" s="1481"/>
      <c r="P7" s="1481"/>
      <c r="Q7" s="1481"/>
      <c r="R7" s="1481"/>
      <c r="S7" s="1481"/>
      <c r="T7" s="1481"/>
      <c r="U7" s="1481"/>
      <c r="V7" s="1481"/>
      <c r="W7" s="1481"/>
      <c r="X7" s="1481"/>
      <c r="Y7" s="1482"/>
      <c r="Z7" s="462"/>
      <c r="BN7" s="463" t="s">
        <v>647</v>
      </c>
    </row>
    <row r="8" spans="1:66" ht="13.5" customHeight="1">
      <c r="A8" s="462"/>
      <c r="B8" s="1486"/>
      <c r="C8" s="1487"/>
      <c r="D8" s="1487"/>
      <c r="E8" s="1487"/>
      <c r="F8" s="1487"/>
      <c r="G8" s="1487"/>
      <c r="H8" s="1487"/>
      <c r="I8" s="1487"/>
      <c r="J8" s="1487"/>
      <c r="K8" s="1487"/>
      <c r="L8" s="1487"/>
      <c r="M8" s="1487"/>
      <c r="N8" s="1487"/>
      <c r="O8" s="1487"/>
      <c r="P8" s="1487"/>
      <c r="Q8" s="1487"/>
      <c r="R8" s="1487"/>
      <c r="S8" s="1487"/>
      <c r="T8" s="1487"/>
      <c r="U8" s="1487"/>
      <c r="V8" s="1487"/>
      <c r="W8" s="1487"/>
      <c r="X8" s="1487"/>
      <c r="Y8" s="1488"/>
      <c r="Z8" s="462"/>
      <c r="BN8" s="463" t="s">
        <v>648</v>
      </c>
    </row>
    <row r="9" spans="1:66" ht="13.5" customHeight="1">
      <c r="A9" s="462"/>
      <c r="B9" s="1486"/>
      <c r="C9" s="1487"/>
      <c r="D9" s="1487"/>
      <c r="E9" s="1487"/>
      <c r="F9" s="1487"/>
      <c r="G9" s="1487"/>
      <c r="H9" s="1487"/>
      <c r="I9" s="1487"/>
      <c r="J9" s="1487"/>
      <c r="K9" s="1487"/>
      <c r="L9" s="1487"/>
      <c r="M9" s="1487"/>
      <c r="N9" s="1487"/>
      <c r="O9" s="1487"/>
      <c r="P9" s="1487"/>
      <c r="Q9" s="1487"/>
      <c r="R9" s="1487"/>
      <c r="S9" s="1487"/>
      <c r="T9" s="1487"/>
      <c r="U9" s="1487"/>
      <c r="V9" s="1487"/>
      <c r="W9" s="1487"/>
      <c r="X9" s="1487"/>
      <c r="Y9" s="1488"/>
      <c r="Z9" s="462"/>
      <c r="BN9" s="463" t="s">
        <v>649</v>
      </c>
    </row>
    <row r="10" spans="1:66" ht="13.5" customHeight="1">
      <c r="A10" s="462"/>
      <c r="B10" s="1486"/>
      <c r="C10" s="1487"/>
      <c r="D10" s="1487"/>
      <c r="E10" s="1487"/>
      <c r="F10" s="1487"/>
      <c r="G10" s="1487"/>
      <c r="H10" s="1487"/>
      <c r="I10" s="1487"/>
      <c r="J10" s="1487"/>
      <c r="K10" s="1487"/>
      <c r="L10" s="1487"/>
      <c r="M10" s="1487"/>
      <c r="N10" s="1487"/>
      <c r="O10" s="1487"/>
      <c r="P10" s="1487"/>
      <c r="Q10" s="1487"/>
      <c r="R10" s="1487"/>
      <c r="S10" s="1487"/>
      <c r="T10" s="1487"/>
      <c r="U10" s="1487"/>
      <c r="V10" s="1487"/>
      <c r="W10" s="1487"/>
      <c r="X10" s="1487"/>
      <c r="Y10" s="1488"/>
      <c r="Z10" s="462"/>
    </row>
    <row r="11" spans="1:66" ht="13.5" customHeight="1">
      <c r="A11" s="462"/>
      <c r="B11" s="1486"/>
      <c r="C11" s="1487"/>
      <c r="D11" s="1487"/>
      <c r="E11" s="1487"/>
      <c r="F11" s="1487"/>
      <c r="G11" s="1487"/>
      <c r="H11" s="1487"/>
      <c r="I11" s="1487"/>
      <c r="J11" s="1487"/>
      <c r="K11" s="1487"/>
      <c r="L11" s="1487"/>
      <c r="M11" s="1487"/>
      <c r="N11" s="1487"/>
      <c r="O11" s="1487"/>
      <c r="P11" s="1487"/>
      <c r="Q11" s="1487"/>
      <c r="R11" s="1487"/>
      <c r="S11" s="1487"/>
      <c r="T11" s="1487"/>
      <c r="U11" s="1487"/>
      <c r="V11" s="1487"/>
      <c r="W11" s="1487"/>
      <c r="X11" s="1487"/>
      <c r="Y11" s="1488"/>
      <c r="Z11" s="462"/>
    </row>
    <row r="12" spans="1:66" ht="13.5" customHeight="1">
      <c r="A12" s="462"/>
      <c r="B12" s="1486"/>
      <c r="C12" s="1487"/>
      <c r="D12" s="1487"/>
      <c r="E12" s="1487"/>
      <c r="F12" s="1487"/>
      <c r="G12" s="1487"/>
      <c r="H12" s="1487"/>
      <c r="I12" s="1487"/>
      <c r="J12" s="1487"/>
      <c r="K12" s="1487"/>
      <c r="L12" s="1487"/>
      <c r="M12" s="1487"/>
      <c r="N12" s="1487"/>
      <c r="O12" s="1487"/>
      <c r="P12" s="1487"/>
      <c r="Q12" s="1487"/>
      <c r="R12" s="1487"/>
      <c r="S12" s="1487"/>
      <c r="T12" s="1487"/>
      <c r="U12" s="1487"/>
      <c r="V12" s="1487"/>
      <c r="W12" s="1487"/>
      <c r="X12" s="1487"/>
      <c r="Y12" s="1488"/>
      <c r="Z12" s="462"/>
    </row>
    <row r="13" spans="1:66" ht="13.5" customHeight="1">
      <c r="A13" s="462"/>
      <c r="B13" s="1486"/>
      <c r="C13" s="1487"/>
      <c r="D13" s="1487"/>
      <c r="E13" s="1487"/>
      <c r="F13" s="1487"/>
      <c r="G13" s="1487"/>
      <c r="H13" s="1487"/>
      <c r="I13" s="1487"/>
      <c r="J13" s="1487"/>
      <c r="K13" s="1487"/>
      <c r="L13" s="1487"/>
      <c r="M13" s="1487"/>
      <c r="N13" s="1487"/>
      <c r="O13" s="1487"/>
      <c r="P13" s="1487"/>
      <c r="Q13" s="1487"/>
      <c r="R13" s="1487"/>
      <c r="S13" s="1487"/>
      <c r="T13" s="1487"/>
      <c r="U13" s="1487"/>
      <c r="V13" s="1487"/>
      <c r="W13" s="1487"/>
      <c r="X13" s="1487"/>
      <c r="Y13" s="1488"/>
      <c r="Z13" s="462"/>
    </row>
    <row r="14" spans="1:66" ht="13.5" customHeight="1">
      <c r="A14" s="462"/>
      <c r="B14" s="1489" t="s">
        <v>251</v>
      </c>
      <c r="C14" s="1490"/>
      <c r="D14" s="1491"/>
      <c r="E14" s="1487"/>
      <c r="F14" s="1487"/>
      <c r="G14" s="1487"/>
      <c r="H14" s="1487"/>
      <c r="I14" s="1487"/>
      <c r="J14" s="1487"/>
      <c r="K14" s="1487"/>
      <c r="L14" s="1487"/>
      <c r="M14" s="1487"/>
      <c r="N14" s="1487"/>
      <c r="O14" s="1487"/>
      <c r="P14" s="1487"/>
      <c r="Q14" s="1487"/>
      <c r="R14" s="1487"/>
      <c r="S14" s="1487"/>
      <c r="T14" s="1487"/>
      <c r="U14" s="1487"/>
      <c r="V14" s="1487"/>
      <c r="W14" s="1487"/>
      <c r="X14" s="1487"/>
      <c r="Y14" s="1488"/>
      <c r="Z14" s="462"/>
    </row>
    <row r="15" spans="1:66">
      <c r="A15" s="462"/>
      <c r="B15" s="462"/>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row>
    <row r="16" spans="1:66">
      <c r="A16" s="462"/>
      <c r="B16" s="462"/>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row>
    <row r="17" spans="1:66" ht="20.25" customHeight="1">
      <c r="A17" s="462" t="s">
        <v>650</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row>
    <row r="18" spans="1:66" ht="13.5" customHeight="1">
      <c r="A18" s="462"/>
      <c r="B18" s="1480" t="s">
        <v>646</v>
      </c>
      <c r="C18" s="1481"/>
      <c r="D18" s="1481"/>
      <c r="E18" s="1481"/>
      <c r="F18" s="1481"/>
      <c r="G18" s="1481"/>
      <c r="H18" s="1481"/>
      <c r="I18" s="1481"/>
      <c r="J18" s="1481"/>
      <c r="K18" s="1481"/>
      <c r="L18" s="1481"/>
      <c r="M18" s="1481"/>
      <c r="N18" s="1481"/>
      <c r="O18" s="1481"/>
      <c r="P18" s="1481"/>
      <c r="Q18" s="1481"/>
      <c r="R18" s="1481"/>
      <c r="S18" s="1481"/>
      <c r="T18" s="1481"/>
      <c r="U18" s="1481"/>
      <c r="V18" s="1481"/>
      <c r="W18" s="1481"/>
      <c r="X18" s="1481"/>
      <c r="Y18" s="1482"/>
      <c r="Z18" s="462"/>
    </row>
    <row r="19" spans="1:66">
      <c r="A19" s="462"/>
      <c r="B19" s="1472"/>
      <c r="C19" s="1472"/>
      <c r="D19" s="1472"/>
      <c r="E19" s="1472"/>
      <c r="F19" s="1472"/>
      <c r="G19" s="1472"/>
      <c r="H19" s="1472"/>
      <c r="I19" s="1472"/>
      <c r="J19" s="1472"/>
      <c r="K19" s="1472"/>
      <c r="L19" s="1472"/>
      <c r="M19" s="1472"/>
      <c r="N19" s="1472"/>
      <c r="O19" s="1472"/>
      <c r="P19" s="1472"/>
      <c r="Q19" s="1472"/>
      <c r="R19" s="1472"/>
      <c r="S19" s="1472"/>
      <c r="T19" s="1472"/>
      <c r="U19" s="1472"/>
      <c r="V19" s="1472"/>
      <c r="W19" s="1472"/>
      <c r="X19" s="1472"/>
      <c r="Y19" s="1472"/>
      <c r="Z19" s="462"/>
      <c r="BN19" s="463" t="s">
        <v>651</v>
      </c>
    </row>
    <row r="20" spans="1:66">
      <c r="A20" s="462"/>
      <c r="B20" s="1472"/>
      <c r="C20" s="1472"/>
      <c r="D20" s="1472"/>
      <c r="E20" s="1472"/>
      <c r="F20" s="1472"/>
      <c r="G20" s="1472"/>
      <c r="H20" s="1472"/>
      <c r="I20" s="1472"/>
      <c r="J20" s="1472"/>
      <c r="K20" s="1472"/>
      <c r="L20" s="1472"/>
      <c r="M20" s="1472"/>
      <c r="N20" s="1472"/>
      <c r="O20" s="1472"/>
      <c r="P20" s="1472"/>
      <c r="Q20" s="1472"/>
      <c r="R20" s="1472"/>
      <c r="S20" s="1472"/>
      <c r="T20" s="1472"/>
      <c r="U20" s="1472"/>
      <c r="V20" s="1472"/>
      <c r="W20" s="1472"/>
      <c r="X20" s="1472"/>
      <c r="Y20" s="1472"/>
      <c r="Z20" s="462"/>
      <c r="BN20" s="463" t="s">
        <v>652</v>
      </c>
    </row>
    <row r="21" spans="1:66">
      <c r="A21" s="462"/>
      <c r="B21" s="1472"/>
      <c r="C21" s="1472"/>
      <c r="D21" s="1472"/>
      <c r="E21" s="1472"/>
      <c r="F21" s="1472"/>
      <c r="G21" s="1472"/>
      <c r="H21" s="1472"/>
      <c r="I21" s="1472"/>
      <c r="J21" s="1472"/>
      <c r="K21" s="1472"/>
      <c r="L21" s="1472"/>
      <c r="M21" s="1472"/>
      <c r="N21" s="1472"/>
      <c r="O21" s="1472"/>
      <c r="P21" s="1472"/>
      <c r="Q21" s="1472"/>
      <c r="R21" s="1472"/>
      <c r="S21" s="1472"/>
      <c r="T21" s="1472"/>
      <c r="U21" s="1472"/>
      <c r="V21" s="1472"/>
      <c r="W21" s="1472"/>
      <c r="X21" s="1472"/>
      <c r="Y21" s="1472"/>
      <c r="Z21" s="462"/>
      <c r="BN21" s="463" t="s">
        <v>653</v>
      </c>
    </row>
    <row r="22" spans="1:66">
      <c r="A22" s="462"/>
      <c r="B22" s="1472"/>
      <c r="C22" s="1472"/>
      <c r="D22" s="1472"/>
      <c r="E22" s="1472"/>
      <c r="F22" s="1472"/>
      <c r="G22" s="1472"/>
      <c r="H22" s="1472"/>
      <c r="I22" s="1472"/>
      <c r="J22" s="1472"/>
      <c r="K22" s="1472"/>
      <c r="L22" s="1472"/>
      <c r="M22" s="1472"/>
      <c r="N22" s="1472"/>
      <c r="O22" s="1472"/>
      <c r="P22" s="1472"/>
      <c r="Q22" s="1472"/>
      <c r="R22" s="1472"/>
      <c r="S22" s="1472"/>
      <c r="T22" s="1472"/>
      <c r="U22" s="1472"/>
      <c r="V22" s="1472"/>
      <c r="W22" s="1472"/>
      <c r="X22" s="1472"/>
      <c r="Y22" s="1472"/>
      <c r="Z22" s="462"/>
      <c r="BN22" s="463" t="s">
        <v>654</v>
      </c>
    </row>
    <row r="23" spans="1:66">
      <c r="A23" s="462"/>
      <c r="B23" s="1473" t="s">
        <v>251</v>
      </c>
      <c r="C23" s="1474"/>
      <c r="D23" s="1475"/>
      <c r="E23" s="1476"/>
      <c r="F23" s="1476"/>
      <c r="G23" s="1476"/>
      <c r="H23" s="1476"/>
      <c r="I23" s="1476"/>
      <c r="J23" s="1476"/>
      <c r="K23" s="1476"/>
      <c r="L23" s="1476"/>
      <c r="M23" s="1476"/>
      <c r="N23" s="1476"/>
      <c r="O23" s="1476"/>
      <c r="P23" s="1476"/>
      <c r="Q23" s="1476"/>
      <c r="R23" s="1476"/>
      <c r="S23" s="1476"/>
      <c r="T23" s="1476"/>
      <c r="U23" s="1476"/>
      <c r="V23" s="1476"/>
      <c r="W23" s="1476"/>
      <c r="X23" s="1476"/>
      <c r="Y23" s="1477"/>
      <c r="Z23" s="462"/>
    </row>
    <row r="24" spans="1:66">
      <c r="A24" s="462"/>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2"/>
    </row>
    <row r="25" spans="1:66" ht="33" customHeight="1">
      <c r="A25" s="462"/>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row>
    <row r="26" spans="1:66">
      <c r="A26" s="462" t="s">
        <v>655</v>
      </c>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row>
    <row r="27" spans="1:66">
      <c r="A27" s="462"/>
      <c r="B27" s="1461"/>
      <c r="C27" s="1462"/>
      <c r="D27" s="1465" t="s">
        <v>656</v>
      </c>
      <c r="E27" s="1465"/>
      <c r="F27" s="1465"/>
      <c r="G27" s="1465"/>
      <c r="H27" s="1465"/>
      <c r="I27" s="1466" t="s">
        <v>657</v>
      </c>
      <c r="J27" s="1467"/>
      <c r="K27" s="1467"/>
      <c r="L27" s="1467"/>
      <c r="M27" s="1467"/>
      <c r="N27" s="1467"/>
      <c r="O27" s="1467"/>
      <c r="P27" s="1467"/>
      <c r="Q27" s="1467"/>
      <c r="R27" s="1467"/>
      <c r="S27" s="1467"/>
      <c r="T27" s="1467"/>
      <c r="U27" s="1467"/>
      <c r="V27" s="1467"/>
      <c r="W27" s="1467"/>
      <c r="X27" s="1467"/>
      <c r="Y27" s="1467"/>
      <c r="Z27" s="1468"/>
      <c r="AA27" s="462"/>
    </row>
    <row r="28" spans="1:66" ht="20.25" customHeight="1">
      <c r="A28" s="462"/>
      <c r="B28" s="1463"/>
      <c r="C28" s="1464"/>
      <c r="D28" s="1465"/>
      <c r="E28" s="1465"/>
      <c r="F28" s="1465"/>
      <c r="G28" s="1465"/>
      <c r="H28" s="1465"/>
      <c r="I28" s="1466" t="s">
        <v>658</v>
      </c>
      <c r="J28" s="1467"/>
      <c r="K28" s="1467"/>
      <c r="L28" s="1467"/>
      <c r="M28" s="1467"/>
      <c r="N28" s="1467"/>
      <c r="O28" s="1467"/>
      <c r="P28" s="1467"/>
      <c r="Q28" s="1467"/>
      <c r="R28" s="1467"/>
      <c r="S28" s="1467"/>
      <c r="T28" s="1467"/>
      <c r="U28" s="1468"/>
      <c r="V28" s="1458" t="s">
        <v>659</v>
      </c>
      <c r="W28" s="1459"/>
      <c r="X28" s="1459"/>
      <c r="Y28" s="1459"/>
      <c r="Z28" s="1460"/>
      <c r="AA28" s="462"/>
    </row>
    <row r="29" spans="1:66" ht="28.5" customHeight="1">
      <c r="A29" s="462"/>
      <c r="B29" s="1447">
        <v>1</v>
      </c>
      <c r="C29" s="1448"/>
      <c r="D29" s="1469"/>
      <c r="E29" s="1470"/>
      <c r="F29" s="1470"/>
      <c r="G29" s="1470"/>
      <c r="H29" s="1471"/>
      <c r="I29" s="1452"/>
      <c r="J29" s="1453"/>
      <c r="K29" s="1453"/>
      <c r="L29" s="1453"/>
      <c r="M29" s="1453"/>
      <c r="N29" s="1453"/>
      <c r="O29" s="1453"/>
      <c r="P29" s="1453"/>
      <c r="Q29" s="1453"/>
      <c r="R29" s="1453"/>
      <c r="S29" s="1453"/>
      <c r="T29" s="1453"/>
      <c r="U29" s="1454"/>
      <c r="V29" s="1455"/>
      <c r="W29" s="1456"/>
      <c r="X29" s="1456"/>
      <c r="Y29" s="1456"/>
      <c r="Z29" s="1457"/>
      <c r="AA29" s="462"/>
      <c r="AF29" s="466"/>
      <c r="AG29" s="466"/>
      <c r="AH29" s="466"/>
      <c r="AI29" s="466"/>
      <c r="AJ29" s="466"/>
    </row>
    <row r="30" spans="1:66" ht="28.5" customHeight="1">
      <c r="A30" s="462"/>
      <c r="B30" s="1447">
        <v>2</v>
      </c>
      <c r="C30" s="1448"/>
      <c r="D30" s="1469"/>
      <c r="E30" s="1470"/>
      <c r="F30" s="1470"/>
      <c r="G30" s="1470"/>
      <c r="H30" s="1471"/>
      <c r="I30" s="1452"/>
      <c r="J30" s="1453"/>
      <c r="K30" s="1453"/>
      <c r="L30" s="1453"/>
      <c r="M30" s="1453"/>
      <c r="N30" s="1453"/>
      <c r="O30" s="1453"/>
      <c r="P30" s="1453"/>
      <c r="Q30" s="1453"/>
      <c r="R30" s="1453"/>
      <c r="S30" s="1453"/>
      <c r="T30" s="1453"/>
      <c r="U30" s="1454"/>
      <c r="V30" s="1455"/>
      <c r="W30" s="1456"/>
      <c r="X30" s="1456"/>
      <c r="Y30" s="1456"/>
      <c r="Z30" s="1457"/>
      <c r="AA30" s="462"/>
      <c r="AF30" s="466"/>
      <c r="AG30" s="466"/>
      <c r="AH30" s="466"/>
      <c r="AI30" s="466"/>
      <c r="AJ30" s="466"/>
    </row>
    <row r="31" spans="1:66" ht="26.25" customHeight="1">
      <c r="A31" s="462"/>
      <c r="B31" s="1447">
        <v>3</v>
      </c>
      <c r="C31" s="1448"/>
      <c r="D31" s="1469"/>
      <c r="E31" s="1470"/>
      <c r="F31" s="1470"/>
      <c r="G31" s="1470"/>
      <c r="H31" s="1471"/>
      <c r="I31" s="1452"/>
      <c r="J31" s="1453"/>
      <c r="K31" s="1453"/>
      <c r="L31" s="1453"/>
      <c r="M31" s="1453"/>
      <c r="N31" s="1453"/>
      <c r="O31" s="1453"/>
      <c r="P31" s="1453"/>
      <c r="Q31" s="1453"/>
      <c r="R31" s="1453"/>
      <c r="S31" s="1453"/>
      <c r="T31" s="1453"/>
      <c r="U31" s="1454"/>
      <c r="V31" s="1455"/>
      <c r="W31" s="1456"/>
      <c r="X31" s="1456"/>
      <c r="Y31" s="1456"/>
      <c r="Z31" s="1457"/>
      <c r="AA31" s="462"/>
      <c r="AF31" s="466"/>
      <c r="AG31" s="466"/>
      <c r="AH31" s="466"/>
      <c r="AI31" s="466"/>
      <c r="AJ31" s="466"/>
    </row>
    <row r="32" spans="1:66" ht="26.25" customHeight="1">
      <c r="A32" s="462"/>
      <c r="B32" s="1447">
        <v>4</v>
      </c>
      <c r="C32" s="1448"/>
      <c r="D32" s="1469"/>
      <c r="E32" s="1470"/>
      <c r="F32" s="1470"/>
      <c r="G32" s="1470"/>
      <c r="H32" s="1471"/>
      <c r="I32" s="1452"/>
      <c r="J32" s="1453"/>
      <c r="K32" s="1453"/>
      <c r="L32" s="1453"/>
      <c r="M32" s="1453"/>
      <c r="N32" s="1453"/>
      <c r="O32" s="1453"/>
      <c r="P32" s="1453"/>
      <c r="Q32" s="1453"/>
      <c r="R32" s="1453"/>
      <c r="S32" s="1453"/>
      <c r="T32" s="1453"/>
      <c r="U32" s="1454"/>
      <c r="V32" s="1455"/>
      <c r="W32" s="1456"/>
      <c r="X32" s="1456"/>
      <c r="Y32" s="1456"/>
      <c r="Z32" s="1457"/>
      <c r="AA32" s="462"/>
      <c r="AC32" s="467"/>
      <c r="AF32" s="466"/>
      <c r="AG32" s="466"/>
      <c r="AH32" s="466"/>
      <c r="AI32" s="466"/>
      <c r="AJ32" s="466"/>
    </row>
    <row r="33" spans="1:36" ht="26.25" customHeight="1">
      <c r="A33" s="462"/>
      <c r="B33" s="1447">
        <v>5</v>
      </c>
      <c r="C33" s="1448"/>
      <c r="D33" s="1469"/>
      <c r="E33" s="1470"/>
      <c r="F33" s="1470"/>
      <c r="G33" s="1470"/>
      <c r="H33" s="1471"/>
      <c r="I33" s="1452"/>
      <c r="J33" s="1453"/>
      <c r="K33" s="1453"/>
      <c r="L33" s="1453"/>
      <c r="M33" s="1453"/>
      <c r="N33" s="1453"/>
      <c r="O33" s="1453"/>
      <c r="P33" s="1453"/>
      <c r="Q33" s="1453"/>
      <c r="R33" s="1453"/>
      <c r="S33" s="1453"/>
      <c r="T33" s="1453"/>
      <c r="U33" s="1454"/>
      <c r="V33" s="1455"/>
      <c r="W33" s="1456"/>
      <c r="X33" s="1456"/>
      <c r="Y33" s="1456"/>
      <c r="Z33" s="1457"/>
      <c r="AA33" s="462"/>
      <c r="AF33" s="466"/>
      <c r="AG33" s="466"/>
      <c r="AH33" s="466"/>
      <c r="AI33" s="466"/>
      <c r="AJ33" s="466"/>
    </row>
    <row r="34" spans="1:36" ht="26.25" customHeight="1">
      <c r="A34" s="462"/>
      <c r="B34" s="468"/>
      <c r="C34" s="468"/>
      <c r="D34" s="469"/>
      <c r="E34" s="469"/>
      <c r="F34" s="469"/>
      <c r="G34" s="469"/>
      <c r="H34" s="469"/>
      <c r="I34" s="470"/>
      <c r="J34" s="470"/>
      <c r="K34" s="470"/>
      <c r="L34" s="470"/>
      <c r="M34" s="470"/>
      <c r="N34" s="470"/>
      <c r="O34" s="470"/>
      <c r="P34" s="470"/>
      <c r="Q34" s="470"/>
      <c r="R34" s="470"/>
      <c r="S34" s="470"/>
      <c r="T34" s="470"/>
      <c r="U34" s="470"/>
      <c r="V34" s="471"/>
      <c r="W34" s="471"/>
      <c r="X34" s="471"/>
      <c r="Y34" s="471"/>
      <c r="Z34" s="471"/>
      <c r="AA34" s="462"/>
      <c r="AF34" s="466"/>
      <c r="AG34" s="466"/>
      <c r="AH34" s="466"/>
      <c r="AI34" s="466"/>
      <c r="AJ34" s="466"/>
    </row>
    <row r="35" spans="1:36" ht="26.25" customHeight="1">
      <c r="A35" s="462" t="s">
        <v>660</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F35" s="466"/>
      <c r="AG35" s="466"/>
      <c r="AH35" s="466"/>
      <c r="AI35" s="466"/>
      <c r="AJ35" s="466"/>
    </row>
    <row r="36" spans="1:36">
      <c r="A36" s="462"/>
      <c r="B36" s="1461"/>
      <c r="C36" s="1462"/>
      <c r="D36" s="1465" t="s">
        <v>656</v>
      </c>
      <c r="E36" s="1465"/>
      <c r="F36" s="1465"/>
      <c r="G36" s="1465"/>
      <c r="H36" s="1465"/>
      <c r="I36" s="1466" t="s">
        <v>657</v>
      </c>
      <c r="J36" s="1467"/>
      <c r="K36" s="1467"/>
      <c r="L36" s="1467"/>
      <c r="M36" s="1467"/>
      <c r="N36" s="1467"/>
      <c r="O36" s="1467"/>
      <c r="P36" s="1467"/>
      <c r="Q36" s="1467"/>
      <c r="R36" s="1467"/>
      <c r="S36" s="1467"/>
      <c r="T36" s="1467"/>
      <c r="U36" s="1467"/>
      <c r="V36" s="1467"/>
      <c r="W36" s="1467"/>
      <c r="X36" s="1467"/>
      <c r="Y36" s="1467"/>
      <c r="Z36" s="1468"/>
      <c r="AA36" s="462"/>
    </row>
    <row r="37" spans="1:36" ht="20.25" customHeight="1">
      <c r="A37" s="462"/>
      <c r="B37" s="1463"/>
      <c r="C37" s="1464"/>
      <c r="D37" s="1465"/>
      <c r="E37" s="1465"/>
      <c r="F37" s="1465"/>
      <c r="G37" s="1465"/>
      <c r="H37" s="1465"/>
      <c r="I37" s="1466" t="s">
        <v>658</v>
      </c>
      <c r="J37" s="1467"/>
      <c r="K37" s="1467"/>
      <c r="L37" s="1467"/>
      <c r="M37" s="1467"/>
      <c r="N37" s="1467"/>
      <c r="O37" s="1467"/>
      <c r="P37" s="1467"/>
      <c r="Q37" s="1467"/>
      <c r="R37" s="1467"/>
      <c r="S37" s="1467"/>
      <c r="T37" s="1467"/>
      <c r="U37" s="1468"/>
      <c r="V37" s="1458" t="s">
        <v>659</v>
      </c>
      <c r="W37" s="1459"/>
      <c r="X37" s="1459"/>
      <c r="Y37" s="1459"/>
      <c r="Z37" s="1460"/>
      <c r="AA37" s="462"/>
    </row>
    <row r="38" spans="1:36" ht="26.25" customHeight="1">
      <c r="A38" s="462"/>
      <c r="B38" s="1447">
        <v>1</v>
      </c>
      <c r="C38" s="1448"/>
      <c r="D38" s="1449"/>
      <c r="E38" s="1450"/>
      <c r="F38" s="1450"/>
      <c r="G38" s="1450"/>
      <c r="H38" s="1451"/>
      <c r="I38" s="1452"/>
      <c r="J38" s="1453"/>
      <c r="K38" s="1453"/>
      <c r="L38" s="1453"/>
      <c r="M38" s="1453"/>
      <c r="N38" s="1453"/>
      <c r="O38" s="1453"/>
      <c r="P38" s="1453"/>
      <c r="Q38" s="1453"/>
      <c r="R38" s="1453"/>
      <c r="S38" s="1453"/>
      <c r="T38" s="1453"/>
      <c r="U38" s="1454"/>
      <c r="V38" s="1455"/>
      <c r="W38" s="1456"/>
      <c r="X38" s="1456"/>
      <c r="Y38" s="1456"/>
      <c r="Z38" s="1457"/>
      <c r="AA38" s="462"/>
      <c r="AF38" s="466"/>
      <c r="AG38" s="466"/>
      <c r="AH38" s="466"/>
      <c r="AI38" s="466"/>
      <c r="AJ38" s="466"/>
    </row>
    <row r="39" spans="1:36" ht="24" customHeight="1">
      <c r="A39" s="462"/>
      <c r="B39" s="1447">
        <v>2</v>
      </c>
      <c r="C39" s="1448"/>
      <c r="D39" s="1449"/>
      <c r="E39" s="1450"/>
      <c r="F39" s="1450"/>
      <c r="G39" s="1450"/>
      <c r="H39" s="1451"/>
      <c r="I39" s="1452"/>
      <c r="J39" s="1453"/>
      <c r="K39" s="1453"/>
      <c r="L39" s="1453"/>
      <c r="M39" s="1453"/>
      <c r="N39" s="1453"/>
      <c r="O39" s="1453"/>
      <c r="P39" s="1453"/>
      <c r="Q39" s="1453"/>
      <c r="R39" s="1453"/>
      <c r="S39" s="1453"/>
      <c r="T39" s="1453"/>
      <c r="U39" s="1454"/>
      <c r="V39" s="1455"/>
      <c r="W39" s="1456"/>
      <c r="X39" s="1456"/>
      <c r="Y39" s="1456"/>
      <c r="Z39" s="1457"/>
      <c r="AA39" s="462"/>
    </row>
    <row r="40" spans="1:36" ht="26.25" customHeight="1">
      <c r="A40" s="462"/>
      <c r="B40" s="1447">
        <v>3</v>
      </c>
      <c r="C40" s="1448"/>
      <c r="D40" s="1449"/>
      <c r="E40" s="1450"/>
      <c r="F40" s="1450"/>
      <c r="G40" s="1450"/>
      <c r="H40" s="1451"/>
      <c r="I40" s="1452"/>
      <c r="J40" s="1453"/>
      <c r="K40" s="1453"/>
      <c r="L40" s="1453"/>
      <c r="M40" s="1453"/>
      <c r="N40" s="1453"/>
      <c r="O40" s="1453"/>
      <c r="P40" s="1453"/>
      <c r="Q40" s="1453"/>
      <c r="R40" s="1453"/>
      <c r="S40" s="1453"/>
      <c r="T40" s="1453"/>
      <c r="U40" s="1454"/>
      <c r="V40" s="1455"/>
      <c r="W40" s="1456"/>
      <c r="X40" s="1456"/>
      <c r="Y40" s="1456"/>
      <c r="Z40" s="1457"/>
      <c r="AA40" s="462"/>
      <c r="AF40" s="466"/>
      <c r="AG40" s="466"/>
      <c r="AH40" s="466"/>
      <c r="AI40" s="466"/>
      <c r="AJ40" s="466"/>
    </row>
    <row r="41" spans="1:36" ht="26.25" customHeight="1">
      <c r="A41" s="462"/>
      <c r="B41" s="1447">
        <v>4</v>
      </c>
      <c r="C41" s="1448"/>
      <c r="D41" s="1449"/>
      <c r="E41" s="1450"/>
      <c r="F41" s="1450"/>
      <c r="G41" s="1450"/>
      <c r="H41" s="1451"/>
      <c r="I41" s="1452"/>
      <c r="J41" s="1453"/>
      <c r="K41" s="1453"/>
      <c r="L41" s="1453"/>
      <c r="M41" s="1453"/>
      <c r="N41" s="1453"/>
      <c r="O41" s="1453"/>
      <c r="P41" s="1453"/>
      <c r="Q41" s="1453"/>
      <c r="R41" s="1453"/>
      <c r="S41" s="1453"/>
      <c r="T41" s="1453"/>
      <c r="U41" s="1454"/>
      <c r="V41" s="1455"/>
      <c r="W41" s="1456"/>
      <c r="X41" s="1456"/>
      <c r="Y41" s="1456"/>
      <c r="Z41" s="1457"/>
      <c r="AA41" s="462"/>
      <c r="AF41" s="466"/>
      <c r="AG41" s="466"/>
      <c r="AH41" s="466"/>
      <c r="AI41" s="466"/>
      <c r="AJ41" s="466"/>
    </row>
    <row r="42" spans="1:36" ht="26.25" customHeight="1">
      <c r="A42" s="462"/>
      <c r="B42" s="1447">
        <v>5</v>
      </c>
      <c r="C42" s="1448"/>
      <c r="D42" s="1449"/>
      <c r="E42" s="1450"/>
      <c r="F42" s="1450"/>
      <c r="G42" s="1450"/>
      <c r="H42" s="1451"/>
      <c r="I42" s="1452"/>
      <c r="J42" s="1453"/>
      <c r="K42" s="1453"/>
      <c r="L42" s="1453"/>
      <c r="M42" s="1453"/>
      <c r="N42" s="1453"/>
      <c r="O42" s="1453"/>
      <c r="P42" s="1453"/>
      <c r="Q42" s="1453"/>
      <c r="R42" s="1453"/>
      <c r="S42" s="1453"/>
      <c r="T42" s="1453"/>
      <c r="U42" s="1454"/>
      <c r="V42" s="1455"/>
      <c r="W42" s="1456"/>
      <c r="X42" s="1456"/>
      <c r="Y42" s="1456"/>
      <c r="Z42" s="1457"/>
      <c r="AA42" s="462"/>
      <c r="AF42" s="466"/>
      <c r="AG42" s="466"/>
      <c r="AH42" s="466"/>
      <c r="AI42" s="466"/>
      <c r="AJ42" s="466"/>
    </row>
    <row r="43" spans="1:36" ht="26.25" customHeight="1">
      <c r="AF43" s="466"/>
      <c r="AG43" s="466"/>
      <c r="AH43" s="466"/>
      <c r="AI43" s="466"/>
      <c r="AJ43" s="466"/>
    </row>
    <row r="44" spans="1:36" ht="26.25" customHeight="1">
      <c r="AF44" s="466"/>
      <c r="AG44" s="466"/>
      <c r="AH44" s="466"/>
      <c r="AI44" s="466"/>
      <c r="AJ44" s="466"/>
    </row>
  </sheetData>
  <sheetProtection sheet="1" formatCells="0" insertRows="0" selectLockedCells="1"/>
  <mergeCells count="70">
    <mergeCell ref="W1:Z1"/>
    <mergeCell ref="T1:V1"/>
    <mergeCell ref="B18:Y18"/>
    <mergeCell ref="A2:AA2"/>
    <mergeCell ref="S4:Y4"/>
    <mergeCell ref="B7:Y7"/>
    <mergeCell ref="B8:Y8"/>
    <mergeCell ref="B9:Y9"/>
    <mergeCell ref="B10:Y10"/>
    <mergeCell ref="B11:Y11"/>
    <mergeCell ref="B12:Y12"/>
    <mergeCell ref="B13:Y13"/>
    <mergeCell ref="B14:D14"/>
    <mergeCell ref="E14:Y14"/>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B30:C30"/>
    <mergeCell ref="D30:H30"/>
    <mergeCell ref="I30:U30"/>
    <mergeCell ref="V30:Z30"/>
    <mergeCell ref="B31:C31"/>
    <mergeCell ref="D31:H31"/>
    <mergeCell ref="I31:U31"/>
    <mergeCell ref="V31:Z31"/>
    <mergeCell ref="B32:C32"/>
    <mergeCell ref="D32:H32"/>
    <mergeCell ref="I32:U32"/>
    <mergeCell ref="V32:Z32"/>
    <mergeCell ref="B33:C33"/>
    <mergeCell ref="D33:H33"/>
    <mergeCell ref="I33:U33"/>
    <mergeCell ref="V33:Z33"/>
    <mergeCell ref="V37:Z37"/>
    <mergeCell ref="B39:C39"/>
    <mergeCell ref="D39:H39"/>
    <mergeCell ref="I39:U39"/>
    <mergeCell ref="V39:Z39"/>
    <mergeCell ref="B38:C38"/>
    <mergeCell ref="D38:H38"/>
    <mergeCell ref="I38:U38"/>
    <mergeCell ref="V38:Z38"/>
    <mergeCell ref="B36:C37"/>
    <mergeCell ref="D36:H37"/>
    <mergeCell ref="I36:Z36"/>
    <mergeCell ref="I37:U37"/>
    <mergeCell ref="B42:C42"/>
    <mergeCell ref="D42:H42"/>
    <mergeCell ref="I42:U42"/>
    <mergeCell ref="V42:Z42"/>
    <mergeCell ref="B40:C40"/>
    <mergeCell ref="D40:H40"/>
    <mergeCell ref="I40:U40"/>
    <mergeCell ref="V40:Z40"/>
    <mergeCell ref="B41:C41"/>
    <mergeCell ref="D41:H41"/>
    <mergeCell ref="I41:U41"/>
    <mergeCell ref="V41:Z41"/>
  </mergeCells>
  <phoneticPr fontId="9"/>
  <dataValidations count="2">
    <dataValidation type="list" allowBlank="1" showInputMessage="1" showErrorMessage="1" sqref="B8:Y13" xr:uid="{3F77E135-4B43-4AEB-AE86-0C0E23A7D68D}">
      <formula1>$BN$2:$BN$9</formula1>
    </dataValidation>
    <dataValidation type="list" allowBlank="1" showInputMessage="1" showErrorMessage="1" sqref="B19:Y22" xr:uid="{1FE64942-B7B0-40BF-837D-33063DC124AE}">
      <formula1>$BN$19:$BN$22</formula1>
    </dataValidation>
  </dataValidations>
  <pageMargins left="0.70866141732283472" right="0.70866141732283472" top="0.55118110236220474" bottom="0.35433070866141736" header="0.31496062992125984" footer="0.31496062992125984"/>
  <pageSetup paperSize="9" scale="8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G25"/>
  <sheetViews>
    <sheetView showZeros="0" view="pageBreakPreview" zoomScaleNormal="100" zoomScaleSheetLayoutView="100" workbookViewId="0">
      <selection sqref="A1:E1"/>
    </sheetView>
  </sheetViews>
  <sheetFormatPr defaultColWidth="9.375" defaultRowHeight="13.2"/>
  <cols>
    <col min="1" max="1" width="18.625" style="412" customWidth="1"/>
    <col min="2" max="2" width="35.625" style="412" customWidth="1"/>
    <col min="3" max="4" width="18.625" style="412" customWidth="1"/>
    <col min="5" max="5" width="20.625" style="412" customWidth="1"/>
    <col min="6" max="16384" width="9.375" style="412"/>
  </cols>
  <sheetData>
    <row r="1" spans="1:7">
      <c r="A1" s="1492" t="s">
        <v>720</v>
      </c>
      <c r="B1" s="1493"/>
      <c r="C1" s="1493"/>
      <c r="D1" s="1493"/>
      <c r="E1" s="1493"/>
    </row>
    <row r="2" spans="1:7">
      <c r="A2" s="1492" t="s">
        <v>723</v>
      </c>
      <c r="B2" s="1493"/>
      <c r="C2" s="1493"/>
      <c r="D2" s="1493"/>
      <c r="E2" s="1493"/>
    </row>
    <row r="3" spans="1:7">
      <c r="A3" s="860"/>
      <c r="B3" s="859"/>
      <c r="C3" s="859"/>
      <c r="D3" s="859"/>
      <c r="E3" s="859"/>
    </row>
    <row r="4" spans="1:7" ht="66.75" customHeight="1">
      <c r="A4" s="1494" t="s">
        <v>724</v>
      </c>
      <c r="B4" s="1493"/>
      <c r="C4" s="1493"/>
      <c r="D4" s="1493"/>
      <c r="E4" s="1493"/>
    </row>
    <row r="5" spans="1:7" ht="14.4" thickBot="1">
      <c r="A5" s="861"/>
      <c r="B5" s="640"/>
      <c r="C5" s="640"/>
      <c r="D5" s="640"/>
      <c r="E5" s="640"/>
    </row>
    <row r="6" spans="1:7" ht="15" customHeight="1" thickTop="1" thickBot="1">
      <c r="A6" s="862" t="s">
        <v>411</v>
      </c>
      <c r="B6" s="1495"/>
      <c r="C6" s="1496"/>
      <c r="D6" s="1496"/>
      <c r="E6" s="1497"/>
    </row>
    <row r="7" spans="1:7" ht="15" customHeight="1">
      <c r="A7" s="863" t="s">
        <v>412</v>
      </c>
      <c r="B7" s="1498"/>
      <c r="C7" s="1499"/>
      <c r="D7" s="1499"/>
      <c r="E7" s="1500"/>
    </row>
    <row r="8" spans="1:7" ht="24" customHeight="1" thickBot="1">
      <c r="A8" s="864" t="s">
        <v>774</v>
      </c>
      <c r="B8" s="1501"/>
      <c r="C8" s="1502"/>
      <c r="D8" s="1502"/>
      <c r="E8" s="1503"/>
    </row>
    <row r="9" spans="1:7" ht="15" customHeight="1">
      <c r="A9" s="863" t="s">
        <v>412</v>
      </c>
      <c r="B9" s="1498"/>
      <c r="C9" s="1499"/>
      <c r="D9" s="1499"/>
      <c r="E9" s="1500"/>
    </row>
    <row r="10" spans="1:7" ht="24" customHeight="1" thickBot="1">
      <c r="A10" s="864" t="s">
        <v>775</v>
      </c>
      <c r="B10" s="1501"/>
      <c r="C10" s="1502"/>
      <c r="D10" s="1502"/>
      <c r="E10" s="1503"/>
    </row>
    <row r="11" spans="1:7">
      <c r="A11" s="1504" t="s">
        <v>776</v>
      </c>
      <c r="B11" s="1506"/>
      <c r="C11" s="1507"/>
      <c r="D11" s="1507"/>
      <c r="E11" s="1508"/>
    </row>
    <row r="12" spans="1:7" ht="49.95" customHeight="1" thickBot="1">
      <c r="A12" s="1505"/>
      <c r="B12" s="1509"/>
      <c r="C12" s="1510"/>
      <c r="D12" s="1510"/>
      <c r="E12" s="1511"/>
      <c r="F12" s="431" t="s">
        <v>441</v>
      </c>
      <c r="G12" s="461" t="s">
        <v>634</v>
      </c>
    </row>
    <row r="13" spans="1:7" ht="15" customHeight="1" thickBot="1">
      <c r="A13" s="864" t="s">
        <v>413</v>
      </c>
      <c r="B13" s="597"/>
      <c r="C13" s="598" t="s">
        <v>725</v>
      </c>
      <c r="D13" s="1512"/>
      <c r="E13" s="1513"/>
    </row>
    <row r="14" spans="1:7" ht="15" customHeight="1" thickBot="1">
      <c r="A14" s="864" t="s">
        <v>726</v>
      </c>
      <c r="B14" s="1514">
        <f>'1-1事業計画書(共通)'!V10</f>
        <v>0</v>
      </c>
      <c r="C14" s="1515"/>
      <c r="D14" s="1515"/>
      <c r="E14" s="1516"/>
    </row>
    <row r="15" spans="1:7" ht="60" customHeight="1" thickBot="1">
      <c r="A15" s="865" t="s">
        <v>414</v>
      </c>
      <c r="B15" s="1517" t="s">
        <v>415</v>
      </c>
      <c r="C15" s="1518"/>
      <c r="D15" s="1519"/>
      <c r="E15" s="866"/>
    </row>
    <row r="16" spans="1:7" ht="60" customHeight="1" thickBot="1">
      <c r="A16" s="865"/>
      <c r="B16" s="1517" t="s">
        <v>416</v>
      </c>
      <c r="C16" s="1518"/>
      <c r="D16" s="1519"/>
      <c r="E16" s="866"/>
    </row>
    <row r="17" spans="1:5" ht="60" customHeight="1" thickBot="1">
      <c r="A17" s="865" t="s">
        <v>727</v>
      </c>
      <c r="B17" s="1517" t="s">
        <v>417</v>
      </c>
      <c r="C17" s="1518"/>
      <c r="D17" s="1519"/>
      <c r="E17" s="866"/>
    </row>
    <row r="18" spans="1:5" ht="73.2" customHeight="1" thickBot="1">
      <c r="A18" s="867"/>
      <c r="B18" s="1517" t="s">
        <v>728</v>
      </c>
      <c r="C18" s="1518"/>
      <c r="D18" s="1519"/>
      <c r="E18" s="866"/>
    </row>
    <row r="19" spans="1:5" ht="60" customHeight="1" thickBot="1">
      <c r="A19" s="867"/>
      <c r="B19" s="1520" t="s">
        <v>721</v>
      </c>
      <c r="C19" s="1521"/>
      <c r="D19" s="1522"/>
      <c r="E19" s="866"/>
    </row>
    <row r="20" spans="1:5" ht="60" customHeight="1" thickBot="1">
      <c r="A20" s="867"/>
      <c r="B20" s="1523" t="s">
        <v>722</v>
      </c>
      <c r="C20" s="1524"/>
      <c r="D20" s="1525"/>
      <c r="E20" s="866"/>
    </row>
    <row r="21" spans="1:5" ht="60" customHeight="1">
      <c r="A21" s="867"/>
      <c r="B21" s="1526" t="s">
        <v>1094</v>
      </c>
      <c r="C21" s="1527"/>
      <c r="D21" s="1528"/>
      <c r="E21" s="1529"/>
    </row>
    <row r="22" spans="1:5" ht="19.95" customHeight="1" thickBot="1">
      <c r="A22" s="868"/>
      <c r="B22" s="1531" t="s">
        <v>867</v>
      </c>
      <c r="C22" s="1532"/>
      <c r="D22" s="1533"/>
      <c r="E22" s="1530"/>
    </row>
    <row r="23" spans="1:5" ht="13.8" thickTop="1">
      <c r="A23" s="869"/>
      <c r="B23" s="869"/>
      <c r="C23" s="869"/>
      <c r="D23" s="869"/>
      <c r="E23" s="869"/>
    </row>
    <row r="25" spans="1:5" ht="33" customHeight="1"/>
  </sheetData>
  <sheetProtection sheet="1" formatCells="0" selectLockedCells="1"/>
  <mergeCells count="22">
    <mergeCell ref="B19:D19"/>
    <mergeCell ref="B20:D20"/>
    <mergeCell ref="B21:D21"/>
    <mergeCell ref="E21:E22"/>
    <mergeCell ref="B22:D22"/>
    <mergeCell ref="B14:E14"/>
    <mergeCell ref="B15:D15"/>
    <mergeCell ref="B16:D16"/>
    <mergeCell ref="B17:D17"/>
    <mergeCell ref="B18:D18"/>
    <mergeCell ref="B8:E8"/>
    <mergeCell ref="A11:A12"/>
    <mergeCell ref="B11:E11"/>
    <mergeCell ref="B12:E12"/>
    <mergeCell ref="D13:E13"/>
    <mergeCell ref="B9:E9"/>
    <mergeCell ref="B10:E10"/>
    <mergeCell ref="A1:E1"/>
    <mergeCell ref="A2:E2"/>
    <mergeCell ref="A4:E4"/>
    <mergeCell ref="B6:E6"/>
    <mergeCell ref="B7:E7"/>
  </mergeCells>
  <phoneticPr fontId="9"/>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18" r:id="rId4" name="Check Box 10">
              <controlPr defaultSize="0" autoFill="0" autoLine="0" autoPict="0">
                <anchor moveWithCells="1">
                  <from>
                    <xdr:col>4</xdr:col>
                    <xdr:colOff>525780</xdr:colOff>
                    <xdr:row>14</xdr:row>
                    <xdr:rowOff>251460</xdr:rowOff>
                  </from>
                  <to>
                    <xdr:col>4</xdr:col>
                    <xdr:colOff>769620</xdr:colOff>
                    <xdr:row>14</xdr:row>
                    <xdr:rowOff>495300</xdr:rowOff>
                  </to>
                </anchor>
              </controlPr>
            </control>
          </mc:Choice>
        </mc:AlternateContent>
        <mc:AlternateContent xmlns:mc="http://schemas.openxmlformats.org/markup-compatibility/2006">
          <mc:Choice Requires="x14">
            <control shapeId="119819" r:id="rId5" name="Check Box 11">
              <controlPr defaultSize="0" autoFill="0" autoLine="0" autoPict="0">
                <anchor moveWithCells="1">
                  <from>
                    <xdr:col>4</xdr:col>
                    <xdr:colOff>525780</xdr:colOff>
                    <xdr:row>15</xdr:row>
                    <xdr:rowOff>243840</xdr:rowOff>
                  </from>
                  <to>
                    <xdr:col>4</xdr:col>
                    <xdr:colOff>769620</xdr:colOff>
                    <xdr:row>15</xdr:row>
                    <xdr:rowOff>487680</xdr:rowOff>
                  </to>
                </anchor>
              </controlPr>
            </control>
          </mc:Choice>
        </mc:AlternateContent>
        <mc:AlternateContent xmlns:mc="http://schemas.openxmlformats.org/markup-compatibility/2006">
          <mc:Choice Requires="x14">
            <control shapeId="119820" r:id="rId6" name="Check Box 12">
              <controlPr defaultSize="0" autoFill="0" autoLine="0" autoPict="0">
                <anchor moveWithCells="1">
                  <from>
                    <xdr:col>4</xdr:col>
                    <xdr:colOff>525780</xdr:colOff>
                    <xdr:row>16</xdr:row>
                    <xdr:rowOff>251460</xdr:rowOff>
                  </from>
                  <to>
                    <xdr:col>4</xdr:col>
                    <xdr:colOff>769620</xdr:colOff>
                    <xdr:row>16</xdr:row>
                    <xdr:rowOff>495300</xdr:rowOff>
                  </to>
                </anchor>
              </controlPr>
            </control>
          </mc:Choice>
        </mc:AlternateContent>
        <mc:AlternateContent xmlns:mc="http://schemas.openxmlformats.org/markup-compatibility/2006">
          <mc:Choice Requires="x14">
            <control shapeId="119821" r:id="rId7" name="Check Box 13">
              <controlPr defaultSize="0" autoFill="0" autoLine="0" autoPict="0">
                <anchor moveWithCells="1">
                  <from>
                    <xdr:col>4</xdr:col>
                    <xdr:colOff>525780</xdr:colOff>
                    <xdr:row>17</xdr:row>
                    <xdr:rowOff>220980</xdr:rowOff>
                  </from>
                  <to>
                    <xdr:col>4</xdr:col>
                    <xdr:colOff>769620</xdr:colOff>
                    <xdr:row>17</xdr:row>
                    <xdr:rowOff>464820</xdr:rowOff>
                  </to>
                </anchor>
              </controlPr>
            </control>
          </mc:Choice>
        </mc:AlternateContent>
        <mc:AlternateContent xmlns:mc="http://schemas.openxmlformats.org/markup-compatibility/2006">
          <mc:Choice Requires="x14">
            <control shapeId="119822" r:id="rId8" name="Check Box 14">
              <controlPr defaultSize="0" autoFill="0" autoLine="0" autoPict="0">
                <anchor moveWithCells="1">
                  <from>
                    <xdr:col>4</xdr:col>
                    <xdr:colOff>525780</xdr:colOff>
                    <xdr:row>18</xdr:row>
                    <xdr:rowOff>259080</xdr:rowOff>
                  </from>
                  <to>
                    <xdr:col>4</xdr:col>
                    <xdr:colOff>769620</xdr:colOff>
                    <xdr:row>18</xdr:row>
                    <xdr:rowOff>502920</xdr:rowOff>
                  </to>
                </anchor>
              </controlPr>
            </control>
          </mc:Choice>
        </mc:AlternateContent>
        <mc:AlternateContent xmlns:mc="http://schemas.openxmlformats.org/markup-compatibility/2006">
          <mc:Choice Requires="x14">
            <control shapeId="119823" r:id="rId9" name="Check Box 15">
              <controlPr defaultSize="0" autoFill="0" autoLine="0" autoPict="0">
                <anchor moveWithCells="1">
                  <from>
                    <xdr:col>4</xdr:col>
                    <xdr:colOff>525780</xdr:colOff>
                    <xdr:row>19</xdr:row>
                    <xdr:rowOff>266700</xdr:rowOff>
                  </from>
                  <to>
                    <xdr:col>4</xdr:col>
                    <xdr:colOff>769620</xdr:colOff>
                    <xdr:row>19</xdr:row>
                    <xdr:rowOff>510540</xdr:rowOff>
                  </to>
                </anchor>
              </controlPr>
            </control>
          </mc:Choice>
        </mc:AlternateContent>
        <mc:AlternateContent xmlns:mc="http://schemas.openxmlformats.org/markup-compatibility/2006">
          <mc:Choice Requires="x14">
            <control shapeId="119824" r:id="rId10" name="Check Box 16">
              <controlPr defaultSize="0" autoFill="0" autoLine="0" autoPict="0">
                <anchor moveWithCells="1">
                  <from>
                    <xdr:col>1</xdr:col>
                    <xdr:colOff>518160</xdr:colOff>
                    <xdr:row>21</xdr:row>
                    <xdr:rowOff>0</xdr:rowOff>
                  </from>
                  <to>
                    <xdr:col>1</xdr:col>
                    <xdr:colOff>762000</xdr:colOff>
                    <xdr:row>21</xdr:row>
                    <xdr:rowOff>243840</xdr:rowOff>
                  </to>
                </anchor>
              </controlPr>
            </control>
          </mc:Choice>
        </mc:AlternateContent>
        <mc:AlternateContent xmlns:mc="http://schemas.openxmlformats.org/markup-compatibility/2006">
          <mc:Choice Requires="x14">
            <control shapeId="119825" r:id="rId11" name="Check Box 17">
              <controlPr defaultSize="0" autoFill="0" autoLine="0" autoPict="0">
                <anchor moveWithCells="1">
                  <from>
                    <xdr:col>1</xdr:col>
                    <xdr:colOff>1912620</xdr:colOff>
                    <xdr:row>21</xdr:row>
                    <xdr:rowOff>7620</xdr:rowOff>
                  </from>
                  <to>
                    <xdr:col>1</xdr:col>
                    <xdr:colOff>2125980</xdr:colOff>
                    <xdr:row>21</xdr:row>
                    <xdr:rowOff>220980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34</vt:i4>
      </vt:variant>
    </vt:vector>
  </HeadingPairs>
  <TitlesOfParts>
    <vt:vector size="72" baseType="lpstr">
      <vt:lpstr>目次 省ｴﾈ+再ｴﾈ</vt:lpstr>
      <vt:lpstr>配置図注意事項</vt:lpstr>
      <vt:lpstr>写真注意事項</vt:lpstr>
      <vt:lpstr>1 交付申請</vt:lpstr>
      <vt:lpstr>1-1事業計画書(共通)</vt:lpstr>
      <vt:lpstr>交付申請ｴﾈﾙｷﾞｰ換算表</vt:lpstr>
      <vt:lpstr>1-1省ｴﾈ</vt:lpstr>
      <vt:lpstr>1-3行動計画書</vt:lpstr>
      <vt:lpstr>ｸﾚｼﾞｯﾄ入会届</vt:lpstr>
      <vt:lpstr>1-2LED</vt:lpstr>
      <vt:lpstr>交付申請ﾁｪｯｸｼｰﾄ(省ｴﾈ)</vt:lpstr>
      <vt:lpstr>交付申請ﾁｪｯｸｼｰﾄ(再ｴﾈ)</vt:lpstr>
      <vt:lpstr>1-1発電</vt:lpstr>
      <vt:lpstr>1-1V2H</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6 実績報告＆請求書</vt:lpstr>
      <vt:lpstr>6-1事業報告(省エネ)</vt:lpstr>
      <vt:lpstr>6-3行動報告書</vt:lpstr>
      <vt:lpstr>実績報告ｴﾈﾙｷﾞｰ換算表</vt:lpstr>
      <vt:lpstr>6-1事業報告(再ｴﾈ)</vt:lpstr>
      <vt:lpstr>6-2工事証明書</vt:lpstr>
      <vt:lpstr>9 財産管理台帳</vt:lpstr>
      <vt:lpstr>実績報告ﾁｪｯｸｼｰﾄ(共通)</vt:lpstr>
      <vt:lpstr>事業完了後注意点</vt:lpstr>
      <vt:lpstr>交付請求書8</vt:lpstr>
      <vt:lpstr>8 効果報告(省ｴﾈ)</vt:lpstr>
      <vt:lpstr>効果報告８ (再エネ)</vt:lpstr>
      <vt:lpstr>効果報告ｴﾈﾙｷﾞｰ換算表</vt:lpstr>
      <vt:lpstr>8 効果報告(再エネ)</vt:lpstr>
      <vt:lpstr>6-3行動報告書(効果報告時)</vt:lpstr>
      <vt:lpstr>'1 交付申請'!Print_Area</vt:lpstr>
      <vt:lpstr>'1-1V2H'!Print_Area</vt:lpstr>
      <vt:lpstr>'1-1事業計画書(共通)'!Print_Area</vt:lpstr>
      <vt:lpstr>'1-1省ｴﾈ'!Print_Area</vt:lpstr>
      <vt:lpstr>'1-1発電'!Print_Area</vt:lpstr>
      <vt:lpstr>'1-2LED'!Print_Area</vt:lpstr>
      <vt:lpstr>'1-3行動計画書'!Print_Area</vt:lpstr>
      <vt:lpstr>'6 実績報告＆請求書'!Print_Area</vt:lpstr>
      <vt:lpstr>'6-1事業報告(再ｴﾈ)'!Print_Area</vt:lpstr>
      <vt:lpstr>'6-1事業報告(省エネ)'!Print_Area</vt:lpstr>
      <vt:lpstr>'6-2工事証明書'!Print_Area</vt:lpstr>
      <vt:lpstr>'6-3行動報告書'!Print_Area</vt:lpstr>
      <vt:lpstr>'6-3行動報告書(効果報告時)'!Print_Area</vt:lpstr>
      <vt:lpstr>'8 効果報告(再エネ)'!Print_Area</vt:lpstr>
      <vt:lpstr>'8 効果報告(省ｴﾈ)'!Print_Area</vt:lpstr>
      <vt:lpstr>'9 財産管理台帳'!Print_Area</vt:lpstr>
      <vt:lpstr>ｸﾚｼﾞｯﾄ入会届!Print_Area</vt:lpstr>
      <vt:lpstr>交付申請ｴﾈﾙｷﾞｰ換算表!Print_Area</vt:lpstr>
      <vt:lpstr>'交付申請ﾁｪｯｸｼｰﾄ(再ｴﾈ)'!Print_Area</vt:lpstr>
      <vt:lpstr>'交付申請ﾁｪｯｸｼｰﾄ(省ｴﾈ)'!Print_Area</vt:lpstr>
      <vt:lpstr>交付申請換算表!Print_Area</vt:lpstr>
      <vt:lpstr>'効果報告８ (再エネ)'!Print_Area</vt:lpstr>
      <vt:lpstr>効果報告ｴﾈﾙｷﾞｰ換算表!Print_Area</vt:lpstr>
      <vt:lpstr>事業完了後注意点!Print_Area</vt:lpstr>
      <vt:lpstr>実績報告ｴﾈﾙｷﾞｰ換算表!Print_Area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2026-04-20T23:29:26Z</cp:lastPrinted>
  <dcterms:created xsi:type="dcterms:W3CDTF">2010-06-09T09:37:58Z</dcterms:created>
  <dcterms:modified xsi:type="dcterms:W3CDTF">2026-04-27T07:55:23Z</dcterms:modified>
</cp:coreProperties>
</file>