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ホームページ掲載用\要領・申請様式（県）\奨学金返済支援\"/>
    </mc:Choice>
  </mc:AlternateContent>
  <xr:revisionPtr revIDLastSave="0" documentId="13_ncr:1_{3A40B3D6-10EB-48CA-97DA-AA2828E59F2D}" xr6:coauthVersionLast="47" xr6:coauthVersionMax="47" xr10:uidLastSave="{00000000-0000-0000-0000-000000000000}"/>
  <bookViews>
    <workbookView xWindow="28680" yWindow="-120" windowWidth="29040" windowHeight="15720" tabRatio="876" firstSheet="13" activeTab="19" xr2:uid="{A1D4EDFC-18A5-4904-A913-75EB3479E4BD}"/>
  </bookViews>
  <sheets>
    <sheet name="提出前チェックシート" sheetId="15" r:id="rId1"/>
    <sheet name="データシート" sheetId="16" state="hidden" r:id="rId2"/>
    <sheet name="①交付申請" sheetId="22" r:id="rId3"/>
    <sheet name="様式１（交付申請書）" sheetId="3" r:id="rId4"/>
    <sheet name="様式１別紙１（補助対象中小企業等確認書）" sheetId="7" r:id="rId5"/>
    <sheet name="様式１別紙２（事業計画書（当初）)" sheetId="44" r:id="rId6"/>
    <sheet name="様式１別紙３（誓約書）" sheetId="10" r:id="rId7"/>
    <sheet name="様式１別紙４（三方よし宣言書）" sheetId="35" r:id="rId8"/>
    <sheet name="(記入例）三方よし宣言書" sheetId="43" r:id="rId9"/>
    <sheet name="②事前着手" sheetId="41" r:id="rId10"/>
    <sheet name="様式２事前着手申請" sheetId="40" r:id="rId11"/>
    <sheet name="③申請の変更" sheetId="23" r:id="rId12"/>
    <sheet name="様式３（事業計画変更申請書）" sheetId="5" r:id="rId13"/>
    <sheet name="様式3 別紙1（事業計画書（変更）)" sheetId="45" r:id="rId14"/>
    <sheet name="④事業廃止" sheetId="48" r:id="rId15"/>
    <sheet name="様式４（廃止承認申請書）" sheetId="6" r:id="rId16"/>
    <sheet name="⑤実績報告兼請求書" sheetId="26" r:id="rId17"/>
    <sheet name="様式５ (実績報告＆請求書）" sheetId="51" r:id="rId18"/>
    <sheet name="様式5 別紙1（実績報告書）" sheetId="46" r:id="rId19"/>
    <sheet name="様式6 年度末在籍確認書類" sheetId="50" r:id="rId20"/>
    <sheet name="リスト" sheetId="14" state="hidden" r:id="rId21"/>
  </sheets>
  <externalReferences>
    <externalReference r:id="rId22"/>
  </externalReferences>
  <definedNames>
    <definedName name="_Hlk156816574" localSheetId="0">提出前チェックシート!#REF!</definedName>
    <definedName name="_Hlk156816574" localSheetId="3">'様式１（交付申請書）'!$A$19</definedName>
    <definedName name="_Hlk156816574" localSheetId="4">'様式１別紙１（補助対象中小企業等確認書）'!#REF!</definedName>
    <definedName name="_Hlk156816574" localSheetId="6">'様式１別紙３（誓約書）'!#REF!</definedName>
    <definedName name="_Hlk156816574" localSheetId="7">'様式１別紙４（三方よし宣言書）'!#REF!</definedName>
    <definedName name="_Hlk156816574" localSheetId="12">'様式３（事業計画変更申請書）'!$A$19</definedName>
    <definedName name="_Hlk156816574" localSheetId="15">'様式４（廃止承認申請書）'!$A$19</definedName>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0">提出前チェックシート!$A$1:$C$35</definedName>
    <definedName name="_xlnm.Print_Area" localSheetId="3">'様式１（交付申請書）'!$A$1:$I$44</definedName>
    <definedName name="_xlnm.Print_Area" localSheetId="4">'様式１別紙１（補助対象中小企業等確認書）'!$A$1:$I$40</definedName>
    <definedName name="_xlnm.Print_Area" localSheetId="5">'様式１別紙２（事業計画書（当初）)'!$A$1:$AQ$60</definedName>
    <definedName name="_xlnm.Print_Area" localSheetId="6">'様式１別紙３（誓約書）'!$A$1:$H$26</definedName>
    <definedName name="_xlnm.Print_Area" localSheetId="7">'様式１別紙４（三方よし宣言書）'!$A$1:$H$49</definedName>
    <definedName name="_xlnm.Print_Area" localSheetId="10">様式２事前着手申請!$A$1:$K$38</definedName>
    <definedName name="_xlnm.Print_Area" localSheetId="13">'様式3 別紙1（事業計画書（変更）)'!$A$1:$AQ$60</definedName>
    <definedName name="_xlnm.Print_Area" localSheetId="12">'様式３（事業計画変更申請書）'!$A$1:$I$36</definedName>
    <definedName name="_xlnm.Print_Area" localSheetId="15">'様式４（廃止承認申請書）'!$A$1:$J$28</definedName>
    <definedName name="_xlnm.Print_Area" localSheetId="17">'様式５ (実績報告＆請求書）'!$A$1:$AH$50</definedName>
    <definedName name="_xlnm.Print_Area" localSheetId="18">'様式5 別紙1（実績報告書）'!$A$1:$AQ$60</definedName>
    <definedName name="_xlnm.Print_Area" localSheetId="19">'様式6 年度末在籍確認書類'!$A$1:$K$33</definedName>
    <definedName name="_xlnm.Print_Titles" localSheetId="5">'様式１別紙２（事業計画書（当初）)'!$9:$11</definedName>
    <definedName name="_xlnm.Print_Titles" localSheetId="13">'様式3 別紙1（事業計画書（変更）)'!$9:$11</definedName>
    <definedName name="_xlnm.Print_Titles" localSheetId="18">'様式5 別紙1（実績報告書）'!$9:$11</definedName>
    <definedName name="ＱＱ">#REF!</definedName>
    <definedName name="ＲＲ">#REF!</definedName>
    <definedName name="ＳＳ">#REF!</definedName>
    <definedName name="ＴＴ">#REF!</definedName>
    <definedName name="かな">[1]プルダウン!$C$2:$C$49</definedName>
    <definedName name="ナンバー分類" localSheetId="17">#REF!</definedName>
    <definedName name="ナンバー分類">#REF!</definedName>
    <definedName name="バス" localSheetId="17">#REF!</definedName>
    <definedName name="バス">#REF!</definedName>
    <definedName name="型式">[1]プルダウン!$A$2:$A$973</definedName>
    <definedName name="口座種別">#REF!</definedName>
    <definedName name="作成変更">INDIRECT([1]様式８号!#REF!)</definedName>
    <definedName name="使用の本拠">[1]プルダウン!$D$2:$D$9</definedName>
    <definedName name="事業場コード">[1]プルダウン!$B$2:$B$51</definedName>
    <definedName name="車種重量" localSheetId="17">#REF!</definedName>
    <definedName name="車種重量">#REF!</definedName>
    <definedName name="車種重量２" localSheetId="17">#REF!</definedName>
    <definedName name="車種重量２">#REF!</definedName>
    <definedName name="小型貨物" localSheetId="17">#REF!</definedName>
    <definedName name="小型貨物">#REF!</definedName>
    <definedName name="乗用">#REF!</definedName>
    <definedName name="前段後段">INDIRECT([1]様式８号!#REF!)</definedName>
    <definedName name="特殊" localSheetId="17">#REF!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17">#REF!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51" l="1"/>
  <c r="V10" i="51"/>
  <c r="V11" i="51"/>
  <c r="V12" i="51"/>
  <c r="AH12" i="51"/>
  <c r="V9" i="51"/>
  <c r="AC9" i="51"/>
  <c r="AD9" i="51"/>
  <c r="AE9" i="51"/>
  <c r="AF9" i="51"/>
  <c r="AG9" i="51"/>
  <c r="AH9" i="51"/>
  <c r="AJ53" i="46"/>
  <c r="V14" i="51"/>
  <c r="V15" i="51"/>
  <c r="G15" i="40"/>
  <c r="G14" i="40"/>
  <c r="G13" i="40"/>
  <c r="G15" i="50"/>
  <c r="G14" i="50"/>
  <c r="G13" i="50"/>
  <c r="G11" i="50"/>
  <c r="G10" i="50"/>
  <c r="G9" i="50"/>
  <c r="G8" i="50"/>
  <c r="J4" i="50"/>
  <c r="J3" i="50"/>
  <c r="J5" i="50" s="1"/>
  <c r="V54" i="46"/>
  <c r="AF51" i="46"/>
  <c r="AE54" i="46" s="1"/>
  <c r="AA51" i="46"/>
  <c r="Z54" i="46" s="1"/>
  <c r="V45" i="46"/>
  <c r="AJ44" i="46" s="1"/>
  <c r="AF42" i="46"/>
  <c r="AE45" i="46" s="1"/>
  <c r="AA42" i="46"/>
  <c r="Z45" i="46" s="1"/>
  <c r="V36" i="46"/>
  <c r="AF33" i="46"/>
  <c r="AE36" i="46" s="1"/>
  <c r="AA33" i="46"/>
  <c r="Z36" i="46" s="1"/>
  <c r="AS30" i="46"/>
  <c r="Z27" i="46"/>
  <c r="V27" i="46"/>
  <c r="AJ26" i="46" s="1"/>
  <c r="AF24" i="46"/>
  <c r="AE27" i="46" s="1"/>
  <c r="AA24" i="46"/>
  <c r="AS22" i="46"/>
  <c r="V18" i="46"/>
  <c r="AE18" i="46"/>
  <c r="Z18" i="46"/>
  <c r="AS13" i="46"/>
  <c r="V54" i="45"/>
  <c r="AF51" i="45"/>
  <c r="AE54" i="45" s="1"/>
  <c r="AA51" i="45"/>
  <c r="Z54" i="45" s="1"/>
  <c r="V45" i="45"/>
  <c r="AF42" i="45"/>
  <c r="AE45" i="45" s="1"/>
  <c r="AA42" i="45"/>
  <c r="Z45" i="45" s="1"/>
  <c r="AJ44" i="45" s="1"/>
  <c r="V36" i="45"/>
  <c r="AF33" i="45"/>
  <c r="AE36" i="45" s="1"/>
  <c r="AA33" i="45"/>
  <c r="Z36" i="45" s="1"/>
  <c r="AJ35" i="45" s="1"/>
  <c r="AS30" i="45"/>
  <c r="V27" i="45"/>
  <c r="AF24" i="45"/>
  <c r="AE27" i="45" s="1"/>
  <c r="AA24" i="45"/>
  <c r="Z27" i="45" s="1"/>
  <c r="AJ26" i="45" s="1"/>
  <c r="AS22" i="45"/>
  <c r="V18" i="45"/>
  <c r="AF15" i="45"/>
  <c r="AE18" i="45" s="1"/>
  <c r="AA15" i="45"/>
  <c r="Z18" i="45" s="1"/>
  <c r="AJ17" i="45" s="1"/>
  <c r="AS13" i="45"/>
  <c r="AJ17" i="46" l="1"/>
  <c r="AJ58" i="46" s="1"/>
  <c r="M37" i="51" s="1"/>
  <c r="AJ53" i="45"/>
  <c r="AJ58" i="45" s="1"/>
  <c r="E31" i="5" s="1"/>
  <c r="AJ35" i="46"/>
  <c r="V54" i="44" l="1"/>
  <c r="AF51" i="44"/>
  <c r="AE54" i="44" s="1"/>
  <c r="AA51" i="44"/>
  <c r="Z54" i="44" s="1"/>
  <c r="AJ53" i="44" s="1"/>
  <c r="V45" i="44"/>
  <c r="AF42" i="44"/>
  <c r="AE45" i="44" s="1"/>
  <c r="AA42" i="44"/>
  <c r="Z45" i="44" s="1"/>
  <c r="AJ44" i="44" s="1"/>
  <c r="V36" i="44"/>
  <c r="AF33" i="44"/>
  <c r="AE36" i="44" s="1"/>
  <c r="AA33" i="44"/>
  <c r="Z36" i="44" s="1"/>
  <c r="AJ35" i="44" s="1"/>
  <c r="AS30" i="44"/>
  <c r="V27" i="44"/>
  <c r="AF24" i="44"/>
  <c r="AE27" i="44" s="1"/>
  <c r="AA24" i="44"/>
  <c r="Z27" i="44" s="1"/>
  <c r="AJ26" i="44" s="1"/>
  <c r="AS22" i="44"/>
  <c r="V18" i="44"/>
  <c r="AF15" i="44"/>
  <c r="AE18" i="44" s="1"/>
  <c r="AA15" i="44"/>
  <c r="Z18" i="44" s="1"/>
  <c r="AS13" i="44"/>
  <c r="AJ17" i="44" l="1"/>
  <c r="B41" i="35"/>
  <c r="B39" i="35"/>
  <c r="C10" i="7"/>
  <c r="G4" i="40"/>
  <c r="J3" i="40" s="1"/>
  <c r="J5" i="40" s="1"/>
  <c r="G15" i="5"/>
  <c r="H8" i="6"/>
  <c r="I8" i="6"/>
  <c r="G12" i="6"/>
  <c r="H12" i="6"/>
  <c r="I12" i="6"/>
  <c r="H8" i="5"/>
  <c r="I8" i="5"/>
  <c r="G12" i="5"/>
  <c r="H12" i="5"/>
  <c r="I12" i="5"/>
  <c r="G8" i="40"/>
  <c r="G9" i="40"/>
  <c r="G10" i="40"/>
  <c r="G11" i="40"/>
  <c r="A37" i="35"/>
  <c r="A14" i="10"/>
  <c r="C25" i="10"/>
  <c r="C23" i="10"/>
  <c r="C20" i="10"/>
  <c r="C9" i="7"/>
  <c r="J4" i="40"/>
  <c r="AJ58" i="44" l="1"/>
  <c r="E30" i="3" s="1"/>
  <c r="G15" i="6"/>
  <c r="G13" i="5"/>
  <c r="G13" i="6"/>
  <c r="G14" i="5"/>
  <c r="G14" i="6"/>
  <c r="G11" i="6"/>
  <c r="G11" i="5"/>
  <c r="G10" i="5"/>
  <c r="G10" i="6"/>
  <c r="G9" i="5"/>
  <c r="G9" i="6"/>
  <c r="G8" i="5"/>
  <c r="G8" i="6"/>
  <c r="I11" i="3" l="1"/>
  <c r="J26" i="10"/>
  <c r="J25" i="10"/>
  <c r="J24" i="10"/>
  <c r="J23" i="10"/>
  <c r="J22" i="10"/>
  <c r="J21" i="10"/>
  <c r="J20" i="10"/>
  <c r="J19" i="10"/>
  <c r="J27" i="10" l="1"/>
  <c r="A4" i="7"/>
  <c r="DQ3" i="16"/>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5" i="10"/>
  <c r="J3" i="6"/>
  <c r="J3" i="5"/>
  <c r="I3" i="3"/>
  <c r="C4" i="15"/>
  <c r="C3" i="15"/>
  <c r="J4" i="6"/>
  <c r="J4" i="5"/>
  <c r="I26" i="10"/>
  <c r="I23" i="10"/>
  <c r="I21" i="10"/>
  <c r="I6" i="3"/>
  <c r="I7" i="3"/>
  <c r="I9" i="3"/>
  <c r="I10" i="3"/>
  <c r="I8" i="3"/>
  <c r="I5" i="3"/>
  <c r="I4" i="3"/>
  <c r="BA3" i="16"/>
  <c r="BE3" i="16"/>
  <c r="BC3" i="16"/>
  <c r="BF3" i="16"/>
  <c r="BD3" i="16"/>
  <c r="BG3" i="16"/>
  <c r="BB3" i="16"/>
  <c r="CM3" i="16"/>
  <c r="BO3" i="16"/>
  <c r="DG3" i="16"/>
  <c r="CL3" i="16"/>
  <c r="CW3" i="16"/>
  <c r="CV3" i="16"/>
  <c r="BR3" i="16"/>
  <c r="J5" i="6" l="1"/>
  <c r="J5" i="5"/>
  <c r="CP3" i="16"/>
  <c r="CR3" i="16"/>
  <c r="CS3" i="16"/>
  <c r="CT3" i="16"/>
  <c r="CX3" i="16"/>
  <c r="BW3" i="16"/>
  <c r="BM3" i="16"/>
  <c r="CF3" i="16"/>
  <c r="BL3" i="16"/>
  <c r="CH3" i="16"/>
  <c r="BN3" i="16"/>
  <c r="BU3" i="16"/>
  <c r="BK3" i="16"/>
  <c r="BJ3" i="16"/>
  <c r="I20" i="10"/>
  <c r="AT3" i="16"/>
  <c r="I19" i="10"/>
  <c r="AS3" i="16"/>
  <c r="I24" i="10"/>
  <c r="AX3" i="16"/>
  <c r="I22" i="10"/>
  <c r="AV3" i="16"/>
  <c r="I12"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沼上 満</author>
  </authors>
  <commentList>
    <comment ref="F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E30" authorId="1" shapeId="0" xr:uid="{AB1AE374-E9B1-41E2-B15D-9A8BAB778EE3}">
      <text>
        <r>
          <rPr>
            <b/>
            <sz val="9"/>
            <color indexed="81"/>
            <rFont val="MS P ゴシック"/>
            <family val="3"/>
            <charset val="128"/>
          </rPr>
          <t>(事業計画書（当初))より、自動入力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015CAC4C-718E-42DA-BC44-5C5CF468CB28}">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E94B3D7C-363D-42CD-853E-F0A898118433}">
      <text>
        <r>
          <rPr>
            <b/>
            <sz val="9"/>
            <color indexed="81"/>
            <rFont val="BIZ UDPゴシック"/>
            <family val="3"/>
            <charset val="128"/>
          </rPr>
          <t>数値のみ入力してください。
（単位は自動で表示されます。）</t>
        </r>
      </text>
    </comment>
    <comment ref="H9" authorId="0" shapeId="0" xr:uid="{2E1ED923-DAF2-4D22-9C69-08F1C1A4E835}">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沼上 満</author>
  </authors>
  <commentList>
    <comment ref="E31" authorId="0" shapeId="0" xr:uid="{E0E1BAE4-32B6-4DE1-9FA7-6BE06C03E338}">
      <text>
        <r>
          <rPr>
            <b/>
            <sz val="9"/>
            <color indexed="81"/>
            <rFont val="MS P ゴシック"/>
            <family val="3"/>
            <charset val="128"/>
          </rPr>
          <t>(事業計画書(変更))より自動入力
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071E9823-166C-4699-83F8-71FE21AE0B38}">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<sst xmlns="http://schemas.openxmlformats.org/spreadsheetml/2006/main" count="1011" uniqueCount="296">
  <si>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</si>
  <si>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</si>
  <si>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</si>
  <si>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</si>
  <si>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</si>
  <si>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</si>
  <si>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３　関係書類</t>
  </si>
  <si>
    <t>（宛先）</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</si>
  <si>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</si>
  <si>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</si>
  <si>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</si>
  <si>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</si>
  <si>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</si>
  <si>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</si>
  <si>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</si>
  <si>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</si>
  <si>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</si>
  <si>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</si>
  <si>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</si>
  <si>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</si>
  <si>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</si>
  <si>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</si>
  <si>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</si>
  <si>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誓　　　　約　　　　書</t>
  </si>
  <si>
    <t>（あて先）</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</si>
  <si>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</si>
  <si>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</si>
  <si>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</si>
  <si>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</si>
  <si>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</si>
  <si>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</si>
  <si>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</si>
  <si>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様式第４号（第９条関係）</t>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</si>
  <si>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</si>
  <si>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</si>
  <si>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</si>
  <si>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</si>
  <si>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</si>
  <si>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</si>
  <si>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</si>
  <si>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</si>
  <si>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</si>
  <si>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</si>
  <si>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</si>
  <si>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</si>
  <si>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</si>
  <si>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</si>
  <si>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</si>
  <si>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</si>
  <si>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</si>
  <si>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</si>
  <si>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</si>
  <si>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</si>
  <si>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</si>
  <si>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</si>
  <si>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</si>
  <si>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</si>
  <si>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</si>
  <si>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</si>
  <si>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</si>
  <si>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</si>
  <si>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</si>
  <si>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</si>
  <si>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</si>
  <si>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</si>
  <si>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</si>
  <si>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</si>
  <si>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</si>
  <si>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</si>
  <si>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</si>
  <si>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</si>
  <si>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</si>
  <si>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</si>
  <si>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</si>
  <si>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</si>
  <si>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</si>
  <si>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</si>
  <si>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</si>
  <si>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</si>
  <si>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</si>
  <si>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</si>
  <si>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</si>
  <si>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</si>
  <si>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</si>
  <si>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</si>
  <si>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</si>
  <si>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</si>
  <si>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</si>
  <si>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</si>
  <si>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</si>
  <si>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</si>
  <si>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</si>
  <si>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</si>
  <si>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</si>
  <si>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</si>
  <si>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</si>
  <si>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</si>
  <si>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</si>
  <si>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</si>
  <si>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</si>
  <si>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</si>
  <si>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</si>
  <si>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</si>
  <si>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</si>
  <si>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</si>
  <si>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</si>
  <si>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</si>
  <si>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</si>
  <si>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</si>
  <si>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</si>
  <si>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</si>
  <si>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</si>
  <si>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</si>
  <si>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</si>
  <si>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</si>
  <si>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</si>
  <si>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</si>
  <si>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</si>
  <si>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</si>
  <si>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</si>
  <si>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</si>
  <si>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</si>
  <si>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</si>
  <si>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</si>
  <si>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</si>
  <si>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</si>
  <si>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</si>
  <si>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</si>
  <si>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</si>
  <si>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</si>
  <si>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</si>
  <si>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</si>
  <si>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</si>
  <si>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</si>
  <si>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</si>
  <si>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</si>
  <si>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</si>
  <si>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</si>
  <si>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</si>
  <si>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</si>
  <si>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</si>
  <si>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</si>
  <si>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</si>
  <si>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</si>
  <si>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</si>
  <si>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</si>
  <si>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</si>
  <si>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</si>
  <si>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</si>
  <si>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</si>
  <si>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</si>
  <si>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様式第１号　別紙４</t>
    <phoneticPr fontId="1"/>
  </si>
  <si>
    <t>当初</t>
    <rPh sb="0" eb="2">
      <t>トウショ</t>
    </rPh>
    <phoneticPr fontId="1"/>
  </si>
  <si>
    <t>次の</t>
    <rPh sb="0" eb="1">
      <t>ツギ</t>
    </rPh>
    <phoneticPr fontId="1"/>
  </si>
  <si>
    <t>No.</t>
    <phoneticPr fontId="1"/>
  </si>
  <si>
    <t>配属先所在地</t>
    <rPh sb="0" eb="3">
      <t>ハイゾクサキ</t>
    </rPh>
    <rPh sb="3" eb="6">
      <t>ショザイチ</t>
    </rPh>
    <phoneticPr fontId="1"/>
  </si>
  <si>
    <t>補助金額の積算</t>
    <rPh sb="0" eb="3">
      <t>ホジョキン</t>
    </rPh>
    <rPh sb="3" eb="4">
      <t>ガク</t>
    </rPh>
    <rPh sb="5" eb="7">
      <t>セキサン</t>
    </rPh>
    <phoneticPr fontId="1"/>
  </si>
  <si>
    <t>奨学金名</t>
    <rPh sb="0" eb="3">
      <t>ショウガクキン</t>
    </rPh>
    <rPh sb="3" eb="4">
      <t>メイ</t>
    </rPh>
    <phoneticPr fontId="1"/>
  </si>
  <si>
    <t>〔実施団体名〕</t>
    <phoneticPr fontId="1"/>
  </si>
  <si>
    <t>※以下の表は削除及び追記等はお控えください。
　ただし、行追加の際は以下も含めてコピーをしてください。</t>
    <rPh sb="1" eb="3">
      <t>イカ</t>
    </rPh>
    <rPh sb="4" eb="5">
      <t>ヒョウ</t>
    </rPh>
    <rPh sb="6" eb="8">
      <t>サクジョ</t>
    </rPh>
    <rPh sb="8" eb="9">
      <t>オヨ</t>
    </rPh>
    <rPh sb="10" eb="12">
      <t>ツイキ</t>
    </rPh>
    <rPh sb="12" eb="13">
      <t>トウ</t>
    </rPh>
    <rPh sb="15" eb="16">
      <t>ヒカ</t>
    </rPh>
    <rPh sb="28" eb="31">
      <t>ギョウツイカ</t>
    </rPh>
    <rPh sb="32" eb="33">
      <t>サイ</t>
    </rPh>
    <rPh sb="34" eb="36">
      <t>イカ</t>
    </rPh>
    <rPh sb="37" eb="38">
      <t>フク</t>
    </rPh>
    <phoneticPr fontId="1"/>
  </si>
  <si>
    <t>✔</t>
  </si>
  <si>
    <t>様式第１号　別紙２</t>
    <rPh sb="0" eb="2">
      <t>ヨウシキ</t>
    </rPh>
    <rPh sb="2" eb="3">
      <t>ダイ</t>
    </rPh>
    <rPh sb="4" eb="5">
      <t>ゴウ</t>
    </rPh>
    <rPh sb="6" eb="8">
      <t>ベッシ</t>
    </rPh>
    <phoneticPr fontId="1"/>
  </si>
  <si>
    <t>　滋賀県産業支援プラザ　理事長</t>
    <rPh sb="4" eb="8">
      <t>サンギョウシエン</t>
    </rPh>
    <rPh sb="12" eb="15">
      <t>リジチョウ</t>
    </rPh>
    <phoneticPr fontId="1"/>
  </si>
  <si>
    <t>　　滋賀県産業支援プラザ　理事長</t>
    <rPh sb="5" eb="9">
      <t>サンギョウシエン</t>
    </rPh>
    <rPh sb="13" eb="16">
      <t>リジチョウ</t>
    </rPh>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</si>
  <si>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</si>
  <si>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</si>
  <si>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</si>
  <si>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</si>
  <si>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(6)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</si>
  <si>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様式第３号　別紙１</t>
    <rPh sb="0" eb="2">
      <t>ヨウシキ</t>
    </rPh>
    <rPh sb="2" eb="3">
      <t>ダイ</t>
    </rPh>
    <rPh sb="4" eb="5">
      <t>ゴウ</t>
    </rPh>
    <rPh sb="6" eb="8">
      <t>ベッシ</t>
    </rPh>
    <phoneticPr fontId="1"/>
  </si>
  <si>
    <t>(1)事業計画書（別紙１）</t>
    <rPh sb="9" eb="11">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</si>
  <si>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</si>
  <si>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(4) 納税証明書　</t>
    <phoneticPr fontId="1"/>
  </si>
  <si>
    <t>(5) 三方よし宣言書（別紙４）</t>
    <rPh sb="4" eb="6">
      <t>サンポウ</t>
    </rPh>
    <rPh sb="8" eb="10">
      <t>センゲン</t>
    </rPh>
    <rPh sb="10" eb="11">
      <t>ショ</t>
    </rPh>
    <rPh sb="12" eb="14">
      <t>ベッシ</t>
    </rPh>
    <phoneticPr fontId="1"/>
  </si>
  <si>
    <t>三方よし宣言書</t>
    <rPh sb="0" eb="2">
      <t>サンポウ</t>
    </rPh>
    <rPh sb="4" eb="6">
      <t>センゲン</t>
    </rPh>
    <phoneticPr fontId="1"/>
  </si>
  <si>
    <t>令和７年（2025年）　月　日</t>
    <rPh sb="0" eb="2">
      <t>レイワ</t>
    </rPh>
    <rPh sb="3" eb="4">
      <t>ネン</t>
    </rPh>
    <rPh sb="9" eb="10">
      <t>ネン</t>
    </rPh>
    <rPh sb="12" eb="13">
      <t>ツキ</t>
    </rPh>
    <rPh sb="14" eb="15">
      <t>ニチ</t>
    </rPh>
    <phoneticPr fontId="1"/>
  </si>
  <si>
    <t>法人名　　　　　</t>
    <rPh sb="0" eb="3">
      <t>ホウジンメイ</t>
    </rPh>
    <phoneticPr fontId="1"/>
  </si>
  <si>
    <t>代表者名　</t>
    <rPh sb="0" eb="4">
      <t>ダイヒョウシャメイ</t>
    </rPh>
    <phoneticPr fontId="1"/>
  </si>
  <si>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1"/>
  </si>
  <si>
    <t>様式第２号（第６条関係）</t>
    <phoneticPr fontId="1"/>
  </si>
  <si>
    <t>１　着手日</t>
    <rPh sb="2" eb="5">
      <t>チャクシュビ</t>
    </rPh>
    <phoneticPr fontId="1"/>
  </si>
  <si>
    <t>２　申請理由</t>
    <rPh sb="2" eb="6">
      <t>シンセイリユウ</t>
    </rPh>
    <phoneticPr fontId="1"/>
  </si>
  <si>
    <t>生年月日</t>
    <rPh sb="0" eb="4">
      <t>セイネンガッピ</t>
    </rPh>
    <phoneticPr fontId="1"/>
  </si>
  <si>
    <t>性別</t>
    <rPh sb="0" eb="2">
      <t>セイベツ</t>
    </rPh>
    <phoneticPr fontId="1"/>
  </si>
  <si>
    <t>　上記補助金の交付について、滋賀県産業支援プラザ若年層等人材確保・定着補助金（奨学金返還支援）交付要領第６条に基づき、下記のとおり補助金の交付を申請します。なお、この申請にあたり同交付要領第１２条に該当する事実が判明したときは、補助金等の交付の決定の全部または一部を取り消されても、何ら異議の申立てを行いません。</t>
    <rPh sb="51" eb="52">
      <t>ダイ</t>
    </rPh>
    <rPh sb="53" eb="54">
      <t>ジョウ</t>
    </rPh>
    <rPh sb="65" eb="68">
      <t>ホジョキン</t>
    </rPh>
    <rPh sb="69" eb="71">
      <t>コウフ</t>
    </rPh>
    <phoneticPr fontId="1"/>
  </si>
  <si>
    <t>１　補助金交付申請額</t>
    <rPh sb="9" eb="10">
      <t>ガク</t>
    </rPh>
    <phoneticPr fontId="1"/>
  </si>
  <si>
    <t>滋賀県産業支援プラザ若年層等人材確保・定着補助金（奨学金返還支援）
事前着手申請書</t>
    <rPh sb="14" eb="16">
      <t>ジンザイ</t>
    </rPh>
    <rPh sb="28" eb="30">
      <t>ヘンカン</t>
    </rPh>
    <rPh sb="34" eb="38">
      <t>ジゼンチャクシュ</t>
    </rPh>
    <rPh sb="38" eb="41">
      <t>シンセイショ</t>
    </rPh>
    <phoneticPr fontId="1"/>
  </si>
  <si>
    <t>　　年　月　日付けで提出した交付申請について着手日を下記のとおりとしたいので、滋賀県産業支援プラザ若年層等人材確保・定着補助金（奨学金返還支援）交付要領第６条第２項の規定により申請します。</t>
    <rPh sb="10" eb="12">
      <t>テイシュツ</t>
    </rPh>
    <rPh sb="14" eb="18">
      <t>コウフシンセイ</t>
    </rPh>
    <rPh sb="22" eb="24">
      <t>チャクシュ</t>
    </rPh>
    <rPh sb="24" eb="25">
      <t>ビ</t>
    </rPh>
    <rPh sb="79" eb="80">
      <t>ダイ</t>
    </rPh>
    <rPh sb="81" eb="82">
      <t>コウ</t>
    </rPh>
    <phoneticPr fontId="1"/>
  </si>
  <si>
    <t>様式第３号（第９条関係）</t>
    <phoneticPr fontId="1"/>
  </si>
  <si>
    <t>滋賀県産業支援プラザ若年層等人材確保・定着補助金（奨学金返還支援）
交付申請書</t>
    <rPh sb="14" eb="16">
      <t>ジンザイ</t>
    </rPh>
    <rPh sb="25" eb="28">
      <t>ショウガクキン</t>
    </rPh>
    <rPh sb="28" eb="30">
      <t>ヘンカン</t>
    </rPh>
    <rPh sb="34" eb="36">
      <t>コウフ</t>
    </rPh>
    <phoneticPr fontId="1"/>
  </si>
  <si>
    <t>支援対象者に支給した奨学金返済負担軽減支援制度の手当等の額が分かる書類を準備しました。</t>
    <rPh sb="36" eb="38">
      <t>ジュンビ</t>
    </rPh>
    <phoneticPr fontId="1"/>
  </si>
  <si>
    <t>滋賀県産業支援プラザ若年層等人材確保・定着補助金（奨学金返還支援）
事業計画変更申請書</t>
    <rPh sb="14" eb="16">
      <t>ジンザイ</t>
    </rPh>
    <rPh sb="28" eb="30">
      <t>ヘンカン</t>
    </rPh>
    <rPh sb="34" eb="38">
      <t>ジギョウケイカク</t>
    </rPh>
    <rPh sb="38" eb="40">
      <t>ヘンコウ</t>
    </rPh>
    <phoneticPr fontId="1"/>
  </si>
  <si>
    <t>１　中止・廃止の理由</t>
    <rPh sb="2" eb="4">
      <t>チュウシ</t>
    </rPh>
    <rPh sb="5" eb="7">
      <t>ハイシ</t>
    </rPh>
    <rPh sb="8" eb="10">
      <t>リユウ</t>
    </rPh>
    <phoneticPr fontId="1"/>
  </si>
  <si>
    <r>
      <t>私（申請者）は滋賀県産業支援プラザ若年層等人材確保・定着支援補助金（奨学金返還支援）交付要領第３条に規定する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10" eb="14">
      <t>サンギョウシエン</t>
    </rPh>
    <rPh sb="17" eb="19">
      <t>ジャクネン</t>
    </rPh>
    <rPh sb="19" eb="20">
      <t>ソウ</t>
    </rPh>
    <rPh sb="20" eb="21">
      <t>トウ</t>
    </rPh>
    <rPh sb="21" eb="23">
      <t>ジンザイ</t>
    </rPh>
    <rPh sb="23" eb="25">
      <t>カクホ</t>
    </rPh>
    <rPh sb="26" eb="33">
      <t>テイチャクシエンホジョキン</t>
    </rPh>
    <rPh sb="34" eb="37">
      <t>ショウガクキン</t>
    </rPh>
    <rPh sb="37" eb="39">
      <t>ヘンカン</t>
    </rPh>
    <rPh sb="39" eb="41">
      <t>シエン</t>
    </rPh>
    <rPh sb="44" eb="46">
      <t>ヨウリョウ</t>
    </rPh>
    <rPh sb="46" eb="47">
      <t>ダイ</t>
    </rPh>
    <rPh sb="48" eb="49">
      <t>ジョウ</t>
    </rPh>
    <rPh sb="50" eb="52">
      <t>キテイ</t>
    </rPh>
    <rPh sb="54" eb="56">
      <t>ホジョ</t>
    </rPh>
    <rPh sb="56" eb="58">
      <t>ジギョウ</t>
    </rPh>
    <rPh sb="58" eb="59">
      <t>シャ</t>
    </rPh>
    <phoneticPr fontId="1"/>
  </si>
  <si>
    <r>
      <t>様式１－</t>
    </r>
    <r>
      <rPr>
        <sz val="11"/>
        <color theme="1"/>
        <rFont val="Microsoft YaHei"/>
        <family val="3"/>
        <charset val="134"/>
      </rPr>
      <t>１</t>
    </r>
    <r>
      <rPr>
        <sz val="11"/>
        <color theme="1"/>
        <rFont val="BIZ UDゴシック"/>
        <family val="3"/>
        <charset val="128"/>
      </rPr>
      <t>（中小企業等確認書）の内容を確認しました。</t>
    </r>
    <rPh sb="0" eb="2">
      <t>ヨウシキ</t>
    </rPh>
    <rPh sb="6" eb="8">
      <t>チュウショウ</t>
    </rPh>
    <rPh sb="8" eb="10">
      <t>キギョウ</t>
    </rPh>
    <rPh sb="10" eb="11">
      <t>トウ</t>
    </rPh>
    <rPh sb="11" eb="14">
      <t>カクニンショ</t>
    </rPh>
    <rPh sb="16" eb="18">
      <t>ナイヨウ</t>
    </rPh>
    <rPh sb="19" eb="21">
      <t>カクニン</t>
    </rPh>
    <phoneticPr fontId="1"/>
  </si>
  <si>
    <t>様式１－４（三方よし宣言書）の内容を確認しました。</t>
    <rPh sb="0" eb="2">
      <t>ヨウシキ</t>
    </rPh>
    <rPh sb="6" eb="8">
      <t>サンポウ</t>
    </rPh>
    <rPh sb="10" eb="13">
      <t>センゲンショ</t>
    </rPh>
    <rPh sb="15" eb="17">
      <t>ナイヨウ</t>
    </rPh>
    <rPh sb="18" eb="20">
      <t>カクニン</t>
    </rPh>
    <phoneticPr fontId="1"/>
  </si>
  <si>
    <t>奨学金返還支援手当の制度について記載のある書類を準備しました。</t>
    <rPh sb="0" eb="3">
      <t>ショウガクキン</t>
    </rPh>
    <rPh sb="3" eb="5">
      <t>ヘンカン</t>
    </rPh>
    <rPh sb="5" eb="7">
      <t>シエン</t>
    </rPh>
    <rPh sb="7" eb="9">
      <t>テアテ</t>
    </rPh>
    <rPh sb="10" eb="12">
      <t>セイド</t>
    </rPh>
    <rPh sb="16" eb="18">
      <t>キサイ</t>
    </rPh>
    <rPh sb="21" eb="23">
      <t>ショルイ</t>
    </rPh>
    <rPh sb="24" eb="26">
      <t>ジュンビ</t>
    </rPh>
    <phoneticPr fontId="1"/>
  </si>
  <si>
    <t>滋賀県産業支援プラザ若年層等人材確保・定着補助金（奨学金返還支援）に係る
補助事業（中止・廃止）承認申請書</t>
    <rPh sb="42" eb="44">
      <t>チュウシ</t>
    </rPh>
    <phoneticPr fontId="1"/>
  </si>
  <si>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</si>
  <si>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</si>
  <si>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支援対象者が令和8年3月31日時点で県内の事務所、または事業所に在籍していることが分かる書類を準備しました。</t>
    <rPh sb="6" eb="8">
      <t>レイワ</t>
    </rPh>
    <rPh sb="9" eb="10">
      <t>ネン</t>
    </rPh>
    <rPh sb="11" eb="12">
      <t>ガツ</t>
    </rPh>
    <rPh sb="14" eb="15">
      <t>ヒ</t>
    </rPh>
    <rPh sb="15" eb="17">
      <t>ジテン</t>
    </rPh>
    <rPh sb="18" eb="20">
      <t>ケンナイ</t>
    </rPh>
    <rPh sb="21" eb="24">
      <t>ジムショ</t>
    </rPh>
    <rPh sb="28" eb="31">
      <t>ジギョウショ</t>
    </rPh>
    <rPh sb="32" eb="34">
      <t>ザイセキ</t>
    </rPh>
    <rPh sb="41" eb="42">
      <t>ワ</t>
    </rPh>
    <rPh sb="44" eb="46">
      <t>ショルイ</t>
    </rPh>
    <rPh sb="47" eb="49">
      <t>ジュンビ</t>
    </rPh>
    <phoneticPr fontId="1"/>
  </si>
  <si>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1"/>
  </si>
  <si>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1"/>
  </si>
  <si>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1"/>
  </si>
  <si>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1"/>
  </si>
  <si>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1"/>
  </si>
  <si>
    <t>(2)変更内容が確認できる資料</t>
  </si>
  <si>
    <t>企業よし</t>
    <phoneticPr fontId="1"/>
  </si>
  <si>
    <t>従業員よし</t>
    <phoneticPr fontId="1"/>
  </si>
  <si>
    <t>地域よし</t>
    <phoneticPr fontId="1"/>
  </si>
  <si>
    <t>(注)</t>
    <rPh sb="1" eb="2">
      <t>チュウ</t>
    </rPh>
    <phoneticPr fontId="1"/>
  </si>
  <si>
    <t>のみを入力。</t>
    <rPh sb="3" eb="5">
      <t>ニュウリョク</t>
    </rPh>
    <phoneticPr fontId="1"/>
  </si>
  <si>
    <r>
      <t>は、該当箇所を</t>
    </r>
    <r>
      <rPr>
        <sz val="11"/>
        <rFont val="Segoe UI Symbol"/>
        <family val="3"/>
      </rPr>
      <t>✔</t>
    </r>
    <r>
      <rPr>
        <sz val="11"/>
        <rFont val="BIZ UDゴシック"/>
        <family val="3"/>
        <charset val="128"/>
      </rPr>
      <t>。</t>
    </r>
    <rPh sb="2" eb="4">
      <t>ガイトウ</t>
    </rPh>
    <rPh sb="4" eb="6">
      <t>カショ</t>
    </rPh>
    <phoneticPr fontId="1"/>
  </si>
  <si>
    <t>✔</t>
    <phoneticPr fontId="1"/>
  </si>
  <si>
    <t>事　　業　　計　　画　　書</t>
    <phoneticPr fontId="1"/>
  </si>
  <si>
    <t>実　　績　　報　　告　　書</t>
    <rPh sb="0" eb="1">
      <t>ミノル</t>
    </rPh>
    <rPh sb="3" eb="4">
      <t>イサオ</t>
    </rPh>
    <rPh sb="6" eb="7">
      <t>ホウ</t>
    </rPh>
    <rPh sb="9" eb="10">
      <t>コク</t>
    </rPh>
    <rPh sb="12" eb="13">
      <t>ショ</t>
    </rPh>
    <phoneticPr fontId="1"/>
  </si>
  <si>
    <t>人については、令和9年3月31日現在、</t>
    <rPh sb="0" eb="1">
      <t>ヒト</t>
    </rPh>
    <rPh sb="7" eb="9">
      <t>レイワ</t>
    </rPh>
    <rPh sb="10" eb="11">
      <t>ネン</t>
    </rPh>
    <rPh sb="12" eb="13">
      <t>ツキ</t>
    </rPh>
    <rPh sb="15" eb="16">
      <t>ヒ</t>
    </rPh>
    <rPh sb="16" eb="18">
      <t>ゲンザイ</t>
    </rPh>
    <phoneticPr fontId="1"/>
  </si>
  <si>
    <t>　</t>
    <phoneticPr fontId="1"/>
  </si>
  <si>
    <t>変更</t>
    <rPh sb="0" eb="2">
      <t>ヘンコウ</t>
    </rPh>
    <phoneticPr fontId="1"/>
  </si>
  <si>
    <t>回目</t>
    <rPh sb="0" eb="2">
      <t>カイメ</t>
    </rPh>
    <phoneticPr fontId="1"/>
  </si>
  <si>
    <t>当社に在籍している(いた)こと</t>
    <rPh sb="0" eb="2">
      <t>トウシャ</t>
    </rPh>
    <rPh sb="3" eb="5">
      <t>ザイセキ</t>
    </rPh>
    <phoneticPr fontId="1"/>
  </si>
  <si>
    <t>下記のとおり支援金を支払ったこと　を報告します</t>
    <phoneticPr fontId="1"/>
  </si>
  <si>
    <t>●支援金は（令和8年4月1日～令和9年3月31日）を支払い対象とする  　　※注_対象者は （令和7年4月1日～令和9年3月31日）の採用者を対象とする</t>
    <rPh sb="1" eb="3">
      <t>シエン</t>
    </rPh>
    <rPh sb="3" eb="4">
      <t>キン</t>
    </rPh>
    <rPh sb="6" eb="8">
      <t>レイワ</t>
    </rPh>
    <rPh sb="9" eb="10">
      <t>ネン</t>
    </rPh>
    <rPh sb="11" eb="12">
      <t>ツキ</t>
    </rPh>
    <rPh sb="13" eb="14">
      <t>ヒ</t>
    </rPh>
    <rPh sb="15" eb="17">
      <t>レイワ</t>
    </rPh>
    <rPh sb="18" eb="19">
      <t>ネン</t>
    </rPh>
    <rPh sb="20" eb="21">
      <t>ツキ</t>
    </rPh>
    <rPh sb="23" eb="24">
      <t>ヒ</t>
    </rPh>
    <rPh sb="26" eb="28">
      <t>シハラ</t>
    </rPh>
    <rPh sb="29" eb="31">
      <t>タイショウ</t>
    </rPh>
    <rPh sb="39" eb="40">
      <t>チュウ</t>
    </rPh>
    <rPh sb="41" eb="44">
      <t>タイショウシャ</t>
    </rPh>
    <rPh sb="67" eb="70">
      <t>サイヨウシャ</t>
    </rPh>
    <rPh sb="71" eb="73">
      <t>タイショウ</t>
    </rPh>
    <phoneticPr fontId="1"/>
  </si>
  <si>
    <t>氏名　生年月日　配属先所在地</t>
    <rPh sb="0" eb="2">
      <t>シメイ</t>
    </rPh>
    <rPh sb="3" eb="7">
      <t>セイネンガッピ</t>
    </rPh>
    <rPh sb="8" eb="11">
      <t>ハイゾクサキ</t>
    </rPh>
    <rPh sb="11" eb="14">
      <t>ショザイチ</t>
    </rPh>
    <phoneticPr fontId="1"/>
  </si>
  <si>
    <t>奨学金支援開始日
支援月数(申請年度)</t>
    <rPh sb="0" eb="3">
      <t>ショウガクキン</t>
    </rPh>
    <rPh sb="3" eb="5">
      <t>シエン</t>
    </rPh>
    <rPh sb="5" eb="8">
      <t>カイシビ</t>
    </rPh>
    <rPh sb="9" eb="11">
      <t>シエン</t>
    </rPh>
    <rPh sb="11" eb="13">
      <t>ゲッスウ</t>
    </rPh>
    <rPh sb="14" eb="16">
      <t>シンセイ</t>
    </rPh>
    <rPh sb="16" eb="18">
      <t>ネンド</t>
    </rPh>
    <phoneticPr fontId="1"/>
  </si>
  <si>
    <t>□　1.計画　・　□　2.実績　</t>
    <rPh sb="4" eb="6">
      <t>ケイカク</t>
    </rPh>
    <rPh sb="13" eb="15">
      <t>ジッセキ</t>
    </rPh>
    <phoneticPr fontId="1"/>
  </si>
  <si>
    <t>①申請年度の返済(予定)額</t>
    <rPh sb="1" eb="3">
      <t>シンセイ</t>
    </rPh>
    <rPh sb="3" eb="5">
      <t>ネンド</t>
    </rPh>
    <rPh sb="6" eb="8">
      <t>ヘンサイ</t>
    </rPh>
    <rPh sb="9" eb="11">
      <t>ヨテイ</t>
    </rPh>
    <rPh sb="12" eb="13">
      <t>ガク</t>
    </rPh>
    <phoneticPr fontId="1"/>
  </si>
  <si>
    <t>②申請年度の手当等支給(予定)額</t>
    <rPh sb="6" eb="8">
      <t>テアテ</t>
    </rPh>
    <rPh sb="8" eb="9">
      <t>トウ</t>
    </rPh>
    <rPh sb="9" eb="11">
      <t>シキュウ</t>
    </rPh>
    <rPh sb="12" eb="14">
      <t>ヨテイ</t>
    </rPh>
    <rPh sb="15" eb="16">
      <t>ガク</t>
    </rPh>
    <phoneticPr fontId="1"/>
  </si>
  <si>
    <t>③申請年度の月の補助限度額</t>
    <rPh sb="1" eb="3">
      <t>シンセイ</t>
    </rPh>
    <rPh sb="3" eb="5">
      <t>ネンド</t>
    </rPh>
    <rPh sb="6" eb="7">
      <t>ツキ</t>
    </rPh>
    <rPh sb="8" eb="10">
      <t>ホジョ</t>
    </rPh>
    <rPh sb="10" eb="13">
      <t>ゲンドガク</t>
    </rPh>
    <phoneticPr fontId="1"/>
  </si>
  <si>
    <t>奨学金の支援開始日</t>
    <phoneticPr fontId="1"/>
  </si>
  <si>
    <t>　　　　　　　　〔　　　　　〕</t>
    <phoneticPr fontId="1"/>
  </si>
  <si>
    <t>年</t>
    <rPh sb="0" eb="1">
      <t>ネン</t>
    </rPh>
    <phoneticPr fontId="1"/>
  </si>
  <si>
    <t>月</t>
    <rPh sb="0" eb="1">
      <t>ツキ</t>
    </rPh>
    <phoneticPr fontId="1"/>
  </si>
  <si>
    <t>日</t>
    <rPh sb="0" eb="1">
      <t>ヒ</t>
    </rPh>
    <phoneticPr fontId="1"/>
  </si>
  <si>
    <t>月返済額</t>
    <rPh sb="0" eb="1">
      <t>ツキ</t>
    </rPh>
    <rPh sb="1" eb="3">
      <t>ヘンサイ</t>
    </rPh>
    <rPh sb="3" eb="4">
      <t>ガク</t>
    </rPh>
    <phoneticPr fontId="1"/>
  </si>
  <si>
    <t>月支援額</t>
    <rPh sb="0" eb="1">
      <t>ツキ</t>
    </rPh>
    <rPh sb="1" eb="3">
      <t>シエン</t>
    </rPh>
    <rPh sb="3" eb="4">
      <t>ガク</t>
    </rPh>
    <phoneticPr fontId="1"/>
  </si>
  <si>
    <r>
      <rPr>
        <sz val="10"/>
        <color theme="1"/>
        <rFont val="BIZ UDPゴシック"/>
        <family val="3"/>
        <charset val="128"/>
      </rPr>
      <t>前年度以前に支援を受けられている方は□に</t>
    </r>
    <r>
      <rPr>
        <sz val="10"/>
        <color theme="1"/>
        <rFont val="Segoe UI Symbol"/>
        <family val="3"/>
      </rPr>
      <t>✔</t>
    </r>
    <r>
      <rPr>
        <sz val="10"/>
        <color theme="1"/>
        <rFont val="BIZ UDPゴシック"/>
        <family val="3"/>
        <charset val="128"/>
      </rPr>
      <t>を記入してください。</t>
    </r>
    <rPh sb="0" eb="3">
      <t>ゼンネンド</t>
    </rPh>
    <rPh sb="3" eb="5">
      <t>イゼン</t>
    </rPh>
    <rPh sb="6" eb="8">
      <t>シエン</t>
    </rPh>
    <rPh sb="9" eb="10">
      <t>ウ</t>
    </rPh>
    <rPh sb="16" eb="17">
      <t>カタ</t>
    </rPh>
    <phoneticPr fontId="1"/>
  </si>
  <si>
    <t>今年度中の
支援月数</t>
    <rPh sb="0" eb="4">
      <t>コンネンドチュウ</t>
    </rPh>
    <rPh sb="6" eb="8">
      <t>シエン</t>
    </rPh>
    <rPh sb="8" eb="10">
      <t>ゲッスウ</t>
    </rPh>
    <phoneticPr fontId="1"/>
  </si>
  <si>
    <t>(返済月数を記入）×　</t>
    <rPh sb="1" eb="3">
      <t>ヘンサイ</t>
    </rPh>
    <rPh sb="3" eb="5">
      <t>ゲッスウ</t>
    </rPh>
    <rPh sb="6" eb="8">
      <t>キニュウ</t>
    </rPh>
    <phoneticPr fontId="1"/>
  </si>
  <si>
    <t>ケ月</t>
    <rPh sb="1" eb="2">
      <t>ツキ</t>
    </rPh>
    <phoneticPr fontId="1"/>
  </si>
  <si>
    <t>支援月数　×</t>
    <rPh sb="0" eb="2">
      <t>シエン</t>
    </rPh>
    <rPh sb="2" eb="4">
      <t>ゲッスウ</t>
    </rPh>
    <phoneticPr fontId="1"/>
  </si>
  <si>
    <t>生年月日</t>
    <rPh sb="0" eb="2">
      <t>セイネン</t>
    </rPh>
    <rPh sb="2" eb="4">
      <t>ガッピ</t>
    </rPh>
    <phoneticPr fontId="1"/>
  </si>
  <si>
    <t>※A　B、C の少ない額</t>
    <phoneticPr fontId="1"/>
  </si>
  <si>
    <t>A</t>
    <phoneticPr fontId="1"/>
  </si>
  <si>
    <t>B</t>
    <phoneticPr fontId="1"/>
  </si>
  <si>
    <t>C</t>
    <phoneticPr fontId="1"/>
  </si>
  <si>
    <t>〔　　　　　　　 〕</t>
    <phoneticPr fontId="1"/>
  </si>
  <si>
    <t>（1 / 2）</t>
    <phoneticPr fontId="1"/>
  </si>
  <si>
    <r>
      <t>※補助金額の積算は、以下の①②③のいずれか低い額となります。（１円未満切り捨て）  　　　　　　　　　　　  
　</t>
    </r>
    <r>
      <rPr>
        <u/>
        <sz val="12"/>
        <rFont val="BIZ UDゴシック"/>
        <family val="3"/>
        <charset val="128"/>
      </rPr>
      <t>①「申請年度の返済予定額」÷２</t>
    </r>
    <r>
      <rPr>
        <sz val="12"/>
        <rFont val="BIZ UDゴシック"/>
        <family val="3"/>
        <charset val="128"/>
      </rPr>
      <t>　</t>
    </r>
    <r>
      <rPr>
        <u/>
        <sz val="12"/>
        <rFont val="BIZ UDゴシック"/>
        <family val="3"/>
        <charset val="128"/>
      </rPr>
      <t>②補助対象者(企業)が申請年度における手当等として支給する額÷２</t>
    </r>
    <r>
      <rPr>
        <sz val="12"/>
        <rFont val="BIZ UDゴシック"/>
        <family val="3"/>
        <charset val="128"/>
      </rPr>
      <t>　　</t>
    </r>
    <r>
      <rPr>
        <u/>
        <sz val="12"/>
        <rFont val="BIZ UDゴシック"/>
        <family val="3"/>
        <charset val="128"/>
      </rPr>
      <t>③月額7,500円を上限とし、当該年度の月の合計の額</t>
    </r>
    <r>
      <rPr>
        <sz val="12"/>
        <rFont val="BIZ UDゴシック"/>
        <family val="3"/>
        <charset val="128"/>
      </rPr>
      <t xml:space="preserve">
※同一企業での人数上限は、申請年度 5名まで</t>
    </r>
    <rPh sb="4" eb="5">
      <t>ガク</t>
    </rPh>
    <rPh sb="6" eb="8">
      <t>セキサン</t>
    </rPh>
    <rPh sb="10" eb="12">
      <t>イカ</t>
    </rPh>
    <rPh sb="21" eb="22">
      <t>ヒク</t>
    </rPh>
    <rPh sb="23" eb="24">
      <t>ガク</t>
    </rPh>
    <rPh sb="32" eb="33">
      <t>エン</t>
    </rPh>
    <rPh sb="33" eb="35">
      <t>ミマン</t>
    </rPh>
    <rPh sb="59" eb="61">
      <t>シンセイ</t>
    </rPh>
    <rPh sb="61" eb="63">
      <t>ネンド</t>
    </rPh>
    <rPh sb="64" eb="66">
      <t>ヘンサイ</t>
    </rPh>
    <rPh sb="66" eb="69">
      <t>ヨテイガク</t>
    </rPh>
    <rPh sb="77" eb="79">
      <t>キギョウ</t>
    </rPh>
    <rPh sb="81" eb="83">
      <t>シンセイ</t>
    </rPh>
    <rPh sb="83" eb="85">
      <t>ネンド</t>
    </rPh>
    <rPh sb="89" eb="91">
      <t>テアテ</t>
    </rPh>
    <rPh sb="91" eb="92">
      <t>ナド</t>
    </rPh>
    <rPh sb="95" eb="97">
      <t>シキュウ</t>
    </rPh>
    <rPh sb="99" eb="100">
      <t>ガク</t>
    </rPh>
    <rPh sb="112" eb="113">
      <t>エン</t>
    </rPh>
    <rPh sb="117" eb="119">
      <t>ジョウゲン</t>
    </rPh>
    <rPh sb="119" eb="121">
      <t>トウガイ</t>
    </rPh>
    <rPh sb="121" eb="123">
      <t>ネンド</t>
    </rPh>
    <rPh sb="129" eb="130">
      <t>ガク</t>
    </rPh>
    <rPh sb="147" eb="149">
      <t>シンセイ</t>
    </rPh>
    <rPh sb="149" eb="151">
      <t>ネンド</t>
    </rPh>
    <phoneticPr fontId="1"/>
  </si>
  <si>
    <t>今年度
補助金計</t>
    <rPh sb="0" eb="3">
      <t>コンネンド</t>
    </rPh>
    <rPh sb="4" eb="7">
      <t>ホジョキン</t>
    </rPh>
    <rPh sb="7" eb="8">
      <t>ケイ</t>
    </rPh>
    <phoneticPr fontId="1"/>
  </si>
  <si>
    <t>様式第５号　別紙１</t>
    <rPh sb="0" eb="2">
      <t>ヨウシキ</t>
    </rPh>
    <rPh sb="2" eb="3">
      <t>ダイ</t>
    </rPh>
    <rPh sb="4" eb="5">
      <t>ゴウ</t>
    </rPh>
    <rPh sb="6" eb="8">
      <t>ベッシ</t>
    </rPh>
    <phoneticPr fontId="1"/>
  </si>
  <si>
    <r>
      <rPr>
        <sz val="11"/>
        <color theme="1"/>
        <rFont val="BIZ UDゴシック"/>
        <family val="3"/>
        <charset val="128"/>
      </rPr>
      <t>　　年　月　日</t>
    </r>
    <r>
      <rPr>
        <sz val="11"/>
        <rFont val="BIZ UDゴシック"/>
        <family val="3"/>
        <charset val="128"/>
      </rPr>
      <t>付けで交付決定通知を受けた交付申請の内容を下記のとおり変更したいので、滋賀県産業支援プラザ若年層等人材確保・定着補助金（奨学金返還支援）交付要領第９条第１項の規定により申請します。</t>
    </r>
    <rPh sb="10" eb="14">
      <t>コウフケッテイ</t>
    </rPh>
    <rPh sb="14" eb="16">
      <t>ツウチ</t>
    </rPh>
    <rPh sb="17" eb="18">
      <t>ウ</t>
    </rPh>
    <rPh sb="20" eb="24">
      <t>コウフシンセイ</t>
    </rPh>
    <rPh sb="82" eb="83">
      <t>ダイ</t>
    </rPh>
    <rPh sb="84" eb="85">
      <t>コウ</t>
    </rPh>
    <phoneticPr fontId="1"/>
  </si>
  <si>
    <t>本社　大津市打出浜2-1</t>
    <rPh sb="0" eb="2">
      <t>ホンシャ</t>
    </rPh>
    <rPh sb="3" eb="6">
      <t>オオツシ</t>
    </rPh>
    <rPh sb="6" eb="9">
      <t>ウチデハマ</t>
    </rPh>
    <phoneticPr fontId="1"/>
  </si>
  <si>
    <t>日本学生支援機構</t>
    <rPh sb="0" eb="8">
      <t>ニホンガクセイシエンキコウ</t>
    </rPh>
    <phoneticPr fontId="1"/>
  </si>
  <si>
    <t>滋賀県産業支援プラザ若年層等人材確保・定着補助金（奨学金返還支援）
在籍報告書</t>
    <rPh sb="14" eb="16">
      <t>ジンザイ</t>
    </rPh>
    <rPh sb="28" eb="30">
      <t>ヘンカン</t>
    </rPh>
    <rPh sb="34" eb="36">
      <t>ザイセキ</t>
    </rPh>
    <rPh sb="36" eb="39">
      <t>ホウコクショ</t>
    </rPh>
    <phoneticPr fontId="1"/>
  </si>
  <si>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1"/>
  </si>
  <si>
    <t>在籍期間(R8年度)</t>
    <rPh sb="0" eb="2">
      <t>ザイセキ</t>
    </rPh>
    <rPh sb="2" eb="4">
      <t>キカン</t>
    </rPh>
    <rPh sb="7" eb="9">
      <t>ネンド</t>
    </rPh>
    <phoneticPr fontId="1"/>
  </si>
  <si>
    <t>勤務事業所 住所</t>
  </si>
  <si>
    <t>～</t>
    <phoneticPr fontId="1"/>
  </si>
  <si>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1"/>
  </si>
  <si>
    <t>年　　月　　日</t>
    <rPh sb="0" eb="1">
      <t>ネン</t>
    </rPh>
    <rPh sb="3" eb="4">
      <t>ツキ</t>
    </rPh>
    <rPh sb="6" eb="7">
      <t>ヒ</t>
    </rPh>
    <phoneticPr fontId="45"/>
  </si>
  <si>
    <t>滋賀県産業支援プラザ若年層等人材確保・定着補助金(奨学金返還支援)実績報告書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25" eb="28">
      <t>ショウガクキン</t>
    </rPh>
    <rPh sb="28" eb="30">
      <t>ヘンカン</t>
    </rPh>
    <rPh sb="30" eb="32">
      <t>シエン</t>
    </rPh>
    <rPh sb="33" eb="35">
      <t>ジッセキ</t>
    </rPh>
    <rPh sb="35" eb="38">
      <t>ホウコクショ</t>
    </rPh>
    <phoneticPr fontId="45"/>
  </si>
  <si>
    <t>兼交付請求書</t>
    <rPh sb="0" eb="1">
      <t>ケン</t>
    </rPh>
    <rPh sb="1" eb="3">
      <t>コウフ</t>
    </rPh>
    <rPh sb="3" eb="6">
      <t>セイキュウショ</t>
    </rPh>
    <phoneticPr fontId="45"/>
  </si>
  <si>
    <t>（宛先）</t>
    <rPh sb="1" eb="3">
      <t>アテサキ</t>
    </rPh>
    <phoneticPr fontId="45"/>
  </si>
  <si>
    <t>公益財団法人　滋賀県産業支援プラザ</t>
    <rPh sb="0" eb="2">
      <t>コウエキ</t>
    </rPh>
    <rPh sb="2" eb="4">
      <t>ザイダン</t>
    </rPh>
    <rPh sb="4" eb="6">
      <t>ホウジン</t>
    </rPh>
    <rPh sb="7" eb="10">
      <t>シガケン</t>
    </rPh>
    <rPh sb="10" eb="14">
      <t>サンギョウシエン</t>
    </rPh>
    <phoneticPr fontId="45"/>
  </si>
  <si>
    <t>理事長</t>
    <phoneticPr fontId="1"/>
  </si>
  <si>
    <t>高橋　祥二郎　様</t>
    <rPh sb="0" eb="1">
      <t>タカ</t>
    </rPh>
    <phoneticPr fontId="1"/>
  </si>
  <si>
    <t>本社所在地または住所</t>
    <rPh sb="0" eb="2">
      <t>ホンシャ</t>
    </rPh>
    <rPh sb="2" eb="5">
      <t>ショザイチ</t>
    </rPh>
    <rPh sb="8" eb="10">
      <t>ジュウショ</t>
    </rPh>
    <phoneticPr fontId="45"/>
  </si>
  <si>
    <t>法人名または屋号</t>
    <rPh sb="0" eb="2">
      <t>ホウジン</t>
    </rPh>
    <rPh sb="2" eb="3">
      <t>ナ</t>
    </rPh>
    <rPh sb="6" eb="8">
      <t>ヤゴウ</t>
    </rPh>
    <phoneticPr fontId="45"/>
  </si>
  <si>
    <t>代表者職氏名</t>
    <rPh sb="0" eb="3">
      <t>ダイヒョウシャ</t>
    </rPh>
    <rPh sb="3" eb="4">
      <t>ショク</t>
    </rPh>
    <rPh sb="4" eb="6">
      <t>シメイ</t>
    </rPh>
    <phoneticPr fontId="45"/>
  </si>
  <si>
    <t>発行責任者氏名</t>
    <rPh sb="0" eb="2">
      <t>ハッコウ</t>
    </rPh>
    <rPh sb="2" eb="5">
      <t>セキニンシャ</t>
    </rPh>
    <rPh sb="5" eb="7">
      <t>シメイ</t>
    </rPh>
    <phoneticPr fontId="45"/>
  </si>
  <si>
    <t>担当者氏名</t>
    <rPh sb="0" eb="3">
      <t>タントウシャ</t>
    </rPh>
    <rPh sb="3" eb="5">
      <t>シメイ</t>
    </rPh>
    <phoneticPr fontId="45"/>
  </si>
  <si>
    <t>連絡先電話番号</t>
    <rPh sb="0" eb="3">
      <t>レンラクサキ</t>
    </rPh>
    <rPh sb="3" eb="5">
      <t>デンワ</t>
    </rPh>
    <rPh sb="5" eb="7">
      <t>バンゴウ</t>
    </rPh>
    <phoneticPr fontId="45"/>
  </si>
  <si>
    <t>　令和　　年　　月　　日付けをもって交付決定通知を受けた標記補助事業を完了しましたので、滋賀県産業支援プラザ若年層等人材確保・定着補助金(奨学金返還支援)交付要領第１１条の規定に基づき、下記のとおり報告します。
　また、滋賀県産業支援プラザ若年層等人材確保・定着補助金(奨学金返還支援)交付要領第１４条の規定に基づき、下記のとおり補助金を請求いたします。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7" eb="79">
      <t>コウフ</t>
    </rPh>
    <rPh sb="79" eb="81">
      <t>ヨウリョウ</t>
    </rPh>
    <rPh sb="81" eb="82">
      <t>ダイ</t>
    </rPh>
    <rPh sb="84" eb="85">
      <t>ジョウ</t>
    </rPh>
    <rPh sb="86" eb="88">
      <t>キテイ</t>
    </rPh>
    <rPh sb="89" eb="90">
      <t>モト</t>
    </rPh>
    <rPh sb="93" eb="95">
      <t>カキ</t>
    </rPh>
    <rPh sb="99" eb="101">
      <t>ホウコク</t>
    </rPh>
    <rPh sb="159" eb="161">
      <t>カキ</t>
    </rPh>
    <rPh sb="165" eb="168">
      <t>ホジョキン</t>
    </rPh>
    <rPh sb="169" eb="171">
      <t>セイキュウ</t>
    </rPh>
    <phoneticPr fontId="45"/>
  </si>
  <si>
    <t>記</t>
    <rPh sb="0" eb="1">
      <t>キ</t>
    </rPh>
    <phoneticPr fontId="45"/>
  </si>
  <si>
    <t>【実績報告】</t>
    <rPh sb="1" eb="5">
      <t>ジッセキホウコク</t>
    </rPh>
    <phoneticPr fontId="45"/>
  </si>
  <si>
    <t>関係書類</t>
    <rPh sb="0" eb="2">
      <t>カンケイ</t>
    </rPh>
    <rPh sb="2" eb="4">
      <t>ショルイ</t>
    </rPh>
    <phoneticPr fontId="45"/>
  </si>
  <si>
    <t>【交付請求】</t>
    <rPh sb="1" eb="3">
      <t>コウフ</t>
    </rPh>
    <rPh sb="3" eb="5">
      <t>セイキュウ</t>
    </rPh>
    <phoneticPr fontId="45"/>
  </si>
  <si>
    <t>請求金額</t>
    <rPh sb="0" eb="4">
      <t>セイキュウキンガク</t>
    </rPh>
    <phoneticPr fontId="45"/>
  </si>
  <si>
    <t xml:space="preserve">  金</t>
    <rPh sb="2" eb="3">
      <t>キン</t>
    </rPh>
    <phoneticPr fontId="45"/>
  </si>
  <si>
    <t>円</t>
    <rPh sb="0" eb="1">
      <t>エン</t>
    </rPh>
    <phoneticPr fontId="45"/>
  </si>
  <si>
    <t>補助金を上記のとおり請求します。</t>
    <rPh sb="0" eb="2">
      <t>ホジョ</t>
    </rPh>
    <rPh sb="2" eb="3">
      <t>キン</t>
    </rPh>
    <rPh sb="4" eb="6">
      <t>ジョウキ</t>
    </rPh>
    <rPh sb="10" eb="12">
      <t>セイキュウ</t>
    </rPh>
    <phoneticPr fontId="45"/>
  </si>
  <si>
    <t>《補助金の振込先》</t>
    <rPh sb="1" eb="4">
      <t>ホジョキン</t>
    </rPh>
    <rPh sb="5" eb="8">
      <t>フリコミサキ</t>
    </rPh>
    <phoneticPr fontId="45"/>
  </si>
  <si>
    <t>金融機関名</t>
    <rPh sb="0" eb="4">
      <t>キンユウキカン</t>
    </rPh>
    <rPh sb="4" eb="5">
      <t>ナ</t>
    </rPh>
    <phoneticPr fontId="45"/>
  </si>
  <si>
    <t>本支店名</t>
    <rPh sb="0" eb="3">
      <t>ホンシテン</t>
    </rPh>
    <rPh sb="3" eb="4">
      <t>ナ</t>
    </rPh>
    <phoneticPr fontId="45"/>
  </si>
  <si>
    <t>口座種別</t>
    <rPh sb="0" eb="2">
      <t>コウザ</t>
    </rPh>
    <rPh sb="2" eb="4">
      <t>シュベツ</t>
    </rPh>
    <phoneticPr fontId="45"/>
  </si>
  <si>
    <t>普通</t>
    <phoneticPr fontId="45"/>
  </si>
  <si>
    <t>当座</t>
    <phoneticPr fontId="45"/>
  </si>
  <si>
    <t>※該当する方にチェックしてください</t>
    <rPh sb="1" eb="3">
      <t>ガイトウ</t>
    </rPh>
    <rPh sb="5" eb="6">
      <t>ホウ</t>
    </rPh>
    <phoneticPr fontId="45"/>
  </si>
  <si>
    <t>口座番号</t>
    <rPh sb="0" eb="2">
      <t>コウザ</t>
    </rPh>
    <rPh sb="2" eb="4">
      <t>バンゴウ</t>
    </rPh>
    <phoneticPr fontId="45"/>
  </si>
  <si>
    <t>口座名義（カナ）</t>
    <rPh sb="0" eb="2">
      <t>コウザ</t>
    </rPh>
    <rPh sb="2" eb="4">
      <t>メイギ</t>
    </rPh>
    <phoneticPr fontId="45" alignment="distributed"/>
  </si>
  <si>
    <t>口座名義</t>
    <rPh sb="0" eb="2">
      <t>　　　フ　　　　　　　　　リ　　　　　　　　　ガ　　　　　　　　　ナ</t>
    </rPh>
    <phoneticPr fontId="45" alignment="distributed"/>
  </si>
  <si>
    <t>様式第５号（第１１条関係）</t>
    <rPh sb="0" eb="2">
      <t>ヨウシキ</t>
    </rPh>
    <rPh sb="2" eb="3">
      <t>ダイ</t>
    </rPh>
    <rPh sb="4" eb="5">
      <t>ゴウ</t>
    </rPh>
    <rPh sb="6" eb="7">
      <t>ダイ</t>
    </rPh>
    <rPh sb="9" eb="10">
      <t>ジョウ</t>
    </rPh>
    <rPh sb="10" eb="12">
      <t>カンケイ</t>
    </rPh>
    <phoneticPr fontId="45"/>
  </si>
  <si>
    <r>
      <rPr>
        <sz val="11"/>
        <rFont val="BIZ UDゴシック"/>
        <family val="3"/>
        <charset val="128"/>
      </rPr>
      <t>(1) 実績報告書（別紙１）
(2) 支援対象者に支給した奨学金返済負担軽減支援制度の手当等の額が分かる書類
　</t>
    </r>
    <r>
      <rPr>
        <sz val="10"/>
        <rFont val="BIZ UDゴシック"/>
        <family val="3"/>
        <charset val="128"/>
      </rPr>
      <t>※次のいずれかの書類の写し
ア）支払った全ての月の「賃金台帳」、「給与明細書」その他の支援対象者に支給した手当等の月ごとの実績がわかる書類の写し
イ）補助事業者が支援対象者に代わって奨学金貸与機関に送金する場合にあっては、補助事業者ならびに送金額が確認できる書類等の写しおよび領収書または振替払込請求書受領書の写し、その他の当該送金を行ったことが確認できる書類の写し</t>
    </r>
    <r>
      <rPr>
        <sz val="11"/>
        <rFont val="BIZ UDゴシック"/>
        <family val="3"/>
        <charset val="128"/>
      </rPr>
      <t xml:space="preserve">
</t>
    </r>
    <r>
      <rPr>
        <sz val="10"/>
        <rFont val="BIZ UDゴシック"/>
        <family val="3"/>
        <charset val="128"/>
      </rPr>
      <t xml:space="preserve">【※  ア）イ）のいずれも、支援対象者ごとに必要】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ベッシ</t>
    </rPh>
    <rPh sb="314" eb="316">
      <t>ショウメイ</t>
    </rPh>
    <rPh sb="316" eb="318">
      <t>ショルイ</t>
    </rPh>
    <rPh sb="319" eb="321">
      <t>ベッシ</t>
    </rPh>
    <phoneticPr fontId="1"/>
  </si>
  <si>
    <t>様式第５号　別紙２</t>
    <rPh sb="0" eb="2">
      <t>ヨウシキ</t>
    </rPh>
    <rPh sb="2" eb="3">
      <t>ダイ</t>
    </rPh>
    <rPh sb="4" eb="5">
      <t>ゴウ</t>
    </rPh>
    <rPh sb="6" eb="8">
      <t>ベッシ</t>
    </rPh>
    <phoneticPr fontId="1"/>
  </si>
  <si>
    <t>　　年　月　日付けで交付決定通知をうけた標記補助金に係る補助事業について、下記のとおり（中止・廃止）したいので、滋賀県産業支援プラザ若年層等人材確保・定着補助金（奨学金返還支援）交付要領第９条第２項の規定により申請します。</t>
    <rPh sb="12" eb="14">
      <t>ケッテイ</t>
    </rPh>
    <rPh sb="14" eb="16">
      <t>ツウチ</t>
    </rPh>
    <rPh sb="44" eb="46">
      <t>チュウシ</t>
    </rPh>
    <rPh sb="97" eb="98">
      <t>ダイ</t>
    </rPh>
    <rPh sb="98" eb="99">
      <t>コウ</t>
    </rPh>
    <rPh sb="99" eb="100">
      <t>ジョウ</t>
    </rPh>
    <rPh sb="100" eb="101">
      <t>ダイ</t>
    </rPh>
    <rPh sb="102" eb="103">
      <t>ゴウ</t>
    </rPh>
    <rPh sb="104" eb="106">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</si>
</sst>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 numFmtId="181" formatCode="#,##0.0;[Red]\-#,##0.0"/>
  </numFmts>
  <fonts count="49">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1"/>
      <color rgb="FF0070C0"/>
      <name val="BIZ UDゴシック"/>
      <family val="3"/>
      <charset val="128"/>
    </font>
    <font>
      <sz val="9"/>
      <color theme="1"/>
      <name val="BIZ UDゴシック"/>
      <family val="3"/>
      <charset val="128"/>
    </font>
    <font>
      <b/>
      <sz val="9"/>
      <color indexed="81"/>
      <name val="BIZ UDPゴシック"/>
      <family val="3"/>
      <charset val="128"/>
    </font>
    <font>
      <b/>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b/>
      <sz val="11"/>
      <color theme="0"/>
      <name val="BIZ UDゴシック"/>
      <family val="3"/>
      <charset val="128"/>
    </font>
    <font>
      <sz val="10"/>
      <color rgb="FF0070C0"/>
      <name val="BIZ UDゴシック"/>
      <family val="3"/>
      <charset val="128"/>
    </font>
    <font>
      <sz val="11"/>
      <name val="游ゴシック"/>
      <family val="2"/>
      <charset val="128"/>
      <scheme val="minor"/>
    </font>
    <font>
      <b/>
      <sz val="11"/>
      <name val="BIZ UDゴシック"/>
      <family val="3"/>
      <charset val="128"/>
    </font>
    <font>
      <sz val="11"/>
      <color theme="1"/>
      <name val="Microsoft YaHei"/>
      <family val="3"/>
      <charset val="134"/>
    </font>
    <font>
      <sz val="11"/>
      <color theme="8" tint="0.79998168889431442"/>
      <name val="BIZ UDゴシック"/>
      <family val="3"/>
      <charset val="128"/>
    </font>
    <font>
      <b/>
      <sz val="11"/>
      <color theme="1"/>
      <name val="游ゴシック"/>
      <family val="2"/>
      <charset val="128"/>
      <scheme val="minor"/>
    </font>
    <font>
      <sz val="11"/>
      <name val="Segoe UI Symbol"/>
      <family val="3"/>
    </font>
    <font>
      <sz val="14"/>
      <name val="Segoe UI Symbol"/>
      <family val="2"/>
    </font>
    <font>
      <b/>
      <sz val="16"/>
      <name val="BIZ UDゴシック"/>
      <family val="3"/>
      <charset val="128"/>
    </font>
    <font>
      <b/>
      <sz val="11"/>
      <color theme="1"/>
      <name val="游ゴシック"/>
      <family val="3"/>
      <charset val="128"/>
      <scheme val="minor"/>
    </font>
    <font>
      <sz val="12"/>
      <color theme="1"/>
      <name val="游ゴシック"/>
      <family val="2"/>
      <charset val="128"/>
      <scheme val="minor"/>
    </font>
    <font>
      <sz val="20"/>
      <name val="BIZ UDゴシック"/>
      <family val="3"/>
      <charset val="128"/>
    </font>
    <font>
      <sz val="10"/>
      <color theme="1"/>
      <name val="游ゴシック"/>
      <family val="3"/>
      <charset val="128"/>
    </font>
    <font>
      <sz val="10"/>
      <color theme="1"/>
      <name val="BIZ UDPゴシック"/>
      <family val="3"/>
      <charset val="128"/>
    </font>
    <font>
      <sz val="10"/>
      <color theme="1"/>
      <name val="Segoe UI Symbol"/>
      <family val="3"/>
    </font>
    <font>
      <sz val="11"/>
      <color theme="1"/>
      <name val="BIZ UDPゴシック"/>
      <family val="3"/>
      <charset val="128"/>
    </font>
    <font>
      <b/>
      <sz val="16"/>
      <color theme="1"/>
      <name val="游ゴシック"/>
      <family val="3"/>
      <charset val="128"/>
      <scheme val="minor"/>
    </font>
    <font>
      <u/>
      <sz val="12"/>
      <name val="BIZ UDゴシック"/>
      <family val="3"/>
      <charset val="128"/>
    </font>
    <font>
      <sz val="12"/>
      <color theme="1"/>
      <name val="BIZ UDPゴシック"/>
      <family val="3"/>
      <charset val="128"/>
    </font>
    <font>
      <sz val="14"/>
      <color theme="1"/>
      <name val="游ゴシック"/>
      <family val="2"/>
      <charset val="128"/>
      <scheme val="minor"/>
    </font>
    <font>
      <sz val="20"/>
      <color theme="1"/>
      <name val="游ゴシック"/>
      <family val="2"/>
      <charset val="128"/>
      <scheme val="minor"/>
    </font>
    <font>
      <b/>
      <sz val="12"/>
      <color theme="1"/>
      <name val="游ゴシック"/>
      <family val="3"/>
      <charset val="128"/>
      <scheme val="minor"/>
    </font>
    <font>
      <b/>
      <sz val="9"/>
      <color indexed="81"/>
      <name val="MS P ゴシック"/>
      <family val="3"/>
      <charset val="128"/>
    </font>
    <font>
      <sz val="10"/>
      <name val="MS UI Gothic"/>
      <family val="3"/>
      <charset val="128"/>
    </font>
    <font>
      <sz val="11"/>
      <name val="ＭＳ ゴシック"/>
      <family val="3"/>
      <charset val="128"/>
    </font>
    <font>
      <sz val="6"/>
      <name val="MS UI Gothic"/>
      <family val="3"/>
      <charset val="128"/>
    </font>
    <font>
      <sz val="9"/>
      <name val="MS UI Gothic"/>
      <family val="3"/>
      <charset val="128"/>
    </font>
    <font>
      <sz val="11"/>
      <color theme="1"/>
      <name val="ＭＳ ゴシック"/>
      <family val="3"/>
      <charset val="128"/>
    </font>
    <font>
      <sz val="8"/>
      <name val="ＭＳ ゴシック"/>
      <family val="3"/>
      <charset val="128"/>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
      <patternFill patternType="solid">
        <fgColor theme="0"/>
        <bgColor indexed="64"/>
      </patternFill>
    </fill>
    <fill>
      <patternFill patternType="solid">
        <fgColor rgb="FFE8F5F8"/>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dotted">
        <color indexed="64"/>
      </top>
      <bottom/>
      <diagonal/>
    </border>
    <border>
      <left style="hair">
        <color indexed="64"/>
      </left>
      <right/>
      <top style="dotted">
        <color indexed="64"/>
      </top>
      <bottom/>
      <diagonal/>
    </border>
    <border>
      <left style="medium">
        <color indexed="64"/>
      </left>
      <right style="medium">
        <color indexed="64"/>
      </right>
      <top style="medium">
        <color indexed="64"/>
      </top>
      <bottom/>
      <diagonal/>
    </border>
    <border>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43" fillId="0" borderId="0">
      <alignment vertical="center"/>
    </xf>
    <xf numFmtId="38" fontId="46" fillId="0" borderId="0" applyFont="0" applyFill="0" applyBorder="0" applyAlignment="0" applyProtection="0">
      <alignment vertical="center"/>
    </xf>
    <xf numFmtId="0" fontId="46" fillId="0" borderId="0">
      <alignment vertical="center"/>
    </xf>
    <xf numFmtId="0" fontId="3" fillId="0" borderId="0">
      <alignment vertical="center"/>
    </xf>
    <xf numFmtId="0" fontId="43" fillId="0" borderId="0">
      <alignment vertical="center"/>
    </xf>
  </cellStyleXfs>
  <cellXfs count="4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vertical="center" wrapText="1"/>
    </xf>
    <xf numFmtId="0" fontId="4" fillId="0" borderId="0" xfId="0" applyFont="1">
      <alignment vertical="center"/>
    </xf>
    <xf numFmtId="0" fontId="2" fillId="0" borderId="0" xfId="0" applyFont="1" applyAlignment="1">
      <alignment vertical="center" wrapText="1"/>
    </xf>
    <xf numFmtId="0" fontId="7" fillId="0" borderId="0" xfId="0" applyFont="1">
      <alignment vertical="center"/>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8"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8" fillId="0" borderId="0" xfId="0" applyFont="1" applyAlignment="1">
      <alignment horizontal="right" vertical="center"/>
    </xf>
    <xf numFmtId="0" fontId="2" fillId="4" borderId="1" xfId="0" applyFont="1" applyFill="1" applyBorder="1" applyAlignment="1">
      <alignment horizontal="center" vertical="center"/>
    </xf>
    <xf numFmtId="0" fontId="10" fillId="7" borderId="0" xfId="0" applyFont="1" applyFill="1">
      <alignment vertical="center"/>
    </xf>
    <xf numFmtId="0" fontId="10" fillId="0" borderId="0" xfId="0" applyFont="1">
      <alignment vertical="center"/>
    </xf>
    <xf numFmtId="49" fontId="10" fillId="7" borderId="0" xfId="0" applyNumberFormat="1" applyFont="1" applyFill="1">
      <alignment vertical="center"/>
    </xf>
    <xf numFmtId="38" fontId="10" fillId="7" borderId="0" xfId="0" applyNumberFormat="1" applyFont="1" applyFill="1">
      <alignment vertical="center"/>
    </xf>
    <xf numFmtId="0" fontId="10" fillId="5" borderId="0" xfId="0" applyFont="1" applyFill="1">
      <alignment vertical="center"/>
    </xf>
    <xf numFmtId="0" fontId="11" fillId="0" borderId="0" xfId="0" applyFont="1">
      <alignment vertical="center"/>
    </xf>
    <xf numFmtId="0" fontId="10" fillId="8" borderId="0" xfId="0" applyFont="1" applyFill="1">
      <alignment vertical="center"/>
    </xf>
    <xf numFmtId="0" fontId="10" fillId="9" borderId="0" xfId="0" applyFont="1" applyFill="1">
      <alignment vertical="center"/>
    </xf>
    <xf numFmtId="49" fontId="10" fillId="9" borderId="0" xfId="0" applyNumberFormat="1" applyFont="1" applyFill="1">
      <alignment vertical="center"/>
    </xf>
    <xf numFmtId="0" fontId="10" fillId="10" borderId="0" xfId="0" applyFont="1" applyFill="1">
      <alignment vertical="center"/>
    </xf>
    <xf numFmtId="49" fontId="10" fillId="10" borderId="0" xfId="0" applyNumberFormat="1" applyFont="1" applyFill="1">
      <alignment vertical="center"/>
    </xf>
    <xf numFmtId="38" fontId="10" fillId="10" borderId="0" xfId="0" applyNumberFormat="1" applyFont="1" applyFill="1">
      <alignment vertical="center"/>
    </xf>
    <xf numFmtId="0" fontId="10" fillId="11" borderId="0" xfId="0" applyFont="1" applyFill="1">
      <alignment vertical="center"/>
    </xf>
    <xf numFmtId="49" fontId="10" fillId="11" borderId="0" xfId="0" applyNumberFormat="1" applyFont="1" applyFill="1">
      <alignment vertical="center"/>
    </xf>
    <xf numFmtId="0" fontId="10" fillId="12" borderId="0" xfId="0" applyFont="1" applyFill="1">
      <alignment vertical="center"/>
    </xf>
    <xf numFmtId="49" fontId="10" fillId="12" borderId="0" xfId="0" applyNumberFormat="1" applyFont="1" applyFill="1">
      <alignment vertical="center"/>
    </xf>
    <xf numFmtId="38" fontId="10" fillId="12" borderId="0" xfId="0" applyNumberFormat="1" applyFont="1" applyFill="1">
      <alignment vertical="center"/>
    </xf>
    <xf numFmtId="0" fontId="10"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3" fillId="5" borderId="0" xfId="0" applyFont="1" applyFill="1">
      <alignment vertical="center"/>
    </xf>
    <xf numFmtId="0" fontId="13" fillId="14" borderId="0" xfId="0" applyFont="1" applyFill="1">
      <alignment vertical="center"/>
    </xf>
    <xf numFmtId="14" fontId="13" fillId="0" borderId="0" xfId="0" applyNumberFormat="1" applyFont="1">
      <alignment vertical="center"/>
    </xf>
    <xf numFmtId="0" fontId="13" fillId="0" borderId="0" xfId="0" applyFont="1">
      <alignment vertical="center"/>
    </xf>
    <xf numFmtId="0" fontId="14" fillId="14" borderId="0" xfId="0" applyFont="1" applyFill="1">
      <alignment vertical="center"/>
    </xf>
    <xf numFmtId="0" fontId="13" fillId="14" borderId="6" xfId="0" applyFont="1" applyFill="1" applyBorder="1">
      <alignment vertical="center"/>
    </xf>
    <xf numFmtId="0" fontId="14" fillId="14" borderId="0" xfId="0" applyFont="1" applyFill="1" applyAlignment="1">
      <alignment horizontal="center" vertical="center"/>
    </xf>
    <xf numFmtId="0" fontId="16" fillId="14" borderId="0" xfId="0" applyFont="1" applyFill="1">
      <alignment vertical="center"/>
    </xf>
    <xf numFmtId="0" fontId="15" fillId="14" borderId="0" xfId="0" applyFont="1" applyFill="1" applyAlignment="1">
      <alignment horizontal="center" vertical="center"/>
    </xf>
    <xf numFmtId="0" fontId="13" fillId="14" borderId="12" xfId="0" applyFont="1" applyFill="1" applyBorder="1">
      <alignment vertical="center"/>
    </xf>
    <xf numFmtId="0" fontId="13" fillId="14" borderId="9" xfId="0" applyFont="1" applyFill="1" applyBorder="1">
      <alignment vertical="center"/>
    </xf>
    <xf numFmtId="0" fontId="13" fillId="14" borderId="8" xfId="0" applyFont="1" applyFill="1" applyBorder="1">
      <alignment vertical="center"/>
    </xf>
    <xf numFmtId="0" fontId="13" fillId="14" borderId="0" xfId="0" applyFont="1" applyFill="1" applyAlignment="1">
      <alignment horizontal="right" vertical="center"/>
    </xf>
    <xf numFmtId="0" fontId="18" fillId="14" borderId="0" xfId="0" applyFont="1" applyFill="1">
      <alignment vertical="center"/>
    </xf>
    <xf numFmtId="0" fontId="13" fillId="14" borderId="0" xfId="0" applyFont="1" applyFill="1" applyAlignment="1">
      <alignment horizontal="center" vertical="center"/>
    </xf>
    <xf numFmtId="0" fontId="13" fillId="0" borderId="0" xfId="0" applyFont="1" applyAlignment="1">
      <alignment horizontal="right" vertical="center"/>
    </xf>
    <xf numFmtId="0" fontId="20" fillId="14" borderId="13" xfId="0" applyFont="1" applyFill="1" applyBorder="1">
      <alignment vertical="center"/>
    </xf>
    <xf numFmtId="0" fontId="20" fillId="14" borderId="14" xfId="0" applyFont="1" applyFill="1" applyBorder="1" applyAlignment="1">
      <alignment horizontal="right" vertical="center"/>
    </xf>
    <xf numFmtId="0" fontId="20" fillId="14" borderId="13" xfId="0" applyFont="1" applyFill="1" applyBorder="1" applyAlignment="1">
      <alignment horizontal="right" vertical="center"/>
    </xf>
    <xf numFmtId="0" fontId="20" fillId="14" borderId="13" xfId="0" applyFont="1" applyFill="1" applyBorder="1" applyAlignment="1">
      <alignment horizontal="center" vertical="center" shrinkToFit="1"/>
    </xf>
    <xf numFmtId="0" fontId="17" fillId="14" borderId="11" xfId="0" applyFont="1" applyFill="1" applyBorder="1">
      <alignment vertical="center"/>
    </xf>
    <xf numFmtId="0" fontId="13" fillId="14"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4" borderId="0" xfId="0" applyFont="1" applyFill="1">
      <alignment vertical="center"/>
    </xf>
    <xf numFmtId="0" fontId="13" fillId="0" borderId="0" xfId="0" applyFont="1" applyAlignment="1">
      <alignment vertical="center" shrinkToFit="1"/>
    </xf>
    <xf numFmtId="0" fontId="13" fillId="0" borderId="0" xfId="0" applyFont="1" applyAlignment="1">
      <alignment horizontal="right" vertical="center" indent="1"/>
    </xf>
    <xf numFmtId="0" fontId="13" fillId="0" borderId="0" xfId="0" applyFont="1" applyAlignment="1">
      <alignment horizontal="center" vertical="center"/>
    </xf>
    <xf numFmtId="0" fontId="13" fillId="0" borderId="0" xfId="0" applyFont="1" applyAlignment="1">
      <alignment vertical="distributed" wrapText="1"/>
    </xf>
    <xf numFmtId="0" fontId="21" fillId="0" borderId="0" xfId="0" applyFont="1" applyAlignment="1">
      <alignment vertical="distributed" wrapText="1"/>
    </xf>
    <xf numFmtId="0" fontId="22" fillId="0" borderId="0" xfId="0" applyFont="1" applyAlignment="1">
      <alignment horizontal="left" vertical="center"/>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180" fontId="2" fillId="2" borderId="0" xfId="0" applyNumberFormat="1" applyFont="1" applyFill="1">
      <alignment vertical="center"/>
    </xf>
    <xf numFmtId="0" fontId="2" fillId="14"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49" fontId="13" fillId="0" borderId="0" xfId="0" applyNumberFormat="1" applyFont="1">
      <alignment vertical="center"/>
    </xf>
    <xf numFmtId="0" fontId="15" fillId="14" borderId="0" xfId="0" applyFont="1" applyFill="1" applyAlignment="1">
      <alignment horizontal="distributed" vertical="center"/>
    </xf>
    <xf numFmtId="0" fontId="0" fillId="0" borderId="12" xfId="0" applyBorder="1">
      <alignment vertical="center"/>
    </xf>
    <xf numFmtId="0" fontId="13" fillId="14" borderId="5" xfId="0" applyFont="1" applyFill="1" applyBorder="1" applyAlignment="1">
      <alignment horizontal="center" vertical="center"/>
    </xf>
    <xf numFmtId="0" fontId="13" fillId="14" borderId="11"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12" xfId="0" applyFont="1" applyFill="1" applyBorder="1" applyAlignment="1">
      <alignment horizontal="center" vertical="center"/>
    </xf>
    <xf numFmtId="0" fontId="17" fillId="14" borderId="6" xfId="0" applyFont="1" applyFill="1" applyBorder="1" applyAlignment="1">
      <alignment horizontal="center" vertical="center"/>
    </xf>
    <xf numFmtId="0" fontId="17" fillId="14" borderId="7" xfId="0" applyFont="1" applyFill="1" applyBorder="1" applyAlignment="1">
      <alignment horizontal="center" vertical="center"/>
    </xf>
    <xf numFmtId="0" fontId="18" fillId="14" borderId="0" xfId="0" applyFont="1" applyFill="1" applyAlignment="1">
      <alignment horizontal="left" vertical="top" wrapText="1"/>
    </xf>
    <xf numFmtId="0" fontId="13" fillId="4" borderId="1" xfId="0" applyFont="1" applyFill="1" applyBorder="1">
      <alignment vertical="center"/>
    </xf>
    <xf numFmtId="0" fontId="13" fillId="16" borderId="1" xfId="0" applyFont="1" applyFill="1" applyBorder="1">
      <alignment vertical="center"/>
    </xf>
    <xf numFmtId="0" fontId="13" fillId="14" borderId="19" xfId="0" applyFont="1" applyFill="1" applyBorder="1">
      <alignment vertical="center"/>
    </xf>
    <xf numFmtId="0" fontId="13" fillId="14" borderId="20" xfId="0" applyFont="1" applyFill="1" applyBorder="1">
      <alignment vertical="center"/>
    </xf>
    <xf numFmtId="0" fontId="13" fillId="14" borderId="21" xfId="0" applyFont="1" applyFill="1" applyBorder="1">
      <alignment vertical="center"/>
    </xf>
    <xf numFmtId="0" fontId="0" fillId="0" borderId="20" xfId="0" applyBorder="1">
      <alignment vertical="center"/>
    </xf>
    <xf numFmtId="0" fontId="0" fillId="0" borderId="22" xfId="0" applyBorder="1">
      <alignment vertical="center"/>
    </xf>
    <xf numFmtId="0" fontId="14" fillId="14" borderId="23" xfId="0" applyFont="1" applyFill="1" applyBorder="1" applyAlignment="1">
      <alignment horizontal="center" vertical="center"/>
    </xf>
    <xf numFmtId="0" fontId="14" fillId="14" borderId="20" xfId="0" applyFont="1" applyFill="1" applyBorder="1" applyAlignment="1">
      <alignment horizontal="center" vertical="center"/>
    </xf>
    <xf numFmtId="0" fontId="15" fillId="14" borderId="24" xfId="0" applyFont="1" applyFill="1" applyBorder="1" applyAlignment="1">
      <alignment horizontal="center" vertical="center"/>
    </xf>
    <xf numFmtId="0" fontId="27" fillId="16" borderId="1" xfId="0" applyFont="1" applyFill="1" applyBorder="1" applyAlignment="1" applyProtection="1">
      <alignment horizontal="center" vertical="center"/>
      <protection locked="0"/>
    </xf>
    <xf numFmtId="0" fontId="0" fillId="0" borderId="25" xfId="0" applyBorder="1">
      <alignment vertical="center"/>
    </xf>
    <xf numFmtId="0" fontId="14" fillId="16" borderId="1" xfId="0" applyFont="1" applyFill="1" applyBorder="1" applyAlignment="1" applyProtection="1">
      <alignment horizontal="center" vertical="center"/>
      <protection locked="0"/>
    </xf>
    <xf numFmtId="0" fontId="0" fillId="0" borderId="26" xfId="0" applyBorder="1">
      <alignment vertical="center"/>
    </xf>
    <xf numFmtId="0" fontId="29" fillId="0" borderId="25" xfId="0" applyFont="1" applyBorder="1" applyAlignment="1">
      <alignment horizontal="right" vertical="center"/>
    </xf>
    <xf numFmtId="0" fontId="0" fillId="4" borderId="1" xfId="0" applyFill="1" applyBorder="1" applyAlignment="1" applyProtection="1">
      <alignment horizontal="right" vertical="center"/>
      <protection locked="0"/>
    </xf>
    <xf numFmtId="0" fontId="29" fillId="0" borderId="0" xfId="0" applyFont="1">
      <alignment vertical="center"/>
    </xf>
    <xf numFmtId="0" fontId="29" fillId="0" borderId="26" xfId="0" applyFont="1" applyBorder="1">
      <alignment vertical="center"/>
    </xf>
    <xf numFmtId="0" fontId="14" fillId="14" borderId="24" xfId="0" applyFont="1" applyFill="1" applyBorder="1" applyAlignment="1">
      <alignment horizontal="center" vertical="center"/>
    </xf>
    <xf numFmtId="0" fontId="0" fillId="0" borderId="25" xfId="0" applyBorder="1" applyAlignment="1">
      <alignment horizontal="right" vertical="center"/>
    </xf>
    <xf numFmtId="0" fontId="0" fillId="14" borderId="0" xfId="0" applyFill="1">
      <alignment vertical="center"/>
    </xf>
    <xf numFmtId="0" fontId="15" fillId="14" borderId="27" xfId="0" applyFont="1" applyFill="1" applyBorder="1" applyAlignment="1">
      <alignment horizontal="center" vertical="center"/>
    </xf>
    <xf numFmtId="0" fontId="0" fillId="0" borderId="28" xfId="0" applyBorder="1">
      <alignment vertical="center"/>
    </xf>
    <xf numFmtId="0" fontId="0" fillId="0" borderId="18" xfId="0" applyBorder="1">
      <alignment vertical="center"/>
    </xf>
    <xf numFmtId="0" fontId="0" fillId="0" borderId="29" xfId="0" applyBorder="1">
      <alignment vertical="center"/>
    </xf>
    <xf numFmtId="0" fontId="14" fillId="14" borderId="27" xfId="0" applyFont="1" applyFill="1" applyBorder="1" applyAlignment="1">
      <alignment horizontal="center" vertical="center"/>
    </xf>
    <xf numFmtId="0" fontId="15" fillId="14" borderId="2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3" fillId="14" borderId="11" xfId="0" applyFont="1" applyFill="1" applyBorder="1" applyAlignment="1">
      <alignment horizontal="right" vertical="center"/>
    </xf>
    <xf numFmtId="0" fontId="31"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0" fillId="14" borderId="11" xfId="0" applyFill="1" applyBorder="1" applyAlignment="1">
      <alignment horizontal="left" vertical="center"/>
    </xf>
    <xf numFmtId="0" fontId="0" fillId="4" borderId="31" xfId="0" applyFill="1" applyBorder="1" applyAlignment="1" applyProtection="1">
      <alignment horizontal="right" vertical="center"/>
      <protection locked="0"/>
    </xf>
    <xf numFmtId="58" fontId="13" fillId="14" borderId="12" xfId="0" applyNumberFormat="1" applyFont="1" applyFill="1" applyBorder="1" applyAlignment="1">
      <alignment horizontal="right" vertical="center"/>
    </xf>
    <xf numFmtId="0" fontId="13" fillId="14" borderId="11"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14" borderId="11" xfId="0" applyFont="1" applyFill="1" applyBorder="1" applyAlignment="1">
      <alignment horizontal="right" vertical="center" wrapText="1"/>
    </xf>
    <xf numFmtId="0" fontId="18" fillId="14" borderId="11" xfId="0" applyFont="1" applyFill="1" applyBorder="1" applyAlignment="1">
      <alignment horizontal="center" vertical="center" wrapText="1"/>
    </xf>
    <xf numFmtId="0" fontId="18" fillId="14" borderId="0" xfId="0" applyFont="1" applyFill="1" applyAlignment="1">
      <alignment horizontal="center" vertical="center" wrapText="1"/>
    </xf>
    <xf numFmtId="0" fontId="18" fillId="14" borderId="12" xfId="0" applyFont="1" applyFill="1" applyBorder="1" applyAlignment="1">
      <alignment horizontal="center" vertical="center" wrapText="1"/>
    </xf>
    <xf numFmtId="0" fontId="13" fillId="14" borderId="0" xfId="0" applyFont="1" applyFill="1" applyAlignment="1">
      <alignment horizontal="left" vertical="center" wrapText="1"/>
    </xf>
    <xf numFmtId="0" fontId="13" fillId="14" borderId="11" xfId="0" applyFont="1" applyFill="1" applyBorder="1" applyAlignment="1">
      <alignment vertical="center" wrapText="1"/>
    </xf>
    <xf numFmtId="0" fontId="0" fillId="0" borderId="0" xfId="0" applyAlignment="1">
      <alignment horizontal="center" vertical="center"/>
    </xf>
    <xf numFmtId="0" fontId="30" fillId="4" borderId="1" xfId="0" applyFont="1" applyFill="1" applyBorder="1" applyAlignment="1" applyProtection="1">
      <alignment horizontal="right" vertical="center" wrapText="1"/>
      <protection locked="0"/>
    </xf>
    <xf numFmtId="0" fontId="35" fillId="14" borderId="12" xfId="0" applyFont="1" applyFill="1" applyBorder="1" applyAlignment="1">
      <alignment horizontal="left" vertical="center" wrapText="1"/>
    </xf>
    <xf numFmtId="56" fontId="13" fillId="14" borderId="11" xfId="0" applyNumberFormat="1" applyFont="1" applyFill="1" applyBorder="1" applyAlignment="1">
      <alignment horizontal="left" vertical="center"/>
    </xf>
    <xf numFmtId="0" fontId="0" fillId="0" borderId="11" xfId="0" applyBorder="1" applyAlignment="1">
      <alignment horizontal="right" vertical="center"/>
    </xf>
    <xf numFmtId="0" fontId="0" fillId="4" borderId="37" xfId="0" applyFill="1" applyBorder="1" applyAlignment="1" applyProtection="1">
      <alignment horizontal="right" vertical="center"/>
      <protection locked="0"/>
    </xf>
    <xf numFmtId="0" fontId="0" fillId="0" borderId="23" xfId="0" applyBorder="1">
      <alignment vertical="center"/>
    </xf>
    <xf numFmtId="0" fontId="0" fillId="0" borderId="11" xfId="0" applyBorder="1" applyAlignment="1">
      <alignment horizontal="left" vertical="center"/>
    </xf>
    <xf numFmtId="0" fontId="13" fillId="0" borderId="11" xfId="0" applyFont="1" applyBorder="1">
      <alignment vertical="center"/>
    </xf>
    <xf numFmtId="0" fontId="13" fillId="0" borderId="12" xfId="0" applyFont="1" applyBorder="1">
      <alignment vertical="center"/>
    </xf>
    <xf numFmtId="0" fontId="13" fillId="0" borderId="6" xfId="0" applyFont="1" applyBorder="1">
      <alignment vertical="center"/>
    </xf>
    <xf numFmtId="0" fontId="0" fillId="14" borderId="20" xfId="0" applyFill="1" applyBorder="1">
      <alignment vertical="center"/>
    </xf>
    <xf numFmtId="0" fontId="0" fillId="14" borderId="11" xfId="0" applyFill="1" applyBorder="1" applyAlignment="1">
      <alignment horizontal="left" vertical="center" wrapText="1"/>
    </xf>
    <xf numFmtId="0" fontId="0" fillId="14" borderId="0" xfId="0" applyFill="1" applyAlignment="1">
      <alignment horizontal="left" vertical="center" wrapText="1"/>
    </xf>
    <xf numFmtId="0" fontId="0" fillId="14" borderId="12" xfId="0" applyFill="1" applyBorder="1" applyAlignment="1">
      <alignment horizontal="left" vertical="center" wrapText="1"/>
    </xf>
    <xf numFmtId="0" fontId="17" fillId="14" borderId="0" xfId="0" applyFont="1" applyFill="1" applyAlignment="1">
      <alignment horizontal="left" vertical="center"/>
    </xf>
    <xf numFmtId="0" fontId="0" fillId="14" borderId="11" xfId="0" applyFill="1" applyBorder="1" applyAlignment="1">
      <alignment horizontal="right" vertical="center" wrapText="1"/>
    </xf>
    <xf numFmtId="58" fontId="13" fillId="14" borderId="11" xfId="0" applyNumberFormat="1" applyFont="1" applyFill="1" applyBorder="1" applyAlignment="1">
      <alignment horizontal="center" vertical="center"/>
    </xf>
    <xf numFmtId="58" fontId="13" fillId="14" borderId="0" xfId="0" applyNumberFormat="1" applyFont="1" applyFill="1" applyAlignment="1">
      <alignment horizontal="center" vertical="center"/>
    </xf>
    <xf numFmtId="0" fontId="14" fillId="15" borderId="31" xfId="0" applyFont="1" applyFill="1" applyBorder="1" applyAlignment="1" applyProtection="1">
      <alignment horizontal="center" vertical="center"/>
      <protection locked="0"/>
    </xf>
    <xf numFmtId="58" fontId="13" fillId="14" borderId="38" xfId="0" applyNumberFormat="1" applyFont="1" applyFill="1" applyBorder="1" applyAlignment="1">
      <alignment horizontal="center" vertical="center"/>
    </xf>
    <xf numFmtId="58" fontId="13" fillId="14" borderId="25" xfId="0" applyNumberFormat="1" applyFont="1" applyFill="1" applyBorder="1" applyAlignment="1">
      <alignment horizontal="center" vertical="center"/>
    </xf>
    <xf numFmtId="0" fontId="30" fillId="4" borderId="31" xfId="0" applyFont="1" applyFill="1" applyBorder="1" applyAlignment="1" applyProtection="1">
      <alignment horizontal="right" vertical="center"/>
      <protection locked="0"/>
    </xf>
    <xf numFmtId="58" fontId="13" fillId="14" borderId="0" xfId="0" applyNumberFormat="1" applyFont="1" applyFill="1" applyAlignment="1">
      <alignment horizontal="left" vertical="center"/>
    </xf>
    <xf numFmtId="58" fontId="13" fillId="14" borderId="12" xfId="0" applyNumberFormat="1" applyFont="1" applyFill="1" applyBorder="1" applyAlignment="1">
      <alignment horizontal="center" vertical="center"/>
    </xf>
    <xf numFmtId="0" fontId="20" fillId="14" borderId="8" xfId="0" applyFont="1" applyFill="1" applyBorder="1">
      <alignment vertical="center"/>
    </xf>
    <xf numFmtId="0" fontId="20" fillId="14" borderId="9" xfId="0" applyFont="1" applyFill="1" applyBorder="1">
      <alignment vertical="center"/>
    </xf>
    <xf numFmtId="0" fontId="20" fillId="14" borderId="45" xfId="0" applyFont="1" applyFill="1" applyBorder="1">
      <alignment vertical="center"/>
    </xf>
    <xf numFmtId="0" fontId="20" fillId="14" borderId="46" xfId="0" applyFont="1" applyFill="1" applyBorder="1">
      <alignment vertical="center"/>
    </xf>
    <xf numFmtId="0" fontId="20" fillId="14" borderId="10" xfId="0" applyFont="1" applyFill="1" applyBorder="1" applyAlignment="1">
      <alignment horizontal="right" vertical="center"/>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38" fillId="0" borderId="47" xfId="0" applyFont="1" applyBorder="1" applyAlignment="1">
      <alignment horizontal="center" vertical="center" wrapText="1"/>
    </xf>
    <xf numFmtId="0" fontId="40" fillId="0" borderId="51" xfId="0" applyFont="1" applyBorder="1" applyAlignment="1">
      <alignment horizontal="left" vertical="center" wrapText="1"/>
    </xf>
    <xf numFmtId="38" fontId="2" fillId="2" borderId="0" xfId="1" applyFont="1" applyFill="1" applyAlignment="1">
      <alignment horizontal="center" vertical="center"/>
    </xf>
    <xf numFmtId="38" fontId="41" fillId="2" borderId="0" xfId="0" applyNumberFormat="1" applyFont="1" applyFill="1" applyAlignment="1">
      <alignment horizontal="center" vertical="center"/>
    </xf>
    <xf numFmtId="0" fontId="2" fillId="4" borderId="4" xfId="0" applyFont="1" applyFill="1" applyBorder="1" applyProtection="1">
      <alignment vertical="center"/>
      <protection locked="0"/>
    </xf>
    <xf numFmtId="178" fontId="2" fillId="4" borderId="1" xfId="0" applyNumberFormat="1" applyFont="1" applyFill="1" applyBorder="1" applyAlignment="1" applyProtection="1">
      <alignment horizontal="right" vertical="center" shrinkToFit="1"/>
      <protection locked="0"/>
    </xf>
    <xf numFmtId="49" fontId="13" fillId="4" borderId="0" xfId="0" applyNumberFormat="1" applyFont="1" applyFill="1" applyAlignment="1" applyProtection="1">
      <alignment horizontal="left" vertical="center"/>
      <protection locked="0"/>
    </xf>
    <xf numFmtId="0" fontId="13" fillId="0" borderId="0" xfId="0" applyFont="1" applyAlignment="1">
      <alignment horizontal="center" vertical="center" wrapText="1"/>
    </xf>
    <xf numFmtId="0" fontId="13" fillId="4" borderId="2" xfId="0" applyFont="1" applyFill="1" applyBorder="1" applyAlignment="1">
      <alignment horizontal="center" vertical="center" wrapText="1"/>
    </xf>
    <xf numFmtId="0" fontId="0" fillId="0" borderId="0" xfId="0" applyAlignment="1">
      <alignment horizontal="center" vertical="center" wrapText="1"/>
    </xf>
    <xf numFmtId="0" fontId="44" fillId="0" borderId="0" xfId="2" applyFont="1">
      <alignment vertical="center"/>
    </xf>
    <xf numFmtId="181" fontId="44" fillId="0" borderId="0" xfId="3" applyNumberFormat="1" applyFont="1">
      <alignment vertical="center"/>
    </xf>
    <xf numFmtId="0" fontId="44" fillId="0" borderId="0" xfId="2" applyFont="1" applyAlignment="1">
      <alignment horizontal="right" vertical="center"/>
    </xf>
    <xf numFmtId="0" fontId="3" fillId="0" borderId="0" xfId="5" applyAlignment="1">
      <alignment horizontal="right" vertical="center"/>
    </xf>
    <xf numFmtId="0" fontId="3" fillId="0" borderId="0" xfId="5">
      <alignment vertical="center"/>
    </xf>
    <xf numFmtId="0" fontId="47" fillId="0" borderId="0" xfId="4" applyFont="1">
      <alignment vertical="center"/>
    </xf>
    <xf numFmtId="181" fontId="44" fillId="0" borderId="0" xfId="3" applyNumberFormat="1" applyFont="1" applyAlignment="1" applyProtection="1">
      <alignment vertical="center"/>
    </xf>
    <xf numFmtId="0" fontId="44" fillId="0" borderId="0" xfId="2" applyFont="1" applyAlignment="1"/>
    <xf numFmtId="0" fontId="44" fillId="0" borderId="0" xfId="2" applyFont="1" applyAlignment="1">
      <alignment horizontal="center" vertical="distributed" wrapText="1"/>
    </xf>
    <xf numFmtId="0" fontId="44" fillId="0" borderId="9" xfId="2" applyFont="1" applyBorder="1">
      <alignment vertical="center"/>
    </xf>
    <xf numFmtId="181" fontId="44" fillId="0" borderId="9" xfId="3" applyNumberFormat="1" applyFont="1" applyBorder="1" applyAlignment="1">
      <alignment vertical="center"/>
    </xf>
    <xf numFmtId="0" fontId="44" fillId="0" borderId="5" xfId="2" applyFont="1" applyBorder="1">
      <alignment vertical="center"/>
    </xf>
    <xf numFmtId="0" fontId="44" fillId="0" borderId="6" xfId="2" applyFont="1" applyBorder="1">
      <alignment vertical="center"/>
    </xf>
    <xf numFmtId="181" fontId="44" fillId="0" borderId="6" xfId="3" applyNumberFormat="1" applyFont="1" applyBorder="1" applyAlignment="1">
      <alignment vertical="center"/>
    </xf>
    <xf numFmtId="38" fontId="44" fillId="0" borderId="6" xfId="3" applyFont="1" applyBorder="1" applyAlignment="1">
      <alignment horizontal="center" vertical="center"/>
    </xf>
    <xf numFmtId="0" fontId="44" fillId="0" borderId="7" xfId="2" applyFont="1" applyBorder="1">
      <alignment vertical="center"/>
    </xf>
    <xf numFmtId="0" fontId="44" fillId="0" borderId="11" xfId="2" applyFont="1" applyBorder="1">
      <alignment vertical="center"/>
    </xf>
    <xf numFmtId="0" fontId="46" fillId="0" borderId="0" xfId="4">
      <alignment vertical="center"/>
    </xf>
    <xf numFmtId="0" fontId="46" fillId="0" borderId="12" xfId="4" applyBorder="1">
      <alignment vertical="center"/>
    </xf>
    <xf numFmtId="0" fontId="47" fillId="0" borderId="6" xfId="2" quotePrefix="1" applyFont="1" applyBorder="1" applyAlignment="1">
      <alignment horizontal="right" vertical="center"/>
    </xf>
    <xf numFmtId="181" fontId="44" fillId="0" borderId="6" xfId="3" applyNumberFormat="1" applyFont="1" applyBorder="1">
      <alignment vertical="center"/>
    </xf>
    <xf numFmtId="0" fontId="44" fillId="0" borderId="9" xfId="6" applyFont="1" applyBorder="1">
      <alignment vertical="center"/>
    </xf>
    <xf numFmtId="0" fontId="44" fillId="0" borderId="11" xfId="6" applyFont="1" applyBorder="1">
      <alignment vertical="center"/>
    </xf>
    <xf numFmtId="0" fontId="44" fillId="0" borderId="0" xfId="6" applyFont="1">
      <alignment vertical="center"/>
    </xf>
    <xf numFmtId="0" fontId="44" fillId="0" borderId="12" xfId="2" applyFont="1" applyBorder="1">
      <alignment vertical="center"/>
    </xf>
    <xf numFmtId="0" fontId="44" fillId="0" borderId="11" xfId="6" applyFont="1" applyBorder="1" applyAlignment="1">
      <alignment horizontal="center" vertical="center"/>
    </xf>
    <xf numFmtId="0" fontId="44" fillId="0" borderId="0" xfId="6" applyFont="1" applyAlignment="1">
      <alignment horizontal="center" vertical="center"/>
    </xf>
    <xf numFmtId="0" fontId="46" fillId="0" borderId="0" xfId="4" applyAlignment="1">
      <alignment horizontal="center" vertical="center"/>
    </xf>
    <xf numFmtId="0" fontId="44" fillId="0" borderId="8" xfId="6" applyFont="1" applyBorder="1">
      <alignment vertical="center"/>
    </xf>
    <xf numFmtId="0" fontId="44" fillId="0" borderId="10" xfId="2" applyFont="1" applyBorder="1">
      <alignment vertical="center"/>
    </xf>
    <xf numFmtId="0" fontId="44" fillId="0" borderId="4" xfId="6" applyFont="1" applyBorder="1">
      <alignment vertical="center"/>
    </xf>
    <xf numFmtId="0" fontId="44" fillId="0" borderId="4" xfId="2" applyFont="1" applyBorder="1">
      <alignment vertical="center"/>
    </xf>
    <xf numFmtId="0" fontId="44" fillId="0" borderId="3" xfId="2" applyFont="1" applyBorder="1">
      <alignment vertical="center"/>
    </xf>
    <xf numFmtId="0" fontId="44" fillId="0" borderId="11" xfId="2" applyFont="1" applyBorder="1" applyAlignment="1">
      <alignment horizontal="center" vertical="center"/>
    </xf>
    <xf numFmtId="0" fontId="46" fillId="0" borderId="6" xfId="4" applyBorder="1" applyAlignment="1">
      <alignment horizontal="center" vertical="center"/>
    </xf>
    <xf numFmtId="0" fontId="44" fillId="0" borderId="6" xfId="6" applyFont="1" applyBorder="1">
      <alignment vertical="center"/>
    </xf>
    <xf numFmtId="0" fontId="44" fillId="4" borderId="55" xfId="2" applyFont="1" applyFill="1" applyBorder="1" applyAlignment="1" applyProtection="1">
      <alignment vertical="distributed"/>
      <protection locked="0"/>
    </xf>
    <xf numFmtId="0" fontId="44" fillId="4" borderId="4" xfId="2" applyFont="1" applyFill="1" applyBorder="1" applyProtection="1">
      <alignment vertical="center"/>
      <protection locked="0"/>
    </xf>
    <xf numFmtId="0" fontId="44" fillId="4" borderId="4" xfId="6" applyFont="1" applyFill="1" applyBorder="1" applyProtection="1">
      <alignment vertical="center"/>
      <protection locked="0"/>
    </xf>
    <xf numFmtId="38" fontId="48" fillId="4" borderId="4" xfId="3" applyFont="1" applyFill="1" applyBorder="1" applyAlignment="1" applyProtection="1">
      <alignment vertical="center"/>
      <protection locked="0"/>
    </xf>
    <xf numFmtId="38" fontId="44" fillId="4" borderId="4" xfId="3" applyFont="1" applyFill="1" applyBorder="1" applyAlignment="1" applyProtection="1">
      <alignment vertical="distributed"/>
      <protection locked="0"/>
    </xf>
    <xf numFmtId="38" fontId="44" fillId="4" borderId="4" xfId="3" applyFont="1" applyFill="1" applyBorder="1" applyAlignment="1" applyProtection="1">
      <alignment vertical="center"/>
      <protection locked="0"/>
    </xf>
    <xf numFmtId="0" fontId="44" fillId="4" borderId="56" xfId="2" applyFont="1" applyFill="1" applyBorder="1" applyProtection="1">
      <alignment vertical="center"/>
      <protection locked="0"/>
    </xf>
    <xf numFmtId="0" fontId="44" fillId="4" borderId="56" xfId="6" applyFont="1" applyFill="1" applyBorder="1" applyProtection="1">
      <alignment vertical="center"/>
      <protection locked="0"/>
    </xf>
    <xf numFmtId="0" fontId="44" fillId="0" borderId="8" xfId="2" applyFont="1" applyBorder="1">
      <alignment vertical="center"/>
    </xf>
    <xf numFmtId="181" fontId="44" fillId="0" borderId="9" xfId="3" applyNumberFormat="1" applyFont="1" applyBorder="1">
      <alignment vertical="center"/>
    </xf>
    <xf numFmtId="49" fontId="44" fillId="0" borderId="0" xfId="2" applyNumberFormat="1" applyFont="1">
      <alignment vertical="center"/>
    </xf>
    <xf numFmtId="0" fontId="46" fillId="0" borderId="0" xfId="4" applyAlignment="1">
      <alignment vertical="center" shrinkToFit="1"/>
    </xf>
    <xf numFmtId="49" fontId="44" fillId="2" borderId="0" xfId="2" applyNumberFormat="1" applyFont="1" applyFill="1" applyAlignment="1" applyProtection="1">
      <alignment shrinkToFit="1"/>
      <protection locked="0"/>
    </xf>
    <xf numFmtId="0" fontId="18" fillId="0" borderId="0" xfId="0" applyFont="1" applyAlignment="1">
      <alignment horizontal="distributed" vertical="center"/>
    </xf>
    <xf numFmtId="0" fontId="13" fillId="0" borderId="0" xfId="0" applyFont="1" applyAlignment="1">
      <alignment horizontal="distributed" vertical="center"/>
    </xf>
    <xf numFmtId="180" fontId="13" fillId="4" borderId="0" xfId="0" applyNumberFormat="1" applyFont="1" applyFill="1" applyAlignment="1" applyProtection="1">
      <alignment horizontal="right" vertical="center" shrinkToFit="1"/>
      <protection locked="0"/>
    </xf>
    <xf numFmtId="49" fontId="13" fillId="2" borderId="0" xfId="0" applyNumberFormat="1" applyFont="1" applyFill="1" applyAlignment="1">
      <alignment horizontal="left" vertical="center" wrapText="1"/>
    </xf>
    <xf numFmtId="0" fontId="13" fillId="2" borderId="0" xfId="0" applyFont="1" applyFill="1" applyAlignment="1">
      <alignment horizontal="left" vertical="center" wrapText="1"/>
    </xf>
    <xf numFmtId="49" fontId="13" fillId="2" borderId="0" xfId="0" applyNumberFormat="1" applyFont="1" applyFill="1" applyAlignment="1">
      <alignment horizontal="left" vertical="center" shrinkToFit="1"/>
    </xf>
    <xf numFmtId="0" fontId="13" fillId="2" borderId="0" xfId="0" applyFont="1" applyFill="1" applyAlignment="1">
      <alignment horizontal="left" vertical="center" shrinkToFit="1"/>
    </xf>
    <xf numFmtId="0" fontId="13" fillId="4" borderId="0" xfId="0" applyFont="1" applyFill="1" applyAlignment="1" applyProtection="1">
      <alignment horizontal="left" vertical="center" wrapText="1"/>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top" wrapText="1"/>
    </xf>
    <xf numFmtId="0" fontId="21" fillId="0" borderId="0" xfId="0" applyFont="1" applyAlignment="1">
      <alignment horizontal="left" vertical="top" wrapText="1"/>
    </xf>
    <xf numFmtId="0" fontId="2" fillId="0" borderId="0" xfId="0" applyFont="1" applyAlignment="1">
      <alignment horizontal="center" vertical="center"/>
    </xf>
    <xf numFmtId="0" fontId="13" fillId="0" borderId="0" xfId="0" applyFont="1" applyAlignment="1">
      <alignment horizontal="distributed" vertical="center" wrapText="1"/>
    </xf>
    <xf numFmtId="176" fontId="13" fillId="4" borderId="0" xfId="0" applyNumberFormat="1" applyFont="1" applyFill="1" applyAlignment="1" applyProtection="1">
      <alignment horizontal="right" vertical="center" shrinkToFit="1"/>
      <protection locked="0"/>
    </xf>
    <xf numFmtId="0" fontId="13" fillId="4" borderId="0" xfId="0" applyFont="1" applyFill="1" applyAlignment="1" applyProtection="1">
      <alignment horizontal="left" vertical="center" shrinkToFit="1"/>
      <protection locked="0"/>
    </xf>
    <xf numFmtId="179" fontId="13" fillId="4" borderId="0" xfId="0" applyNumberFormat="1" applyFont="1" applyFill="1" applyAlignment="1" applyProtection="1">
      <alignment horizontal="left" vertical="center" shrinkToFit="1"/>
      <protection locked="0"/>
    </xf>
    <xf numFmtId="49" fontId="13" fillId="4" borderId="0" xfId="0" applyNumberFormat="1" applyFont="1" applyFill="1" applyAlignment="1" applyProtection="1">
      <alignment horizontal="left" vertical="center" shrinkToFit="1"/>
      <protection locked="0"/>
    </xf>
    <xf numFmtId="0" fontId="13" fillId="0" borderId="0" xfId="0" applyFont="1">
      <alignment vertical="center"/>
    </xf>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24" fillId="2" borderId="1" xfId="0" applyFont="1" applyFill="1" applyBorder="1" applyAlignment="1">
      <alignment horizontal="left" vertical="center" wrapText="1"/>
    </xf>
    <xf numFmtId="177" fontId="2" fillId="4" borderId="4" xfId="0" applyNumberFormat="1" applyFont="1" applyFill="1" applyBorder="1" applyAlignment="1" applyProtection="1">
      <alignment horizontal="right" vertical="center" shrinkToFit="1"/>
      <protection locked="0"/>
    </xf>
    <xf numFmtId="177" fontId="2" fillId="4" borderId="3" xfId="0" applyNumberFormat="1" applyFont="1" applyFill="1" applyBorder="1" applyAlignment="1" applyProtection="1">
      <alignment horizontal="right" vertical="center" shrinkToFit="1"/>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vertical="center" wrapText="1"/>
    </xf>
    <xf numFmtId="0" fontId="2" fillId="0" borderId="3" xfId="0" applyFont="1" applyBorder="1" applyAlignment="1">
      <alignment vertical="center" wrapText="1"/>
    </xf>
    <xf numFmtId="178" fontId="2" fillId="4" borderId="2" xfId="0" applyNumberFormat="1" applyFont="1" applyFill="1" applyBorder="1" applyAlignment="1" applyProtection="1">
      <alignment horizontal="right" vertical="center"/>
      <protection locked="0"/>
    </xf>
    <xf numFmtId="178" fontId="2" fillId="4" borderId="3" xfId="0" applyNumberFormat="1" applyFont="1" applyFill="1" applyBorder="1" applyAlignment="1" applyProtection="1">
      <alignment horizontal="right" vertical="center"/>
      <protection locked="0"/>
    </xf>
    <xf numFmtId="0" fontId="2" fillId="0" borderId="2" xfId="0" applyFont="1" applyBorder="1">
      <alignment vertical="center"/>
    </xf>
    <xf numFmtId="0" fontId="2" fillId="0" borderId="3" xfId="0" applyFont="1" applyBorder="1">
      <alignment vertical="center"/>
    </xf>
    <xf numFmtId="0" fontId="2"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protection locked="0"/>
    </xf>
    <xf numFmtId="0" fontId="16" fillId="14" borderId="0" xfId="0" applyFont="1" applyFill="1" applyAlignment="1">
      <alignment horizontal="left" vertical="top" wrapText="1"/>
    </xf>
    <xf numFmtId="0" fontId="30" fillId="0" borderId="0" xfId="0" applyFont="1">
      <alignment vertical="center"/>
    </xf>
    <xf numFmtId="38" fontId="14" fillId="5" borderId="48" xfId="1" applyFont="1" applyFill="1" applyBorder="1" applyAlignment="1" applyProtection="1">
      <alignment horizontal="right" vertical="center" wrapText="1"/>
    </xf>
    <xf numFmtId="38" fontId="39" fillId="0" borderId="49" xfId="1" applyFont="1" applyBorder="1" applyAlignment="1" applyProtection="1">
      <alignment horizontal="right" vertical="center" wrapText="1"/>
    </xf>
    <xf numFmtId="38" fontId="39" fillId="0" borderId="50" xfId="1" applyFont="1" applyBorder="1" applyAlignment="1" applyProtection="1">
      <alignment horizontal="right" vertical="center" wrapText="1"/>
    </xf>
    <xf numFmtId="0" fontId="13" fillId="14" borderId="0" xfId="0" applyFont="1" applyFill="1" applyAlignment="1">
      <alignment horizontal="left" vertical="center" wrapText="1"/>
    </xf>
    <xf numFmtId="0" fontId="0" fillId="0" borderId="0" xfId="0" applyAlignment="1">
      <alignment horizontal="left" vertical="center" wrapText="1"/>
    </xf>
    <xf numFmtId="0" fontId="0" fillId="4" borderId="5"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38" fontId="30" fillId="14" borderId="2" xfId="1" applyFont="1" applyFill="1" applyBorder="1" applyAlignment="1" applyProtection="1">
      <alignment horizontal="right" vertical="center" wrapText="1"/>
    </xf>
    <xf numFmtId="38" fontId="30" fillId="0" borderId="3" xfId="1" applyFont="1" applyBorder="1" applyAlignment="1" applyProtection="1">
      <alignment horizontal="right" vertical="center" wrapText="1"/>
    </xf>
    <xf numFmtId="38" fontId="30" fillId="14" borderId="2" xfId="1" applyFont="1" applyFill="1" applyBorder="1" applyAlignment="1" applyProtection="1">
      <alignment horizontal="right" vertical="center"/>
    </xf>
    <xf numFmtId="38" fontId="30" fillId="0" borderId="4" xfId="1" applyFont="1" applyBorder="1" applyAlignment="1" applyProtection="1">
      <alignment horizontal="right" vertical="center"/>
    </xf>
    <xf numFmtId="38" fontId="30" fillId="0" borderId="3" xfId="1" applyFont="1" applyBorder="1" applyAlignment="1" applyProtection="1">
      <alignment horizontal="right" vertical="center"/>
    </xf>
    <xf numFmtId="3" fontId="13" fillId="14" borderId="0" xfId="0" applyNumberFormat="1" applyFont="1" applyFill="1" applyAlignment="1">
      <alignment horizontal="right" vertical="center"/>
    </xf>
    <xf numFmtId="0" fontId="13" fillId="14" borderId="8" xfId="0" applyFont="1" applyFill="1" applyBorder="1">
      <alignment vertical="center"/>
    </xf>
    <xf numFmtId="0" fontId="0" fillId="0" borderId="9" xfId="0" applyBorder="1">
      <alignment vertical="center"/>
    </xf>
    <xf numFmtId="0" fontId="0" fillId="0" borderId="10" xfId="0" applyBorder="1">
      <alignment vertical="center"/>
    </xf>
    <xf numFmtId="0" fontId="13" fillId="14" borderId="9" xfId="0" applyFont="1" applyFill="1" applyBorder="1">
      <alignment vertical="center"/>
    </xf>
    <xf numFmtId="0" fontId="0" fillId="4" borderId="19" xfId="0" applyFill="1" applyBorder="1" applyAlignment="1" applyProtection="1">
      <alignment horizontal="left" vertical="center"/>
      <protection locked="0"/>
    </xf>
    <xf numFmtId="0" fontId="0" fillId="4" borderId="22"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38" fontId="16" fillId="14" borderId="39" xfId="1" applyFont="1" applyFill="1" applyBorder="1" applyProtection="1">
      <alignment vertical="center"/>
    </xf>
    <xf numFmtId="38" fontId="30" fillId="0" borderId="40" xfId="1" applyFont="1" applyBorder="1" applyProtection="1">
      <alignment vertical="center"/>
    </xf>
    <xf numFmtId="38" fontId="30" fillId="0" borderId="41" xfId="1" applyFont="1" applyBorder="1" applyProtection="1">
      <alignment vertical="center"/>
    </xf>
    <xf numFmtId="38" fontId="30" fillId="0" borderId="42" xfId="1" applyFont="1" applyBorder="1" applyProtection="1">
      <alignment vertical="center"/>
    </xf>
    <xf numFmtId="38" fontId="30" fillId="0" borderId="43" xfId="1" applyFont="1" applyBorder="1" applyProtection="1">
      <alignment vertical="center"/>
    </xf>
    <xf numFmtId="38" fontId="30" fillId="0" borderId="44" xfId="1" applyFont="1" applyBorder="1" applyProtection="1">
      <alignment vertical="center"/>
    </xf>
    <xf numFmtId="0" fontId="36" fillId="4" borderId="27" xfId="0" applyFont="1"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0" borderId="17" xfId="0" applyBorder="1" applyAlignment="1">
      <alignment horizontal="left" vertical="center"/>
    </xf>
    <xf numFmtId="0" fontId="0" fillId="0" borderId="11" xfId="0" applyBorder="1" applyAlignment="1">
      <alignment horizontal="left" vertical="center"/>
    </xf>
    <xf numFmtId="0" fontId="3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5" xfId="0" applyBorder="1" applyAlignment="1">
      <alignment horizontal="left" vertical="center" wrapText="1"/>
    </xf>
    <xf numFmtId="0" fontId="0" fillId="0" borderId="38" xfId="0" applyBorder="1" applyAlignment="1">
      <alignment horizontal="left" vertical="center" wrapText="1"/>
    </xf>
    <xf numFmtId="0" fontId="17" fillId="14" borderId="36"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7" fillId="14" borderId="25" xfId="0" applyFont="1" applyFill="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18" fillId="14" borderId="15" xfId="0" applyFont="1" applyFill="1" applyBorder="1" applyAlignment="1">
      <alignment horizontal="left" vertical="top" wrapText="1"/>
    </xf>
    <xf numFmtId="0" fontId="18" fillId="14" borderId="0" xfId="0" applyFont="1" applyFill="1" applyAlignment="1">
      <alignment horizontal="left" vertical="top" wrapText="1"/>
    </xf>
    <xf numFmtId="0" fontId="35" fillId="14" borderId="11" xfId="0" applyFont="1" applyFill="1" applyBorder="1" applyAlignment="1">
      <alignment horizontal="left" vertical="center" wrapText="1"/>
    </xf>
    <xf numFmtId="0" fontId="35" fillId="0" borderId="12" xfId="0" applyFont="1" applyBorder="1" applyAlignment="1">
      <alignment horizontal="left" vertical="center" wrapText="1"/>
    </xf>
    <xf numFmtId="0" fontId="35" fillId="14" borderId="11" xfId="0" applyFont="1" applyFill="1" applyBorder="1" applyAlignment="1">
      <alignment horizontal="right" vertical="center" wrapText="1"/>
    </xf>
    <xf numFmtId="0" fontId="35" fillId="0" borderId="12" xfId="0" applyFont="1" applyBorder="1" applyAlignment="1">
      <alignment horizontal="right" vertical="center" wrapText="1"/>
    </xf>
    <xf numFmtId="38" fontId="13" fillId="14" borderId="0" xfId="1" applyFont="1" applyFill="1" applyBorder="1" applyAlignment="1" applyProtection="1">
      <alignment horizontal="right" vertical="center"/>
    </xf>
    <xf numFmtId="3" fontId="13" fillId="14" borderId="0" xfId="0" applyNumberFormat="1" applyFont="1" applyFill="1" applyAlignment="1">
      <alignment horizontal="left" vertical="center"/>
    </xf>
    <xf numFmtId="0" fontId="13" fillId="14" borderId="0" xfId="0" applyFont="1" applyFill="1" applyAlignment="1">
      <alignment horizontal="left" vertical="center"/>
    </xf>
    <xf numFmtId="0" fontId="13" fillId="14" borderId="12" xfId="0" applyFont="1" applyFill="1" applyBorder="1" applyAlignment="1">
      <alignment horizontal="left" vertical="center"/>
    </xf>
    <xf numFmtId="0" fontId="13" fillId="14" borderId="5" xfId="0" applyFont="1" applyFill="1" applyBorder="1" applyAlignment="1">
      <alignment horizontal="center" vertical="center"/>
    </xf>
    <xf numFmtId="0" fontId="0" fillId="0" borderId="7" xfId="0" applyBorder="1" applyAlignment="1">
      <alignment horizontal="center" vertical="center"/>
    </xf>
    <xf numFmtId="0" fontId="13" fillId="14" borderId="11" xfId="0" applyFont="1" applyFill="1"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7" fillId="14" borderId="6" xfId="0" applyFont="1" applyFill="1" applyBorder="1" applyAlignment="1">
      <alignment horizontal="left" vertical="center"/>
    </xf>
    <xf numFmtId="0" fontId="0" fillId="0" borderId="6" xfId="0" applyBorder="1" applyAlignment="1">
      <alignment horizontal="left"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6" fillId="14" borderId="30" xfId="0" applyFont="1" applyFill="1" applyBorder="1" applyAlignment="1">
      <alignment horizontal="right" vertical="center" wrapText="1"/>
    </xf>
    <xf numFmtId="0" fontId="0" fillId="0" borderId="30" xfId="0" applyBorder="1" applyAlignment="1">
      <alignment horizontal="right" vertical="center" wrapText="1"/>
    </xf>
    <xf numFmtId="0" fontId="13" fillId="4" borderId="19" xfId="0"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8" fontId="16" fillId="4" borderId="32" xfId="1" applyFont="1" applyFill="1" applyBorder="1" applyAlignment="1" applyProtection="1">
      <alignment horizontal="right" vertical="center" wrapText="1"/>
      <protection locked="0"/>
    </xf>
    <xf numFmtId="38" fontId="30" fillId="4" borderId="33" xfId="1" applyFont="1" applyFill="1" applyBorder="1" applyAlignment="1" applyProtection="1">
      <alignment horizontal="right" vertical="center" wrapText="1"/>
      <protection locked="0"/>
    </xf>
    <xf numFmtId="38" fontId="16" fillId="4" borderId="32" xfId="1" applyFont="1" applyFill="1" applyBorder="1" applyAlignment="1" applyProtection="1">
      <alignment horizontal="right" vertical="center"/>
      <protection locked="0"/>
    </xf>
    <xf numFmtId="38" fontId="16" fillId="4" borderId="34" xfId="1" applyFont="1" applyFill="1" applyBorder="1" applyAlignment="1" applyProtection="1">
      <alignment horizontal="right" vertical="center"/>
      <protection locked="0"/>
    </xf>
    <xf numFmtId="38" fontId="16" fillId="4" borderId="33" xfId="1" applyFont="1" applyFill="1" applyBorder="1" applyAlignment="1" applyProtection="1">
      <alignment horizontal="right" vertical="center"/>
      <protection locked="0"/>
    </xf>
    <xf numFmtId="3" fontId="16" fillId="14" borderId="2" xfId="0" applyNumberFormat="1" applyFont="1" applyFill="1" applyBorder="1" applyAlignment="1">
      <alignment horizontal="right" vertical="center"/>
    </xf>
    <xf numFmtId="3" fontId="16" fillId="14" borderId="4" xfId="0" applyNumberFormat="1" applyFont="1" applyFill="1" applyBorder="1" applyAlignment="1">
      <alignment horizontal="right" vertical="center"/>
    </xf>
    <xf numFmtId="3" fontId="16" fillId="14" borderId="3" xfId="0" applyNumberFormat="1" applyFont="1" applyFill="1" applyBorder="1" applyAlignment="1">
      <alignment horizontal="right" vertical="center"/>
    </xf>
    <xf numFmtId="0" fontId="30" fillId="14" borderId="2" xfId="0" applyFont="1" applyFill="1" applyBorder="1" applyAlignment="1">
      <alignment horizontal="right" vertical="center" wrapText="1"/>
    </xf>
    <xf numFmtId="0" fontId="30" fillId="0" borderId="3" xfId="0" applyFont="1" applyBorder="1" applyAlignment="1">
      <alignment horizontal="right" vertical="center" wrapText="1"/>
    </xf>
    <xf numFmtId="0" fontId="19" fillId="0" borderId="0" xfId="0" applyFont="1" applyAlignment="1">
      <alignment horizontal="left" vertical="center" wrapText="1"/>
    </xf>
    <xf numFmtId="0" fontId="13" fillId="14" borderId="6"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0" xfId="0" applyFont="1" applyFill="1" applyAlignment="1">
      <alignment horizontal="center" vertical="center"/>
    </xf>
    <xf numFmtId="0" fontId="13" fillId="14" borderId="12" xfId="0" applyFont="1" applyFill="1" applyBorder="1" applyAlignment="1">
      <alignment horizontal="center" vertical="center"/>
    </xf>
    <xf numFmtId="0" fontId="13" fillId="14" borderId="8" xfId="0" applyFont="1" applyFill="1" applyBorder="1" applyAlignment="1">
      <alignment horizontal="center" vertical="center"/>
    </xf>
    <xf numFmtId="0" fontId="13" fillId="14" borderId="9" xfId="0" applyFont="1" applyFill="1" applyBorder="1" applyAlignment="1">
      <alignment horizontal="center" vertical="center"/>
    </xf>
    <xf numFmtId="0" fontId="13" fillId="14" borderId="10" xfId="0" applyFont="1" applyFill="1" applyBorder="1" applyAlignment="1">
      <alignment horizontal="center" vertical="center"/>
    </xf>
    <xf numFmtId="0" fontId="13" fillId="14" borderId="6" xfId="0" applyFont="1" applyFill="1" applyBorder="1" applyAlignment="1">
      <alignment horizontal="center" wrapText="1"/>
    </xf>
    <xf numFmtId="0" fontId="13" fillId="14" borderId="7" xfId="0" applyFont="1" applyFill="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3" fillId="14" borderId="11"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12"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8" fillId="14" borderId="11" xfId="0" applyFont="1" applyFill="1" applyBorder="1" applyAlignment="1">
      <alignment horizontal="center" vertical="center"/>
    </xf>
    <xf numFmtId="0" fontId="25" fillId="0" borderId="0" xfId="0" applyFont="1">
      <alignment vertical="center"/>
    </xf>
    <xf numFmtId="0" fontId="29" fillId="0" borderId="0" xfId="0" applyFont="1" applyAlignment="1">
      <alignment vertical="center" wrapText="1"/>
    </xf>
    <xf numFmtId="0" fontId="29" fillId="0" borderId="0" xfId="0" applyFont="1">
      <alignment vertical="center"/>
    </xf>
    <xf numFmtId="0" fontId="29" fillId="0" borderId="26" xfId="0" applyFont="1" applyBorder="1">
      <alignment vertical="center"/>
    </xf>
    <xf numFmtId="0" fontId="29" fillId="0" borderId="18" xfId="0" applyFont="1" applyBorder="1" applyAlignment="1">
      <alignment vertical="center" wrapText="1"/>
    </xf>
    <xf numFmtId="0" fontId="29" fillId="0" borderId="18" xfId="0" applyFont="1" applyBorder="1">
      <alignment vertical="center"/>
    </xf>
    <xf numFmtId="0" fontId="29" fillId="0" borderId="29" xfId="0" applyFont="1" applyBorder="1">
      <alignment vertical="center"/>
    </xf>
    <xf numFmtId="0" fontId="14" fillId="14" borderId="9" xfId="0" applyFont="1" applyFill="1" applyBorder="1">
      <alignment vertical="center"/>
    </xf>
    <xf numFmtId="0" fontId="16" fillId="14" borderId="9" xfId="0" applyFont="1" applyFill="1" applyBorder="1">
      <alignment vertical="center"/>
    </xf>
    <xf numFmtId="0" fontId="30" fillId="0" borderId="9" xfId="0" applyFont="1" applyBorder="1">
      <alignment vertical="center"/>
    </xf>
    <xf numFmtId="0" fontId="13" fillId="14" borderId="5"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 fillId="4" borderId="9" xfId="0" applyFont="1" applyFill="1" applyBorder="1" applyAlignment="1" applyProtection="1">
      <alignment horizontal="left" vertical="center" indent="1"/>
      <protection locked="0"/>
    </xf>
    <xf numFmtId="0" fontId="2" fillId="0" borderId="0" xfId="0" applyFont="1" applyAlignment="1">
      <alignment horizontal="right" vertical="center"/>
    </xf>
    <xf numFmtId="0" fontId="2" fillId="2" borderId="4" xfId="0"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0" fontId="2" fillId="2" borderId="9" xfId="0" applyFont="1" applyFill="1" applyBorder="1" applyAlignment="1">
      <alignment horizontal="left" vertical="center" indent="1"/>
    </xf>
    <xf numFmtId="180" fontId="2" fillId="2" borderId="0" xfId="0" applyNumberFormat="1"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protection locked="0"/>
    </xf>
    <xf numFmtId="0" fontId="2" fillId="4" borderId="0" xfId="0" applyFont="1" applyFill="1" applyAlignment="1" applyProtection="1">
      <alignment horizontal="left" vertical="top"/>
      <protection locked="0"/>
    </xf>
    <xf numFmtId="0" fontId="2" fillId="4" borderId="12"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2" fillId="4" borderId="10" xfId="0" applyFont="1" applyFill="1" applyBorder="1" applyAlignment="1" applyProtection="1">
      <alignment horizontal="left" vertical="top"/>
      <protection locked="0"/>
    </xf>
    <xf numFmtId="0" fontId="2" fillId="4" borderId="0" xfId="0" applyFont="1" applyFill="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top" wrapText="1"/>
    </xf>
    <xf numFmtId="0" fontId="2" fillId="0" borderId="4" xfId="0" applyFont="1" applyBorder="1" applyAlignment="1">
      <alignment horizontal="left" vertical="top"/>
    </xf>
    <xf numFmtId="0" fontId="2" fillId="0" borderId="3" xfId="0" applyFont="1" applyBorder="1" applyAlignment="1">
      <alignment horizontal="left" vertical="top"/>
    </xf>
    <xf numFmtId="180" fontId="13" fillId="2" borderId="0" xfId="0" applyNumberFormat="1" applyFont="1" applyFill="1" applyAlignment="1">
      <alignment horizontal="right" vertical="center" shrinkToFit="1"/>
    </xf>
    <xf numFmtId="0" fontId="13" fillId="0" borderId="0" xfId="0" applyFont="1" applyAlignment="1">
      <alignment horizontal="center" vertical="distributed" wrapText="1"/>
    </xf>
    <xf numFmtId="0" fontId="13" fillId="0" borderId="0" xfId="0" applyFont="1" applyAlignment="1">
      <alignment horizontal="center" vertical="distributed"/>
    </xf>
    <xf numFmtId="0" fontId="13" fillId="4" borderId="0" xfId="0" applyFont="1" applyFill="1" applyAlignment="1" applyProtection="1">
      <alignment horizontal="left" vertical="top" wrapText="1"/>
      <protection locked="0"/>
    </xf>
    <xf numFmtId="0" fontId="21" fillId="4" borderId="0" xfId="0" applyFont="1" applyFill="1" applyAlignment="1" applyProtection="1">
      <alignment horizontal="left" vertical="center" wrapText="1"/>
      <protection locked="0"/>
    </xf>
    <xf numFmtId="0" fontId="44" fillId="0" borderId="0" xfId="2" applyFont="1" applyAlignment="1">
      <alignment horizontal="center" vertical="distributed" wrapText="1"/>
    </xf>
    <xf numFmtId="0" fontId="44" fillId="0" borderId="0" xfId="4" applyFont="1" applyAlignment="1">
      <alignment horizontal="center" vertical="center"/>
    </xf>
    <xf numFmtId="0" fontId="44" fillId="0" borderId="2" xfId="2" applyFont="1" applyBorder="1" applyAlignment="1">
      <alignment horizontal="center" vertical="center"/>
    </xf>
    <xf numFmtId="0" fontId="46" fillId="0" borderId="4" xfId="4" applyBorder="1" applyAlignment="1">
      <alignment horizontal="center" vertical="center"/>
    </xf>
    <xf numFmtId="0" fontId="44" fillId="0" borderId="52" xfId="2" applyFont="1" applyBorder="1" applyAlignment="1">
      <alignment horizontal="center" vertical="center"/>
    </xf>
    <xf numFmtId="0" fontId="46" fillId="0" borderId="53" xfId="4" applyBorder="1" applyAlignment="1">
      <alignment horizontal="center" vertical="center"/>
    </xf>
    <xf numFmtId="0" fontId="46" fillId="0" borderId="54" xfId="4" applyBorder="1" applyAlignment="1">
      <alignment horizontal="center" vertical="center"/>
    </xf>
    <xf numFmtId="0" fontId="44" fillId="4" borderId="52" xfId="6" applyFont="1" applyFill="1" applyBorder="1" applyProtection="1">
      <alignment vertical="center"/>
      <protection locked="0"/>
    </xf>
    <xf numFmtId="0" fontId="46" fillId="4" borderId="53" xfId="4" applyFill="1" applyBorder="1" applyProtection="1">
      <alignment vertical="center"/>
      <protection locked="0"/>
    </xf>
    <xf numFmtId="0" fontId="46" fillId="4" borderId="54" xfId="4" applyFill="1" applyBorder="1" applyProtection="1">
      <alignment vertical="center"/>
      <protection locked="0"/>
    </xf>
    <xf numFmtId="0" fontId="44" fillId="0" borderId="55" xfId="2" applyFont="1" applyBorder="1" applyAlignment="1">
      <alignment horizontal="center" vertical="center"/>
    </xf>
    <xf numFmtId="0" fontId="46" fillId="0" borderId="56" xfId="4" applyBorder="1" applyAlignment="1">
      <alignment horizontal="center" vertical="center"/>
    </xf>
    <xf numFmtId="0" fontId="44" fillId="4" borderId="55" xfId="6" applyFont="1" applyFill="1" applyBorder="1" applyProtection="1">
      <alignment vertical="center"/>
      <protection locked="0"/>
    </xf>
    <xf numFmtId="0" fontId="46" fillId="4" borderId="4" xfId="4" applyFill="1" applyBorder="1" applyProtection="1">
      <alignment vertical="center"/>
      <protection locked="0"/>
    </xf>
    <xf numFmtId="0" fontId="46" fillId="4" borderId="56" xfId="4" applyFill="1" applyBorder="1" applyProtection="1">
      <alignment vertical="center"/>
      <protection locked="0"/>
    </xf>
    <xf numFmtId="0" fontId="44" fillId="0" borderId="9" xfId="2" applyFont="1" applyBorder="1" applyAlignment="1">
      <alignment horizontal="center" vertical="center"/>
    </xf>
    <xf numFmtId="0" fontId="46" fillId="0" borderId="9" xfId="4" applyBorder="1" applyAlignment="1">
      <alignment horizontal="center" vertical="center"/>
    </xf>
    <xf numFmtId="38" fontId="44" fillId="0" borderId="6" xfId="3" applyFont="1" applyBorder="1" applyAlignment="1">
      <alignment horizontal="center" vertical="center"/>
    </xf>
    <xf numFmtId="0" fontId="22" fillId="0" borderId="0" xfId="4" applyFont="1" applyAlignment="1">
      <alignment vertical="center" wrapText="1"/>
    </xf>
    <xf numFmtId="0" fontId="46" fillId="0" borderId="0" xfId="4">
      <alignment vertical="center"/>
    </xf>
    <xf numFmtId="0" fontId="46" fillId="0" borderId="12" xfId="4" applyBorder="1">
      <alignment vertical="center"/>
    </xf>
    <xf numFmtId="0" fontId="46" fillId="0" borderId="9" xfId="4" applyBorder="1">
      <alignment vertical="center"/>
    </xf>
    <xf numFmtId="0" fontId="46" fillId="0" borderId="10" xfId="4" applyBorder="1">
      <alignment vertical="center"/>
    </xf>
    <xf numFmtId="38" fontId="44" fillId="2" borderId="9" xfId="3" applyFont="1" applyFill="1" applyBorder="1" applyAlignment="1" applyProtection="1">
      <alignment horizontal="center" vertical="center"/>
      <protection locked="0"/>
    </xf>
    <xf numFmtId="0" fontId="44" fillId="0" borderId="57" xfId="2" applyFont="1" applyBorder="1" applyAlignment="1">
      <alignment horizontal="center" vertical="center"/>
    </xf>
    <xf numFmtId="0" fontId="46" fillId="0" borderId="58" xfId="4" applyBorder="1" applyAlignment="1">
      <alignment horizontal="center" vertical="center"/>
    </xf>
    <xf numFmtId="0" fontId="46" fillId="0" borderId="59" xfId="4" applyBorder="1" applyAlignment="1">
      <alignment horizontal="center" vertical="center"/>
    </xf>
    <xf numFmtId="0" fontId="44" fillId="4" borderId="60" xfId="2" applyFont="1" applyFill="1" applyBorder="1" applyAlignment="1" applyProtection="1">
      <alignment horizontal="left" vertical="distributed"/>
      <protection locked="0"/>
    </xf>
    <xf numFmtId="0" fontId="44" fillId="4" borderId="61" xfId="2" applyFont="1" applyFill="1" applyBorder="1" applyAlignment="1" applyProtection="1">
      <alignment horizontal="left" vertical="distributed"/>
      <protection locked="0"/>
    </xf>
    <xf numFmtId="0" fontId="46" fillId="4" borderId="61" xfId="4" applyFill="1" applyBorder="1" applyProtection="1">
      <alignment vertical="center"/>
      <protection locked="0"/>
    </xf>
    <xf numFmtId="0" fontId="46" fillId="4" borderId="62" xfId="4" applyFill="1" applyBorder="1" applyProtection="1">
      <alignment vertical="center"/>
      <protection locked="0"/>
    </xf>
    <xf numFmtId="0" fontId="44" fillId="0" borderId="63" xfId="2" applyFont="1" applyBorder="1" applyAlignment="1">
      <alignment horizontal="center" vertical="center"/>
    </xf>
    <xf numFmtId="0" fontId="46" fillId="0" borderId="64" xfId="4" applyBorder="1" applyAlignment="1">
      <alignment horizontal="center" vertical="center"/>
    </xf>
    <xf numFmtId="0" fontId="46" fillId="0" borderId="65" xfId="4" applyBorder="1" applyAlignment="1">
      <alignment horizontal="center" vertical="center"/>
    </xf>
    <xf numFmtId="0" fontId="44" fillId="4" borderId="27" xfId="2" applyFont="1" applyFill="1" applyBorder="1" applyAlignment="1" applyProtection="1">
      <alignment horizontal="left" vertical="distributed"/>
      <protection locked="0"/>
    </xf>
    <xf numFmtId="0" fontId="44" fillId="4" borderId="18" xfId="2" applyFont="1" applyFill="1" applyBorder="1" applyAlignment="1" applyProtection="1">
      <alignment horizontal="left" vertical="distributed"/>
      <protection locked="0"/>
    </xf>
    <xf numFmtId="0" fontId="46" fillId="4" borderId="18" xfId="4" applyFill="1" applyBorder="1" applyProtection="1">
      <alignment vertical="center"/>
      <protection locked="0"/>
    </xf>
    <xf numFmtId="0" fontId="46" fillId="4" borderId="29" xfId="4" applyFill="1" applyBorder="1" applyProtection="1">
      <alignment vertical="center"/>
      <protection locked="0"/>
    </xf>
    <xf numFmtId="0" fontId="44" fillId="4" borderId="55" xfId="2" applyFont="1" applyFill="1" applyBorder="1" applyAlignment="1" applyProtection="1">
      <alignment horizontal="left" vertical="distributed"/>
      <protection locked="0"/>
    </xf>
    <xf numFmtId="0" fontId="44" fillId="4" borderId="4" xfId="2" applyFont="1" applyFill="1" applyBorder="1" applyAlignment="1" applyProtection="1">
      <alignment horizontal="left" vertical="distributed"/>
      <protection locked="0"/>
    </xf>
    <xf numFmtId="0" fontId="44" fillId="4" borderId="0" xfId="2" applyFont="1" applyFill="1" applyAlignment="1" applyProtection="1">
      <alignment horizontal="right" vertical="center"/>
      <protection locked="0"/>
    </xf>
    <xf numFmtId="0" fontId="46" fillId="4" borderId="0" xfId="4" applyFill="1" applyAlignment="1" applyProtection="1">
      <alignment horizontal="right" vertical="center"/>
      <protection locked="0"/>
    </xf>
    <xf numFmtId="0" fontId="44" fillId="0" borderId="0" xfId="2" applyFont="1" applyAlignment="1">
      <alignment horizontal="center" vertical="center"/>
    </xf>
    <xf numFmtId="0" fontId="44" fillId="0" borderId="0" xfId="2" applyFont="1" applyAlignment="1">
      <alignment vertical="center" shrinkToFit="1"/>
    </xf>
    <xf numFmtId="0" fontId="46" fillId="0" borderId="0" xfId="4" applyAlignment="1">
      <alignment vertical="center" shrinkToFit="1"/>
    </xf>
    <xf numFmtId="49" fontId="44" fillId="2" borderId="0" xfId="2" applyNumberFormat="1" applyFont="1" applyFill="1" applyAlignment="1" applyProtection="1">
      <alignment horizontal="center" vertical="center"/>
      <protection locked="0"/>
    </xf>
    <xf numFmtId="49" fontId="13" fillId="2" borderId="0" xfId="0" applyNumberFormat="1" applyFont="1" applyFill="1" applyAlignment="1">
      <alignment horizontal="center" vertical="center"/>
    </xf>
    <xf numFmtId="0" fontId="44" fillId="0" borderId="0" xfId="2" applyFont="1" applyAlignment="1" applyProtection="1">
      <alignment horizontal="justify" vertical="center" wrapText="1"/>
      <protection locked="0"/>
    </xf>
    <xf numFmtId="0" fontId="13"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cellXfs>
  <cellStyles count="7">
    <cellStyle name="桁区切り" xfId="1" builtinId="6"/>
    <cellStyle name="桁区切り 2" xfId="3" xr:uid="{AB7DB6F5-7517-445E-A14F-0CF0FE903880}"/>
    <cellStyle name="標準" xfId="0" builtinId="0"/>
    <cellStyle name="標準 2" xfId="4" xr:uid="{CFB12C1B-C0B3-427B-A210-1224C16E6910}"/>
    <cellStyle name="標準 2 2" xfId="5" xr:uid="{9569D81C-628E-4AF8-83EB-A9E0302AEE44}"/>
    <cellStyle name="標準_03_●〔様式〕" xfId="2" xr:uid="{3D343203-A79C-4D81-B5F2-D296FED67E23}"/>
    <cellStyle name="標準_03_輸送高度化別記様式" xfId="6" xr:uid="{55EC268C-491F-4554-8FA2-40F282337621}"/>
  </cellStyles>
  <dxfs count="32">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theme="9" tint="0.79998168889431442"/>
        </patternFill>
      </fill>
    </dxf>
    <dxf>
      <fill>
        <patternFill>
          <bgColor theme="9" tint="0.79998168889431442"/>
        </patternFill>
      </fill>
    </dxf>
    <dxf>
      <fill>
        <patternFill>
          <bgColor theme="9" tint="0.79998168889431442"/>
        </patternFill>
      </fill>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136</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257176</xdr:colOff>
      <xdr:row>1</xdr:row>
      <xdr:rowOff>38099</xdr:rowOff>
    </xdr:from>
    <xdr:to>
      <xdr:col>17</xdr:col>
      <xdr:colOff>102870</xdr:colOff>
      <xdr:row>28</xdr:row>
      <xdr:rowOff>104774</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105901" y="200024"/>
          <a:ext cx="7637144" cy="475297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3</xdr:row>
      <xdr:rowOff>76200</xdr:rowOff>
    </xdr:from>
    <xdr:to>
      <xdr:col>5</xdr:col>
      <xdr:colOff>95250</xdr:colOff>
      <xdr:row>24</xdr:row>
      <xdr:rowOff>171449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5905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3733800</xdr:colOff>
      <xdr:row>2</xdr:row>
      <xdr:rowOff>87630</xdr:rowOff>
    </xdr:from>
    <xdr:to>
      <xdr:col>5</xdr:col>
      <xdr:colOff>179070</xdr:colOff>
      <xdr:row>9</xdr:row>
      <xdr:rowOff>228600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flipV="1">
          <a:off x="4752975" y="411480"/>
          <a:ext cx="4274820" cy="127444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53A2161A-F2E2-4366-8DF8-77EE9B0FAA94}"/>
            </a:ext>
          </a:extLst>
        </xdr:cNvPr>
        <xdr:cNvGrpSpPr/>
      </xdr:nvGrpSpPr>
      <xdr:grpSpPr>
        <a:xfrm>
          <a:off x="6029325" y="390525"/>
          <a:ext cx="3493771" cy="777240"/>
          <a:chOff x="6943725" y="19050"/>
          <a:chExt cx="3495676" cy="819150"/>
        </a:xfrm>
      </xdr:grpSpPr>
      <xdr:sp macro="" textlink="">
        <xdr:nvSpPr>
          <xdr:cNvPr id="3" name="テキスト ボックス 2">
            <a:extLst>
              <a:ext uri="{FF2B5EF4-FFF2-40B4-BE49-F238E27FC236}">
                <a16:creationId xmlns:a16="http://schemas.microsoft.com/office/drawing/2014/main" id="{5BAC104A-2997-C025-CC2F-B0D2FAC17C57}"/>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B588F73C-2C63-D6F1-FD50-2BC7D62E6A9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7BC401-0D65-956F-302D-D6CFECE952F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672352</xdr:colOff>
      <xdr:row>1</xdr:row>
      <xdr:rowOff>22413</xdr:rowOff>
    </xdr:from>
    <xdr:to>
      <xdr:col>15</xdr:col>
      <xdr:colOff>51659</xdr:colOff>
      <xdr:row>5</xdr:row>
      <xdr:rowOff>155762</xdr:rowOff>
    </xdr:to>
    <xdr:grpSp>
      <xdr:nvGrpSpPr>
        <xdr:cNvPr id="6" name="グループ化 5">
          <a:extLst>
            <a:ext uri="{FF2B5EF4-FFF2-40B4-BE49-F238E27FC236}">
              <a16:creationId xmlns:a16="http://schemas.microsoft.com/office/drawing/2014/main" id="{53ABE0B1-F41A-40BF-9F61-1E19FB9B3E02}"/>
            </a:ext>
          </a:extLst>
        </xdr:cNvPr>
        <xdr:cNvGrpSpPr/>
      </xdr:nvGrpSpPr>
      <xdr:grpSpPr>
        <a:xfrm>
          <a:off x="6730924" y="175485"/>
          <a:ext cx="3488280" cy="764689"/>
          <a:chOff x="6943725" y="19050"/>
          <a:chExt cx="3495676" cy="819150"/>
        </a:xfrm>
      </xdr:grpSpPr>
      <xdr:sp macro="" textlink="">
        <xdr:nvSpPr>
          <xdr:cNvPr id="7" name="テキスト ボックス 6">
            <a:extLst>
              <a:ext uri="{FF2B5EF4-FFF2-40B4-BE49-F238E27FC236}">
                <a16:creationId xmlns:a16="http://schemas.microsoft.com/office/drawing/2014/main" id="{5B0C805B-52BC-7B94-B0A7-DBDBDE4CCEC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692A76D5-0683-8634-C1D2-B15A39326BD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F0F4069-E97A-26BE-9FF6-8C0DD8470809}"/>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173355</xdr:colOff>
      <xdr:row>18</xdr:row>
      <xdr:rowOff>20955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243840</xdr:colOff>
      <xdr:row>39</xdr:row>
      <xdr:rowOff>248285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twoCellAnchor>
    <xdr:from>
      <xdr:col>12</xdr:col>
      <xdr:colOff>993321</xdr:colOff>
      <xdr:row>1</xdr:row>
      <xdr:rowOff>81643</xdr:rowOff>
    </xdr:from>
    <xdr:to>
      <xdr:col>16</xdr:col>
      <xdr:colOff>523828</xdr:colOff>
      <xdr:row>5</xdr:row>
      <xdr:rowOff>154273</xdr:rowOff>
    </xdr:to>
    <xdr:grpSp>
      <xdr:nvGrpSpPr>
        <xdr:cNvPr id="18" name="グループ化 17">
          <a:extLst>
            <a:ext uri="{FF2B5EF4-FFF2-40B4-BE49-F238E27FC236}">
              <a16:creationId xmlns:a16="http://schemas.microsoft.com/office/drawing/2014/main" id="{5BC994D2-1A04-4E05-8A04-8DBFF750369B}"/>
            </a:ext>
          </a:extLst>
        </xdr:cNvPr>
        <xdr:cNvGrpSpPr/>
      </xdr:nvGrpSpPr>
      <xdr:grpSpPr>
        <a:xfrm>
          <a:off x="8980714" y="246834"/>
          <a:ext cx="3488280" cy="764689"/>
          <a:chOff x="6943725" y="19050"/>
          <a:chExt cx="3495676" cy="819150"/>
        </a:xfrm>
      </xdr:grpSpPr>
      <xdr:sp macro="" textlink="">
        <xdr:nvSpPr>
          <xdr:cNvPr id="19" name="テキスト ボックス 18">
            <a:extLst>
              <a:ext uri="{FF2B5EF4-FFF2-40B4-BE49-F238E27FC236}">
                <a16:creationId xmlns:a16="http://schemas.microsoft.com/office/drawing/2014/main" id="{681698B5-5BFA-6F0D-DB31-81786D0BABE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20" name="正方形/長方形 19">
            <a:extLst>
              <a:ext uri="{FF2B5EF4-FFF2-40B4-BE49-F238E27FC236}">
                <a16:creationId xmlns:a16="http://schemas.microsoft.com/office/drawing/2014/main" id="{BB9155D6-A793-B5A6-2C01-AA16C4F0E00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CC725E18-EDB6-B1B1-CFE6-F33E55CF103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80779</xdr:colOff>
      <xdr:row>6</xdr:row>
      <xdr:rowOff>103926</xdr:rowOff>
    </xdr:to>
    <xdr:grpSp>
      <xdr:nvGrpSpPr>
        <xdr:cNvPr id="11" name="グループ化 10">
          <a:extLst>
            <a:ext uri="{FF2B5EF4-FFF2-40B4-BE49-F238E27FC236}">
              <a16:creationId xmlns:a16="http://schemas.microsoft.com/office/drawing/2014/main" id="{F5D174D7-2624-4130-AD3C-3B9508997F05}"/>
            </a:ext>
          </a:extLst>
        </xdr:cNvPr>
        <xdr:cNvGrpSpPr/>
      </xdr:nvGrpSpPr>
      <xdr:grpSpPr>
        <a:xfrm>
          <a:off x="6789964" y="326571"/>
          <a:ext cx="3484470" cy="755164"/>
          <a:chOff x="6943725" y="19050"/>
          <a:chExt cx="3495676" cy="819150"/>
        </a:xfrm>
      </xdr:grpSpPr>
      <xdr:sp macro="" textlink="">
        <xdr:nvSpPr>
          <xdr:cNvPr id="12" name="テキスト ボックス 11">
            <a:extLst>
              <a:ext uri="{FF2B5EF4-FFF2-40B4-BE49-F238E27FC236}">
                <a16:creationId xmlns:a16="http://schemas.microsoft.com/office/drawing/2014/main" id="{4477FF73-ED8C-D760-8E0C-A54CDEA07E2D}"/>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3" name="正方形/長方形 12">
            <a:extLst>
              <a:ext uri="{FF2B5EF4-FFF2-40B4-BE49-F238E27FC236}">
                <a16:creationId xmlns:a16="http://schemas.microsoft.com/office/drawing/2014/main" id="{4765F9F2-E2D7-23EB-9A93-5EB33AEE819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5D0104FC-FD75-0FFB-9AF4-20D37AFEA922}"/>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1</xdr:row>
      <xdr:rowOff>9525</xdr:rowOff>
    </xdr:from>
    <xdr:to>
      <xdr:col>14</xdr:col>
      <xdr:colOff>190725</xdr:colOff>
      <xdr:row>5</xdr:row>
      <xdr:rowOff>78889</xdr:rowOff>
    </xdr:to>
    <xdr:grpSp>
      <xdr:nvGrpSpPr>
        <xdr:cNvPr id="6" name="グループ化 5">
          <a:extLst>
            <a:ext uri="{FF2B5EF4-FFF2-40B4-BE49-F238E27FC236}">
              <a16:creationId xmlns:a16="http://schemas.microsoft.com/office/drawing/2014/main" id="{0A650302-BCCD-4A1F-9A34-34935CF6C3E3}"/>
            </a:ext>
          </a:extLst>
        </xdr:cNvPr>
        <xdr:cNvGrpSpPr/>
      </xdr:nvGrpSpPr>
      <xdr:grpSpPr>
        <a:xfrm>
          <a:off x="7178040" y="182880"/>
          <a:ext cx="3490185" cy="753259"/>
          <a:chOff x="7077431" y="29382"/>
          <a:chExt cx="3495676" cy="819150"/>
        </a:xfrm>
      </xdr:grpSpPr>
      <xdr:sp macro="" textlink="">
        <xdr:nvSpPr>
          <xdr:cNvPr id="7" name="テキスト ボックス 6">
            <a:extLst>
              <a:ext uri="{FF2B5EF4-FFF2-40B4-BE49-F238E27FC236}">
                <a16:creationId xmlns:a16="http://schemas.microsoft.com/office/drawing/2014/main" id="{6A019DB5-7694-8D14-5FD9-D425EBEF3B0C}"/>
              </a:ext>
            </a:extLst>
          </xdr:cNvPr>
          <xdr:cNvSpPr txBox="1"/>
        </xdr:nvSpPr>
        <xdr:spPr>
          <a:xfrm>
            <a:off x="7077431" y="29382"/>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1CCF694A-D265-09F6-21CA-774522997255}"/>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341C7A8-49D4-9DA5-3882-25BC24395447}"/>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35F637C7-E7EE-4674-82AE-71C88B7B770C}"/>
            </a:ext>
          </a:extLst>
        </xdr:cNvPr>
        <xdr:cNvGrpSpPr/>
      </xdr:nvGrpSpPr>
      <xdr:grpSpPr>
        <a:xfrm>
          <a:off x="6686550" y="323850"/>
          <a:ext cx="3493771" cy="777240"/>
          <a:chOff x="6943725" y="19050"/>
          <a:chExt cx="3495676" cy="819150"/>
        </a:xfrm>
      </xdr:grpSpPr>
      <xdr:sp macro="" textlink="">
        <xdr:nvSpPr>
          <xdr:cNvPr id="7" name="テキスト ボックス 6">
            <a:extLst>
              <a:ext uri="{FF2B5EF4-FFF2-40B4-BE49-F238E27FC236}">
                <a16:creationId xmlns:a16="http://schemas.microsoft.com/office/drawing/2014/main" id="{5B191C0C-56CE-2BBB-2B13-45A2751AC2B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4373A1DF-633F-68D3-DB3E-B92CF721A043}"/>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EE8353D-DF0B-25EC-8672-1046EF0E3C8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1</xdr:row>
      <xdr:rowOff>0</xdr:rowOff>
    </xdr:from>
    <xdr:to>
      <xdr:col>16</xdr:col>
      <xdr:colOff>53565</xdr:colOff>
      <xdr:row>5</xdr:row>
      <xdr:rowOff>109369</xdr:rowOff>
    </xdr:to>
    <xdr:grpSp>
      <xdr:nvGrpSpPr>
        <xdr:cNvPr id="2" name="グループ化 1">
          <a:extLst>
            <a:ext uri="{FF2B5EF4-FFF2-40B4-BE49-F238E27FC236}">
              <a16:creationId xmlns:a16="http://schemas.microsoft.com/office/drawing/2014/main" id="{C7931963-E9C2-41B8-9BEB-C341BD14EEC9}"/>
            </a:ext>
          </a:extLst>
        </xdr:cNvPr>
        <xdr:cNvGrpSpPr/>
      </xdr:nvGrpSpPr>
      <xdr:grpSpPr>
        <a:xfrm>
          <a:off x="6753225" y="161925"/>
          <a:ext cx="3486375" cy="755164"/>
          <a:chOff x="6943725" y="19050"/>
          <a:chExt cx="3495676" cy="819150"/>
        </a:xfrm>
      </xdr:grpSpPr>
      <xdr:sp macro="" textlink="">
        <xdr:nvSpPr>
          <xdr:cNvPr id="3" name="テキスト ボックス 2">
            <a:extLst>
              <a:ext uri="{FF2B5EF4-FFF2-40B4-BE49-F238E27FC236}">
                <a16:creationId xmlns:a16="http://schemas.microsoft.com/office/drawing/2014/main" id="{346321F0-CE08-67CE-B5F4-81C861315A7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8F36EEC-E639-8FA1-7CB6-C10966E1F1C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1923B09-B4D9-2741-934E-DC127AE9CBC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190500</xdr:colOff>
      <xdr:row>5</xdr:row>
      <xdr:rowOff>28575</xdr:rowOff>
    </xdr:from>
    <xdr:to>
      <xdr:col>15</xdr:col>
      <xdr:colOff>247875</xdr:colOff>
      <xdr:row>8</xdr:row>
      <xdr:rowOff>297964</xdr:rowOff>
    </xdr:to>
    <xdr:grpSp>
      <xdr:nvGrpSpPr>
        <xdr:cNvPr id="2" name="グループ化 1">
          <a:extLst>
            <a:ext uri="{FF2B5EF4-FFF2-40B4-BE49-F238E27FC236}">
              <a16:creationId xmlns:a16="http://schemas.microsoft.com/office/drawing/2014/main" id="{C0BF8F80-38A5-4A76-83C6-93B593645F7E}"/>
            </a:ext>
          </a:extLst>
        </xdr:cNvPr>
        <xdr:cNvGrpSpPr/>
      </xdr:nvGrpSpPr>
      <xdr:grpSpPr>
        <a:xfrm>
          <a:off x="6172200" y="836295"/>
          <a:ext cx="3482565" cy="755164"/>
          <a:chOff x="6943725" y="19050"/>
          <a:chExt cx="3495676" cy="819150"/>
        </a:xfrm>
      </xdr:grpSpPr>
      <xdr:sp macro="" textlink="">
        <xdr:nvSpPr>
          <xdr:cNvPr id="3" name="テキスト ボックス 2">
            <a:extLst>
              <a:ext uri="{FF2B5EF4-FFF2-40B4-BE49-F238E27FC236}">
                <a16:creationId xmlns:a16="http://schemas.microsoft.com/office/drawing/2014/main" id="{BAEE5EC0-C1CE-9605-0A95-1AB674DCEB4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760466B-6003-0B92-8476-47355DF300F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B6C4076-6EA1-FA58-CA4D-7BC3B2BB668A}"/>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85725</xdr:colOff>
      <xdr:row>1</xdr:row>
      <xdr:rowOff>0</xdr:rowOff>
    </xdr:from>
    <xdr:to>
      <xdr:col>45</xdr:col>
      <xdr:colOff>95250</xdr:colOff>
      <xdr:row>2</xdr:row>
      <xdr:rowOff>205740</xdr:rowOff>
    </xdr:to>
    <xdr:sp macro="" textlink="">
      <xdr:nvSpPr>
        <xdr:cNvPr id="2" name="角丸四角形 1">
          <a:extLst>
            <a:ext uri="{FF2B5EF4-FFF2-40B4-BE49-F238E27FC236}">
              <a16:creationId xmlns:a16="http://schemas.microsoft.com/office/drawing/2014/main" id="{CC1FD0A2-F212-499A-910F-C06A09BF4FDE}"/>
            </a:ext>
          </a:extLst>
        </xdr:cNvPr>
        <xdr:cNvSpPr/>
      </xdr:nvSpPr>
      <xdr:spPr>
        <a:xfrm>
          <a:off x="6238875" y="238125"/>
          <a:ext cx="1819275" cy="443865"/>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xdr:colOff>
          <xdr:row>44</xdr:row>
          <xdr:rowOff>0</xdr:rowOff>
        </xdr:from>
        <xdr:to>
          <xdr:col>11</xdr:col>
          <xdr:colOff>152400</xdr:colOff>
          <xdr:row>45</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3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44</xdr:row>
          <xdr:rowOff>0</xdr:rowOff>
        </xdr:from>
        <xdr:to>
          <xdr:col>14</xdr:col>
          <xdr:colOff>137160</xdr:colOff>
          <xdr:row>45</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3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44</xdr:row>
          <xdr:rowOff>0</xdr:rowOff>
        </xdr:from>
        <xdr:to>
          <xdr:col>11</xdr:col>
          <xdr:colOff>152400</xdr:colOff>
          <xdr:row>45</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3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44</xdr:row>
          <xdr:rowOff>0</xdr:rowOff>
        </xdr:from>
        <xdr:to>
          <xdr:col>14</xdr:col>
          <xdr:colOff>137160</xdr:colOff>
          <xdr:row>45</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3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4"/>
  <sheetViews>
    <sheetView showZeros="0" zoomScaleNormal="100" workbookViewId="0">
      <selection activeCell="D21" sqref="D21"/>
    </sheetView>
  </sheetViews>
  <sheetFormatPr defaultColWidth="9" defaultRowHeight="12.6"/>
  <cols>
    <col min="1" max="1" width="4.09765625" style="1" customWidth="1"/>
    <col min="2" max="2" width="9.19921875" style="1" customWidth="1"/>
    <col min="3" max="3" width="62.8984375" style="7" customWidth="1"/>
    <col min="4" max="4" width="30.8984375" style="14" customWidth="1"/>
    <col min="5" max="16" width="9" style="1"/>
    <col min="17" max="17" width="3.19921875" style="1" customWidth="1"/>
    <col min="18" max="16384" width="9" style="1"/>
  </cols>
  <sheetData>
    <row r="1" spans="1:4">
      <c r="A1" s="247" t="s">
        <v>55</v>
      </c>
      <c r="B1" s="247"/>
      <c r="C1" s="247"/>
      <c r="D1" s="21"/>
    </row>
    <row r="2" spans="1:4">
      <c r="A2" s="2"/>
      <c r="B2" s="2"/>
      <c r="C2" s="2"/>
    </row>
    <row r="3" spans="1:4">
      <c r="A3" s="2"/>
      <c r="B3" s="2"/>
      <c r="C3" s="20">
        <f>'様式１（交付申請書）'!F10</f>
        <v>0</v>
      </c>
    </row>
    <row r="4" spans="1:4">
      <c r="A4" s="2"/>
      <c r="B4" s="2"/>
      <c r="C4" s="20">
        <f>'様式１（交付申請書）'!F11</f>
        <v>0</v>
      </c>
    </row>
    <row r="5" spans="1:4">
      <c r="A5" s="2"/>
      <c r="B5" s="2"/>
      <c r="C5" s="2"/>
    </row>
    <row r="6" spans="1:4">
      <c r="A6" s="2"/>
      <c r="B6" s="2"/>
      <c r="C6" s="19" t="s">
        <v>57</v>
      </c>
    </row>
    <row r="8" spans="1:4">
      <c r="A8" s="1" t="s">
        <v>45</v>
      </c>
    </row>
    <row r="9" spans="1:4">
      <c r="B9" s="2" t="s">
        <v>139</v>
      </c>
    </row>
    <row r="10" spans="1:4" ht="34.5" customHeight="1">
      <c r="A10" s="15">
        <v>1</v>
      </c>
      <c r="B10" s="41"/>
      <c r="C10" s="13" t="s">
        <v>193</v>
      </c>
    </row>
    <row r="11" spans="1:4">
      <c r="A11" s="15">
        <v>2</v>
      </c>
      <c r="B11" s="41"/>
      <c r="C11" s="13" t="s">
        <v>46</v>
      </c>
    </row>
    <row r="12" spans="1:4" ht="15.6">
      <c r="A12" s="15">
        <v>3</v>
      </c>
      <c r="B12" s="41"/>
      <c r="C12" s="13" t="s">
        <v>194</v>
      </c>
    </row>
    <row r="13" spans="1:4">
      <c r="A13" s="15">
        <v>4</v>
      </c>
      <c r="B13" s="41"/>
      <c r="C13" s="13" t="s">
        <v>47</v>
      </c>
    </row>
    <row r="14" spans="1:4">
      <c r="A14" s="15">
        <v>5</v>
      </c>
      <c r="B14" s="41"/>
      <c r="C14" s="13" t="s">
        <v>48</v>
      </c>
    </row>
    <row r="15" spans="1:4">
      <c r="A15" s="15">
        <v>6</v>
      </c>
      <c r="B15" s="41"/>
      <c r="C15" s="13" t="s">
        <v>49</v>
      </c>
    </row>
    <row r="16" spans="1:4">
      <c r="A16" s="15">
        <v>7</v>
      </c>
      <c r="B16" s="41"/>
      <c r="C16" s="13" t="s">
        <v>195</v>
      </c>
    </row>
    <row r="17" spans="1:3">
      <c r="A17" s="15">
        <v>8</v>
      </c>
      <c r="B17" s="41"/>
      <c r="C17" s="13" t="s">
        <v>196</v>
      </c>
    </row>
    <row r="18" spans="1:3">
      <c r="A18" s="15">
        <v>9</v>
      </c>
      <c r="B18" s="41"/>
      <c r="C18" s="13"/>
    </row>
    <row r="20" spans="1:3">
      <c r="A20" s="1" t="s">
        <v>50</v>
      </c>
    </row>
    <row r="21" spans="1:3">
      <c r="B21" s="2" t="s">
        <v>139</v>
      </c>
    </row>
    <row r="22" spans="1:3">
      <c r="A22" s="11">
        <v>1</v>
      </c>
      <c r="B22" s="22"/>
      <c r="C22" s="10" t="s">
        <v>198</v>
      </c>
    </row>
    <row r="23" spans="1:3">
      <c r="A23" s="11">
        <v>2</v>
      </c>
      <c r="B23" s="22"/>
      <c r="C23" s="10" t="s">
        <v>47</v>
      </c>
    </row>
    <row r="25" spans="1:3">
      <c r="A25" s="1" t="s">
        <v>51</v>
      </c>
    </row>
    <row r="26" spans="1:3">
      <c r="B26" s="2" t="s">
        <v>139</v>
      </c>
    </row>
    <row r="27" spans="1:3">
      <c r="A27" s="18">
        <v>1</v>
      </c>
      <c r="B27" s="42"/>
      <c r="C27" s="12" t="s">
        <v>199</v>
      </c>
    </row>
    <row r="29" spans="1:3">
      <c r="A29" s="1" t="s">
        <v>52</v>
      </c>
    </row>
    <row r="30" spans="1:3">
      <c r="B30" s="2" t="s">
        <v>139</v>
      </c>
    </row>
    <row r="31" spans="1:3">
      <c r="A31" s="16">
        <v>1</v>
      </c>
      <c r="B31" s="43" t="s">
        <v>138</v>
      </c>
      <c r="C31" s="17" t="s">
        <v>53</v>
      </c>
    </row>
    <row r="32" spans="1:3">
      <c r="A32" s="16">
        <v>2</v>
      </c>
      <c r="B32" s="43"/>
      <c r="C32" s="17" t="s">
        <v>54</v>
      </c>
    </row>
    <row r="33" spans="1:3" ht="25.2">
      <c r="A33" s="16">
        <v>3</v>
      </c>
      <c r="B33" s="43"/>
      <c r="C33" s="17" t="s">
        <v>190</v>
      </c>
    </row>
    <row r="34" spans="1:3" ht="25.2">
      <c r="A34" s="16">
        <v>4</v>
      </c>
      <c r="B34" s="43"/>
      <c r="C34" s="17" t="s">
        <v>200</v>
      </c>
    </row>
  </sheetData>
  <mergeCells count="1">
    <mergeCell ref="A1:C1"/>
  </mergeCells>
  <phoneticPr fontId="1"/>
  <dataValidations count="2">
    <dataValidation type="list" showInputMessage="1" showErrorMessage="1" sqref="B14:B18" xr:uid="{798AD55D-4138-44F1-8295-C911A684F6E2}">
      <formula1>"○,不要"</formula1>
    </dataValidation>
    <dataValidation type="list" showInputMessage="1" showErrorMessage="1" sqref="B10:B13 B22:B23 B27 B31:B34"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A927-32D8-4175-9D64-563ABF2C62A3}">
  <sheetPr>
    <tabColor theme="1"/>
  </sheetPr>
  <dimension ref="A1"/>
  <sheetViews>
    <sheetView workbookViewId="0">
      <selection activeCell="T26" sqref="T26"/>
    </sheetView>
  </sheetViews>
  <sheetFormatPr defaultRowHeight="18"/>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63C-CD8B-4DC8-920C-48E3E6B320CB}">
  <sheetPr>
    <tabColor theme="9" tint="0.79998168889431442"/>
    <pageSetUpPr fitToPage="1"/>
  </sheetPr>
  <dimension ref="A1:J36"/>
  <sheetViews>
    <sheetView topLeftCell="A7" zoomScaleNormal="100" workbookViewId="0">
      <selection activeCell="C28" sqref="C28:I28"/>
    </sheetView>
  </sheetViews>
  <sheetFormatPr defaultColWidth="9" defaultRowHeight="12.6"/>
  <cols>
    <col min="1" max="1" width="17.59765625" style="47" customWidth="1"/>
    <col min="2" max="2" width="3.3984375" style="47" customWidth="1"/>
    <col min="3" max="3" width="14.3984375" style="47" customWidth="1"/>
    <col min="4" max="4" width="7.09765625" style="47" customWidth="1"/>
    <col min="5" max="5" width="9" style="47"/>
    <col min="6" max="6" width="1.8984375" style="47" customWidth="1"/>
    <col min="7" max="8" width="9" style="47"/>
    <col min="9" max="9" width="7.3984375" style="47" customWidth="1"/>
    <col min="10" max="10" width="0" style="47" hidden="1" customWidth="1"/>
    <col min="11" max="16384" width="9" style="47"/>
  </cols>
  <sheetData>
    <row r="1" spans="1:10">
      <c r="A1" s="47" t="s">
        <v>179</v>
      </c>
      <c r="I1" s="59"/>
    </row>
    <row r="3" spans="1:10">
      <c r="J3" s="47">
        <f>IF(G4="年月日",0,IF(G4="",0,1))</f>
        <v>0</v>
      </c>
    </row>
    <row r="4" spans="1:10">
      <c r="G4" s="430" t="str">
        <f>'様式１（交付申請書）'!$F$4</f>
        <v>年月日</v>
      </c>
      <c r="H4" s="430"/>
      <c r="I4" s="430"/>
      <c r="J4" s="47">
        <f>IF(C28="",0,1)</f>
        <v>0</v>
      </c>
    </row>
    <row r="5" spans="1:10">
      <c r="A5" s="47" t="s">
        <v>7</v>
      </c>
      <c r="J5" s="44">
        <f>SUBTOTAL(6,J3:J4)</f>
        <v>0</v>
      </c>
    </row>
    <row r="6" spans="1:10">
      <c r="A6" s="47" t="s">
        <v>162</v>
      </c>
    </row>
    <row r="8" spans="1:10">
      <c r="F8" s="59" t="s">
        <v>11</v>
      </c>
      <c r="G8" s="83">
        <f>'様式１（交付申請書）'!F8</f>
        <v>0</v>
      </c>
      <c r="H8" s="84"/>
      <c r="I8" s="84"/>
    </row>
    <row r="9" spans="1:10" ht="27" customHeight="1">
      <c r="D9" s="235" t="s">
        <v>27</v>
      </c>
      <c r="E9" s="235"/>
      <c r="F9" s="70"/>
      <c r="G9" s="238">
        <f>'様式１（交付申請書）'!F9</f>
        <v>0</v>
      </c>
      <c r="H9" s="239"/>
      <c r="I9" s="239"/>
    </row>
    <row r="10" spans="1:10" ht="13.5" customHeight="1">
      <c r="D10" s="236" t="s">
        <v>28</v>
      </c>
      <c r="E10" s="236"/>
      <c r="F10" s="70"/>
      <c r="G10" s="240">
        <f>'様式１（交付申請書）'!F10</f>
        <v>0</v>
      </c>
      <c r="H10" s="241"/>
      <c r="I10" s="241"/>
    </row>
    <row r="11" spans="1:10">
      <c r="D11" s="236" t="s">
        <v>2</v>
      </c>
      <c r="E11" s="236"/>
      <c r="F11" s="70"/>
      <c r="G11" s="240">
        <f>'様式１（交付申請書）'!F11</f>
        <v>0</v>
      </c>
      <c r="H11" s="241"/>
      <c r="I11" s="241"/>
    </row>
    <row r="12" spans="1:10">
      <c r="E12" s="70"/>
      <c r="F12" s="70"/>
      <c r="G12" s="84"/>
      <c r="H12" s="84"/>
      <c r="I12" s="84"/>
    </row>
    <row r="13" spans="1:10">
      <c r="D13" s="236" t="s">
        <v>26</v>
      </c>
      <c r="E13" s="236"/>
      <c r="F13" s="70"/>
      <c r="G13" s="241">
        <f>'様式１（交付申請書）'!F14</f>
        <v>0</v>
      </c>
      <c r="H13" s="241"/>
      <c r="I13" s="241"/>
    </row>
    <row r="14" spans="1:10">
      <c r="D14" s="236" t="s">
        <v>3</v>
      </c>
      <c r="E14" s="236"/>
      <c r="F14" s="70"/>
      <c r="G14" s="241">
        <f>'様式１（交付申請書）'!$F$15</f>
        <v>0</v>
      </c>
      <c r="H14" s="241"/>
      <c r="I14" s="241"/>
    </row>
    <row r="15" spans="1:10">
      <c r="D15" s="236" t="s">
        <v>4</v>
      </c>
      <c r="E15" s="236"/>
      <c r="F15" s="70"/>
      <c r="G15" s="240">
        <f>'様式１（交付申請書）'!$F$16</f>
        <v>0</v>
      </c>
      <c r="H15" s="240"/>
      <c r="I15" s="240"/>
    </row>
    <row r="16" spans="1:10">
      <c r="E16" s="70"/>
      <c r="F16" s="70"/>
      <c r="G16" s="84"/>
      <c r="H16" s="84"/>
      <c r="I16" s="84"/>
    </row>
    <row r="17" spans="1:9">
      <c r="E17" s="70"/>
      <c r="F17" s="70"/>
    </row>
    <row r="19" spans="1:9" ht="29.25" customHeight="1">
      <c r="A19" s="431" t="s">
        <v>186</v>
      </c>
      <c r="B19" s="432"/>
      <c r="C19" s="432"/>
      <c r="D19" s="432"/>
      <c r="E19" s="432"/>
      <c r="F19" s="432"/>
      <c r="G19" s="432"/>
      <c r="H19" s="432"/>
      <c r="I19" s="432"/>
    </row>
    <row r="20" spans="1:9">
      <c r="A20" s="71"/>
      <c r="B20" s="71"/>
      <c r="C20" s="71"/>
      <c r="D20" s="71"/>
      <c r="E20" s="71"/>
      <c r="F20" s="71"/>
      <c r="G20" s="71"/>
      <c r="H20" s="71"/>
      <c r="I20" s="71"/>
    </row>
    <row r="22" spans="1:9" ht="45" customHeight="1">
      <c r="A22" s="245" t="s">
        <v>187</v>
      </c>
      <c r="B22" s="246"/>
      <c r="C22" s="246"/>
      <c r="D22" s="246"/>
      <c r="E22" s="246"/>
      <c r="F22" s="246"/>
      <c r="G22" s="246"/>
      <c r="H22" s="246"/>
      <c r="I22" s="246"/>
    </row>
    <row r="23" spans="1:9" ht="13.5" customHeight="1">
      <c r="A23" s="72"/>
      <c r="B23" s="73"/>
      <c r="C23" s="73"/>
      <c r="D23" s="73"/>
      <c r="E23" s="73"/>
      <c r="F23" s="73"/>
      <c r="G23" s="73"/>
      <c r="H23" s="73"/>
      <c r="I23" s="73"/>
    </row>
    <row r="25" spans="1:9">
      <c r="A25" s="244" t="s">
        <v>5</v>
      </c>
      <c r="B25" s="244"/>
      <c r="C25" s="244"/>
      <c r="D25" s="244"/>
      <c r="E25" s="244"/>
      <c r="F25" s="244"/>
      <c r="G25" s="244"/>
      <c r="H25" s="244"/>
      <c r="I25" s="244"/>
    </row>
    <row r="26" spans="1:9">
      <c r="A26" s="71"/>
      <c r="B26" s="71"/>
      <c r="C26" s="71"/>
      <c r="D26" s="71"/>
      <c r="E26" s="71"/>
      <c r="F26" s="71"/>
      <c r="G26" s="71"/>
      <c r="H26" s="71"/>
      <c r="I26" s="71"/>
    </row>
    <row r="28" spans="1:9" ht="18.75" customHeight="1">
      <c r="A28" s="77" t="s">
        <v>180</v>
      </c>
      <c r="C28" s="433"/>
      <c r="D28" s="433"/>
      <c r="E28" s="433"/>
      <c r="F28" s="433"/>
      <c r="G28" s="433"/>
      <c r="H28" s="433"/>
      <c r="I28" s="433"/>
    </row>
    <row r="31" spans="1:9" ht="48.75" customHeight="1">
      <c r="A31" s="47" t="s">
        <v>181</v>
      </c>
      <c r="C31" s="242"/>
      <c r="D31" s="434"/>
      <c r="E31" s="434"/>
      <c r="F31" s="434"/>
      <c r="G31" s="434"/>
      <c r="H31" s="434"/>
      <c r="I31" s="434"/>
    </row>
    <row r="34" spans="1:1">
      <c r="A34" s="47" t="s">
        <v>6</v>
      </c>
    </row>
    <row r="36" spans="1:1">
      <c r="A36" s="47" t="s">
        <v>170</v>
      </c>
    </row>
  </sheetData>
  <sheetProtection algorithmName="SHA-512" hashValue="2+bphyrybESS8Whb9ANR1fPkDN9AIS13GMhIQjCQeTIKrdIFLL7j7gBJzimryBhd2CXbwUOzpU+AVNLCzM2KVg==" saltValue="jO8UZX9n9QQf4vVQRl05nw==" spinCount="100000" sheet="1" selectLockedCells="1"/>
  <mergeCells count="18">
    <mergeCell ref="A19:I19"/>
    <mergeCell ref="A22:I22"/>
    <mergeCell ref="A25:I25"/>
    <mergeCell ref="C28:I28"/>
    <mergeCell ref="C31:I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31:C31 A32:I36">
    <cfRule type="expression" dxfId="21" priority="4">
      <formula>_xlfn.ISFORMULA(A31)</formula>
    </cfRule>
  </conditionalFormatting>
  <conditionalFormatting sqref="A1:I30">
    <cfRule type="expression" dxfId="20" priority="1">
      <formula>_xlfn.ISFORMULA(A1)</formula>
    </cfRule>
  </conditionalFormatting>
  <dataValidations count="1">
    <dataValidation imeMode="disabled" allowBlank="1" showInputMessage="1" showErrorMessage="1" sqref="G8 G15:I15" xr:uid="{C4847634-CEB1-40D3-B74E-9DFE26B3DC77}"/>
  </dataValidations>
  <pageMargins left="0.7" right="0.7" top="0.75" bottom="0.75" header="0.3" footer="0.3"/>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2B2D-DDC7-4DC9-B79B-D72A83791366}">
  <sheetPr>
    <tabColor theme="1"/>
  </sheetPr>
  <dimension ref="A1"/>
  <sheetViews>
    <sheetView topLeftCell="A10" workbookViewId="0">
      <selection activeCell="M27" sqref="M27"/>
    </sheetView>
  </sheetViews>
  <sheetFormatPr defaultRowHeight="18"/>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pageSetUpPr fitToPage="1"/>
  </sheetPr>
  <dimension ref="A1:J37"/>
  <sheetViews>
    <sheetView showZeros="0" zoomScaleNormal="100" workbookViewId="0">
      <pane ySplit="1" topLeftCell="A2" activePane="bottomLeft" state="frozen"/>
      <selection pane="bottomLeft" activeCell="G13" sqref="G13:I15"/>
    </sheetView>
  </sheetViews>
  <sheetFormatPr defaultColWidth="9" defaultRowHeight="12.6"/>
  <cols>
    <col min="1" max="1" width="17.59765625" style="47" customWidth="1"/>
    <col min="2" max="2" width="3.3984375" style="47" customWidth="1"/>
    <col min="3" max="3" width="14.3984375" style="47" customWidth="1"/>
    <col min="4" max="4" width="2.59765625" style="47" customWidth="1"/>
    <col min="5" max="5" width="13.5" style="47" customWidth="1"/>
    <col min="6" max="6" width="4.5" style="47" customWidth="1"/>
    <col min="7" max="7" width="9" style="47"/>
    <col min="8" max="8" width="7.19921875" style="47" customWidth="1"/>
    <col min="9" max="9" width="7.3984375" style="47" customWidth="1"/>
    <col min="10" max="10" width="0" style="47" hidden="1" customWidth="1"/>
    <col min="11" max="16384" width="9" style="47"/>
  </cols>
  <sheetData>
    <row r="1" spans="1:10">
      <c r="A1" s="47" t="s">
        <v>188</v>
      </c>
      <c r="I1" s="59"/>
    </row>
    <row r="3" spans="1:10">
      <c r="J3" s="47">
        <f>IF(G4="年月日",0,IF(G4="",0,1))</f>
        <v>0</v>
      </c>
    </row>
    <row r="4" spans="1:10">
      <c r="G4" s="237" t="s">
        <v>101</v>
      </c>
      <c r="H4" s="237"/>
      <c r="I4" s="237"/>
      <c r="J4" s="47">
        <f>IF(C28="",0,1)</f>
        <v>0</v>
      </c>
    </row>
    <row r="5" spans="1:10">
      <c r="A5" s="47" t="s">
        <v>7</v>
      </c>
      <c r="J5" s="44">
        <f>SUBTOTAL(6,J3:J4)</f>
        <v>0</v>
      </c>
    </row>
    <row r="6" spans="1:10">
      <c r="A6" s="47" t="s">
        <v>162</v>
      </c>
    </row>
    <row r="8" spans="1:10">
      <c r="F8" s="59" t="s">
        <v>11</v>
      </c>
      <c r="G8" s="83">
        <f>様式２事前着手申請!G8</f>
        <v>0</v>
      </c>
      <c r="H8" s="84">
        <f>様式２事前着手申請!H8</f>
        <v>0</v>
      </c>
      <c r="I8" s="84">
        <f>様式２事前着手申請!I8</f>
        <v>0</v>
      </c>
    </row>
    <row r="9" spans="1:10" ht="27" customHeight="1">
      <c r="D9" s="235" t="s">
        <v>27</v>
      </c>
      <c r="E9" s="235"/>
      <c r="F9" s="70"/>
      <c r="G9" s="238">
        <f>様式２事前着手申請!G9</f>
        <v>0</v>
      </c>
      <c r="H9" s="239"/>
      <c r="I9" s="239"/>
    </row>
    <row r="10" spans="1:10" ht="13.5" customHeight="1">
      <c r="D10" s="236" t="s">
        <v>28</v>
      </c>
      <c r="E10" s="236"/>
      <c r="F10" s="70"/>
      <c r="G10" s="240">
        <f>様式２事前着手申請!G10</f>
        <v>0</v>
      </c>
      <c r="H10" s="241"/>
      <c r="I10" s="241"/>
    </row>
    <row r="11" spans="1:10">
      <c r="D11" s="236" t="s">
        <v>2</v>
      </c>
      <c r="E11" s="236"/>
      <c r="F11" s="70"/>
      <c r="G11" s="240">
        <f>様式２事前着手申請!G11</f>
        <v>0</v>
      </c>
      <c r="H11" s="241"/>
      <c r="I11" s="241"/>
    </row>
    <row r="12" spans="1:10">
      <c r="E12" s="70"/>
      <c r="F12" s="70"/>
      <c r="G12" s="84">
        <f>様式２事前着手申請!G12</f>
        <v>0</v>
      </c>
      <c r="H12" s="84">
        <f>様式２事前着手申請!H12</f>
        <v>0</v>
      </c>
      <c r="I12" s="84">
        <f>様式２事前着手申請!I12</f>
        <v>0</v>
      </c>
    </row>
    <row r="13" spans="1:10">
      <c r="D13" s="236" t="s">
        <v>26</v>
      </c>
      <c r="E13" s="236"/>
      <c r="F13" s="70"/>
      <c r="G13" s="238">
        <f>様式２事前着手申請!G13</f>
        <v>0</v>
      </c>
      <c r="H13" s="239"/>
      <c r="I13" s="239"/>
    </row>
    <row r="14" spans="1:10">
      <c r="D14" s="236" t="s">
        <v>3</v>
      </c>
      <c r="E14" s="236"/>
      <c r="F14" s="70"/>
      <c r="G14" s="238">
        <f>様式２事前着手申請!G14</f>
        <v>0</v>
      </c>
      <c r="H14" s="239"/>
      <c r="I14" s="239"/>
    </row>
    <row r="15" spans="1:10">
      <c r="D15" s="236" t="s">
        <v>4</v>
      </c>
      <c r="E15" s="236"/>
      <c r="F15" s="70"/>
      <c r="G15" s="238">
        <f>様式２事前着手申請!G15</f>
        <v>0</v>
      </c>
      <c r="H15" s="239"/>
      <c r="I15" s="239"/>
    </row>
    <row r="16" spans="1:10">
      <c r="E16" s="70"/>
      <c r="F16" s="70"/>
    </row>
    <row r="17" spans="1:9">
      <c r="E17" s="70"/>
      <c r="F17" s="70"/>
    </row>
    <row r="19" spans="1:9" ht="29.25" customHeight="1">
      <c r="A19" s="431" t="s">
        <v>191</v>
      </c>
      <c r="B19" s="432"/>
      <c r="C19" s="432"/>
      <c r="D19" s="432"/>
      <c r="E19" s="432"/>
      <c r="F19" s="432"/>
      <c r="G19" s="432"/>
      <c r="H19" s="432"/>
      <c r="I19" s="432"/>
    </row>
    <row r="20" spans="1:9">
      <c r="A20" s="71"/>
      <c r="B20" s="71"/>
      <c r="C20" s="71"/>
      <c r="D20" s="71"/>
      <c r="E20" s="71"/>
      <c r="F20" s="71"/>
      <c r="G20" s="71"/>
      <c r="H20" s="71"/>
      <c r="I20" s="71"/>
    </row>
    <row r="22" spans="1:9" ht="45" customHeight="1">
      <c r="A22" s="245" t="s">
        <v>251</v>
      </c>
      <c r="B22" s="246"/>
      <c r="C22" s="246"/>
      <c r="D22" s="246"/>
      <c r="E22" s="246"/>
      <c r="F22" s="246"/>
      <c r="G22" s="246"/>
      <c r="H22" s="246"/>
      <c r="I22" s="246"/>
    </row>
    <row r="23" spans="1:9" ht="13.5" customHeight="1">
      <c r="A23" s="72"/>
      <c r="B23" s="73"/>
      <c r="C23" s="73"/>
      <c r="D23" s="73"/>
      <c r="E23" s="73"/>
      <c r="F23" s="73"/>
      <c r="G23" s="73"/>
      <c r="H23" s="73"/>
      <c r="I23" s="73"/>
    </row>
    <row r="25" spans="1:9">
      <c r="A25" s="244" t="s">
        <v>5</v>
      </c>
      <c r="B25" s="244"/>
      <c r="C25" s="244"/>
      <c r="D25" s="244"/>
      <c r="E25" s="244"/>
      <c r="F25" s="244"/>
      <c r="G25" s="244"/>
      <c r="H25" s="244"/>
      <c r="I25" s="244"/>
    </row>
    <row r="26" spans="1:9">
      <c r="A26" s="71"/>
      <c r="B26" s="71"/>
      <c r="C26" s="71"/>
      <c r="D26" s="71"/>
      <c r="E26" s="71"/>
      <c r="F26" s="71"/>
      <c r="G26" s="71"/>
      <c r="H26" s="71"/>
      <c r="I26" s="71"/>
    </row>
    <row r="28" spans="1:9" ht="47.25" customHeight="1">
      <c r="A28" s="77" t="s">
        <v>12</v>
      </c>
      <c r="C28" s="242"/>
      <c r="D28" s="242"/>
      <c r="E28" s="242"/>
      <c r="F28" s="242"/>
      <c r="G28" s="242"/>
      <c r="H28" s="242"/>
      <c r="I28" s="242"/>
    </row>
    <row r="31" spans="1:9">
      <c r="A31" s="47" t="s">
        <v>8</v>
      </c>
      <c r="C31" s="59" t="s">
        <v>10</v>
      </c>
      <c r="E31" s="178">
        <f>'様式3 別紙1（事業計画書（変更）)'!$AJ$58</f>
        <v>0</v>
      </c>
      <c r="F31" s="47" t="s">
        <v>9</v>
      </c>
    </row>
    <row r="34" spans="1:1">
      <c r="A34" s="47" t="s">
        <v>6</v>
      </c>
    </row>
    <row r="36" spans="1:1">
      <c r="A36" s="47" t="s">
        <v>170</v>
      </c>
    </row>
    <row r="37" spans="1:1">
      <c r="A37" s="47" t="s">
        <v>206</v>
      </c>
    </row>
  </sheetData>
  <sheetProtection selectLockedCells="1"/>
  <mergeCells count="17">
    <mergeCell ref="D9:E9"/>
    <mergeCell ref="D10:E10"/>
    <mergeCell ref="D11:E11"/>
    <mergeCell ref="G4:I4"/>
    <mergeCell ref="G9:I9"/>
    <mergeCell ref="G10:I10"/>
    <mergeCell ref="G11:I11"/>
    <mergeCell ref="D13:E13"/>
    <mergeCell ref="D14:E14"/>
    <mergeCell ref="D15:E15"/>
    <mergeCell ref="G13:I13"/>
    <mergeCell ref="C28:I28"/>
    <mergeCell ref="G14:I14"/>
    <mergeCell ref="G15:I15"/>
    <mergeCell ref="A19:I19"/>
    <mergeCell ref="A22:I22"/>
    <mergeCell ref="A25:I25"/>
  </mergeCells>
  <phoneticPr fontId="1"/>
  <conditionalFormatting sqref="A1:I30 A31:C31 E31:I31 A32:I36">
    <cfRule type="expression" dxfId="19" priority="1">
      <formula>_xlfn.ISFORMULA(A1)</formula>
    </cfRule>
  </conditionalFormatting>
  <dataValidations count="1">
    <dataValidation imeMode="disabled" allowBlank="1" showInputMessage="1" showErrorMessage="1" sqref="G8 G15:I15 E31" xr:uid="{C3E4DFA9-EBA3-4B56-AF5D-C94C3EF9E11A}"/>
  </dataValidations>
  <pageMargins left="0.78740157480314965" right="0.78740157480314965" top="0.74803149606299213" bottom="0.74803149606299213" header="0.31496062992125984" footer="0.31496062992125984"/>
  <pageSetup paperSize="9" scale="98"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5B9A-4DD9-41CF-BDE6-F50D5BE3A966}">
  <sheetPr>
    <tabColor theme="9" tint="0.79998168889431442"/>
    <pageSetUpPr fitToPage="1"/>
  </sheetPr>
  <dimension ref="A1:AZ61"/>
  <sheetViews>
    <sheetView topLeftCell="A28" zoomScale="90" zoomScaleNormal="90" zoomScaleSheetLayoutView="70" workbookViewId="0">
      <selection activeCell="Z49" sqref="Z49:AB49"/>
    </sheetView>
  </sheetViews>
  <sheetFormatPr defaultColWidth="8.09765625" defaultRowHeight="12.6"/>
  <cols>
    <col min="1" max="1" width="1.59765625" style="47" customWidth="1"/>
    <col min="2" max="2" width="1.5" style="47" customWidth="1"/>
    <col min="3" max="3" width="1.8984375" style="47" customWidth="1"/>
    <col min="4" max="4" width="8.3984375" style="47" customWidth="1"/>
    <col min="5" max="5" width="6.59765625" style="47" customWidth="1"/>
    <col min="6" max="6" width="3.5" style="47" customWidth="1"/>
    <col min="7" max="7" width="4.09765625" style="47" customWidth="1"/>
    <col min="8" max="8" width="3.19921875" style="47" customWidth="1"/>
    <col min="9" max="9" width="4.5" style="47" customWidth="1"/>
    <col min="10" max="10" width="4.59765625" style="47" customWidth="1"/>
    <col min="11" max="11" width="3" style="47" customWidth="1"/>
    <col min="12" max="12" width="6.5" style="47" customWidth="1"/>
    <col min="13" max="13" width="3.5" style="47" customWidth="1"/>
    <col min="14" max="14" width="4.3984375" style="47" customWidth="1"/>
    <col min="15" max="15" width="3.19921875" style="47" customWidth="1"/>
    <col min="16" max="16" width="4.59765625" style="47" customWidth="1"/>
    <col min="17" max="17" width="2.3984375" style="47" customWidth="1"/>
    <col min="18" max="18" width="2" style="47" customWidth="1"/>
    <col min="19" max="20" width="4.59765625" style="47" hidden="1" customWidth="1"/>
    <col min="21" max="22" width="8.59765625" style="47" customWidth="1"/>
    <col min="23" max="23" width="7.5" style="47" customWidth="1"/>
    <col min="24" max="24" width="6.09765625" style="47" customWidth="1"/>
    <col min="25" max="25" width="9.19921875" style="47" customWidth="1"/>
    <col min="26" max="26" width="8.5" style="47" customWidth="1"/>
    <col min="27" max="29" width="5.19921875" style="47" customWidth="1"/>
    <col min="30" max="30" width="8.59765625" style="47" customWidth="1"/>
    <col min="31" max="34" width="5.09765625" style="47" customWidth="1"/>
    <col min="35" max="35" width="9" style="47" customWidth="1"/>
    <col min="36" max="39" width="6.59765625" style="47" customWidth="1"/>
    <col min="40" max="40" width="2.59765625" style="47" customWidth="1"/>
    <col min="41" max="42" width="12.59765625" style="47" customWidth="1"/>
    <col min="43" max="43" width="2.59765625" style="47" customWidth="1"/>
    <col min="44" max="44" width="3.3984375" style="47" customWidth="1"/>
    <col min="45" max="45" width="9.8984375" style="47" hidden="1" customWidth="1"/>
    <col min="46" max="46" width="8.8984375" style="47" customWidth="1"/>
    <col min="47" max="48" width="8.3984375" style="47" customWidth="1"/>
    <col min="49" max="16384" width="8.09765625" style="47"/>
  </cols>
  <sheetData>
    <row r="1" spans="1:52" ht="16.8">
      <c r="A1" s="45"/>
      <c r="B1" s="48" t="s">
        <v>169</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160</v>
      </c>
      <c r="E4" s="386" t="s">
        <v>214</v>
      </c>
      <c r="F4" s="387"/>
      <c r="G4" s="387"/>
      <c r="H4" s="387"/>
      <c r="I4" s="387"/>
      <c r="J4" s="387"/>
      <c r="K4" s="387"/>
      <c r="L4" s="387"/>
      <c r="M4" s="387"/>
      <c r="N4" s="85"/>
      <c r="O4" s="105"/>
      <c r="P4" s="106" t="s">
        <v>138</v>
      </c>
      <c r="Q4" t="s">
        <v>152</v>
      </c>
      <c r="R4"/>
      <c r="S4"/>
      <c r="T4"/>
      <c r="U4"/>
      <c r="V4"/>
      <c r="W4" s="107"/>
      <c r="X4" s="101"/>
      <c r="Y4" s="50"/>
      <c r="Z4" s="106" t="s">
        <v>138</v>
      </c>
      <c r="AA4" s="386" t="s">
        <v>215</v>
      </c>
      <c r="AB4" s="387"/>
      <c r="AC4" s="387"/>
      <c r="AD4" s="387"/>
      <c r="AE4" s="387"/>
      <c r="AF4" s="387"/>
      <c r="AG4" s="387"/>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160</v>
      </c>
      <c r="Q5" t="s">
        <v>218</v>
      </c>
      <c r="R5"/>
      <c r="S5"/>
      <c r="T5"/>
      <c r="U5" s="109">
        <v>1</v>
      </c>
      <c r="V5" t="s">
        <v>219</v>
      </c>
      <c r="W5" s="107"/>
      <c r="X5" s="50"/>
      <c r="Y5" s="112"/>
      <c r="Z5" s="50"/>
      <c r="AA5" s="50"/>
      <c r="AB5"/>
      <c r="AC5"/>
      <c r="AD5"/>
      <c r="AE5"/>
      <c r="AF5"/>
      <c r="AG5"/>
      <c r="AH5"/>
      <c r="AI5" s="113"/>
      <c r="AJ5" s="114"/>
      <c r="AK5" s="388" t="s">
        <v>220</v>
      </c>
      <c r="AL5" s="389"/>
      <c r="AM5" s="389"/>
      <c r="AN5" s="389"/>
      <c r="AO5" s="389"/>
      <c r="AP5" s="389"/>
      <c r="AQ5" s="390"/>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391" t="s">
        <v>221</v>
      </c>
      <c r="AL6" s="392"/>
      <c r="AM6" s="392"/>
      <c r="AN6" s="392"/>
      <c r="AO6" s="392"/>
      <c r="AP6" s="392"/>
      <c r="AQ6" s="393"/>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394" t="s">
        <v>222</v>
      </c>
      <c r="C8" s="395"/>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45"/>
    </row>
    <row r="9" spans="1:52" ht="15" customHeight="1">
      <c r="A9" s="45"/>
      <c r="B9" s="334" t="s">
        <v>154</v>
      </c>
      <c r="C9" s="335"/>
      <c r="D9" s="397" t="s">
        <v>223</v>
      </c>
      <c r="E9" s="398"/>
      <c r="F9" s="398"/>
      <c r="G9" s="398"/>
      <c r="H9" s="364"/>
      <c r="I9" s="364"/>
      <c r="J9" s="365"/>
      <c r="K9" s="398" t="s">
        <v>224</v>
      </c>
      <c r="L9" s="398"/>
      <c r="M9" s="398"/>
      <c r="N9" s="398"/>
      <c r="O9" s="398"/>
      <c r="P9" s="398"/>
      <c r="Q9" s="398"/>
      <c r="R9" s="399"/>
      <c r="S9" s="364"/>
      <c r="T9" s="364"/>
      <c r="U9" s="400" t="s">
        <v>225</v>
      </c>
      <c r="V9" s="401"/>
      <c r="W9" s="401"/>
      <c r="X9" s="401"/>
      <c r="Y9" s="401"/>
      <c r="Z9" s="401"/>
      <c r="AA9" s="401"/>
      <c r="AB9" s="401"/>
      <c r="AC9" s="401"/>
      <c r="AD9" s="401"/>
      <c r="AE9" s="401"/>
      <c r="AF9" s="401"/>
      <c r="AG9" s="401"/>
      <c r="AH9" s="402"/>
      <c r="AI9" s="334" t="s">
        <v>156</v>
      </c>
      <c r="AJ9" s="364"/>
      <c r="AK9" s="364"/>
      <c r="AL9" s="364"/>
      <c r="AM9" s="365"/>
      <c r="AN9" s="371" t="s">
        <v>157</v>
      </c>
      <c r="AO9" s="371"/>
      <c r="AP9" s="371"/>
      <c r="AQ9" s="372"/>
      <c r="AR9" s="45"/>
      <c r="AT9" s="59"/>
    </row>
    <row r="10" spans="1:52" ht="15" customHeight="1">
      <c r="A10" s="45"/>
      <c r="B10" s="337"/>
      <c r="C10" s="322"/>
      <c r="D10" s="336"/>
      <c r="E10" s="366"/>
      <c r="F10" s="366"/>
      <c r="G10" s="366"/>
      <c r="H10" s="366"/>
      <c r="I10" s="366"/>
      <c r="J10" s="367"/>
      <c r="K10" s="377"/>
      <c r="L10" s="377"/>
      <c r="M10" s="377"/>
      <c r="N10" s="377"/>
      <c r="O10" s="377"/>
      <c r="P10" s="377"/>
      <c r="Q10" s="377"/>
      <c r="R10" s="378"/>
      <c r="S10" s="366"/>
      <c r="T10" s="366"/>
      <c r="U10" s="373" t="s">
        <v>226</v>
      </c>
      <c r="V10" s="374"/>
      <c r="W10" s="374"/>
      <c r="X10" s="335"/>
      <c r="Y10" s="376" t="s">
        <v>227</v>
      </c>
      <c r="Z10" s="377"/>
      <c r="AA10" s="377"/>
      <c r="AB10" s="377"/>
      <c r="AC10" s="378"/>
      <c r="AD10" s="382" t="s">
        <v>228</v>
      </c>
      <c r="AE10" s="383"/>
      <c r="AF10" s="383"/>
      <c r="AG10" s="383"/>
      <c r="AH10" s="383"/>
      <c r="AI10" s="336"/>
      <c r="AJ10" s="366"/>
      <c r="AK10" s="366"/>
      <c r="AL10" s="366"/>
      <c r="AM10" s="367"/>
      <c r="AN10" s="377" t="s">
        <v>158</v>
      </c>
      <c r="AO10" s="377"/>
      <c r="AP10" s="377"/>
      <c r="AQ10" s="378"/>
      <c r="AR10" s="45"/>
      <c r="AT10" s="59"/>
      <c r="AU10" s="363" t="s">
        <v>159</v>
      </c>
      <c r="AV10" s="363"/>
      <c r="AW10" s="363"/>
      <c r="AX10" s="363"/>
      <c r="AY10" s="363"/>
      <c r="AZ10" s="363"/>
    </row>
    <row r="11" spans="1:52" ht="15" customHeight="1">
      <c r="A11" s="45"/>
      <c r="B11" s="338"/>
      <c r="C11" s="339"/>
      <c r="D11" s="368"/>
      <c r="E11" s="369"/>
      <c r="F11" s="369"/>
      <c r="G11" s="369"/>
      <c r="H11" s="369"/>
      <c r="I11" s="369"/>
      <c r="J11" s="370"/>
      <c r="K11" s="380"/>
      <c r="L11" s="380"/>
      <c r="M11" s="380"/>
      <c r="N11" s="380"/>
      <c r="O11" s="380"/>
      <c r="P11" s="380"/>
      <c r="Q11" s="380"/>
      <c r="R11" s="381"/>
      <c r="S11" s="369"/>
      <c r="T11" s="369"/>
      <c r="U11" s="338"/>
      <c r="V11" s="375"/>
      <c r="W11" s="375"/>
      <c r="X11" s="339"/>
      <c r="Y11" s="379"/>
      <c r="Z11" s="380"/>
      <c r="AA11" s="380"/>
      <c r="AB11" s="380"/>
      <c r="AC11" s="381"/>
      <c r="AD11" s="384"/>
      <c r="AE11" s="385"/>
      <c r="AF11" s="385"/>
      <c r="AG11" s="385"/>
      <c r="AH11" s="385"/>
      <c r="AI11" s="368"/>
      <c r="AJ11" s="369"/>
      <c r="AK11" s="369"/>
      <c r="AL11" s="369"/>
      <c r="AM11" s="370"/>
      <c r="AN11" s="380"/>
      <c r="AO11" s="380"/>
      <c r="AP11" s="380"/>
      <c r="AQ11" s="381"/>
      <c r="AR11" s="45"/>
      <c r="AT11" s="59"/>
      <c r="AU11" s="363"/>
      <c r="AV11" s="363"/>
      <c r="AW11" s="363"/>
      <c r="AX11" s="363"/>
      <c r="AY11" s="363"/>
      <c r="AZ11" s="363"/>
    </row>
    <row r="12" spans="1:52" ht="15.75" customHeight="1" thickBot="1">
      <c r="A12" s="45"/>
      <c r="B12" s="334">
        <v>1</v>
      </c>
      <c r="C12" s="335"/>
      <c r="D12" s="87"/>
      <c r="E12" s="65"/>
      <c r="F12" s="65"/>
      <c r="G12" s="65"/>
      <c r="H12" s="65"/>
      <c r="I12" s="65"/>
      <c r="J12" s="89"/>
      <c r="K12" s="91"/>
      <c r="L12" s="340" t="s">
        <v>229</v>
      </c>
      <c r="M12" s="341"/>
      <c r="N12" s="341"/>
      <c r="O12" s="341"/>
      <c r="P12" s="341"/>
      <c r="Q12" s="341"/>
      <c r="R12" s="92"/>
      <c r="S12" s="49"/>
      <c r="T12" s="49"/>
      <c r="U12" s="126"/>
      <c r="V12" s="127"/>
      <c r="W12" s="127"/>
      <c r="X12" s="128"/>
      <c r="Y12" s="342"/>
      <c r="Z12" s="343"/>
      <c r="AA12" s="343"/>
      <c r="AB12" s="343"/>
      <c r="AC12" s="344"/>
      <c r="AD12" s="342"/>
      <c r="AE12" s="343"/>
      <c r="AF12" s="343"/>
      <c r="AG12" s="343"/>
      <c r="AH12" s="343"/>
      <c r="AI12" s="129"/>
      <c r="AJ12" s="341"/>
      <c r="AK12" s="341"/>
      <c r="AL12" s="341"/>
      <c r="AM12"/>
      <c r="AN12" s="130" t="s">
        <v>230</v>
      </c>
      <c r="AO12" s="131"/>
      <c r="AP12" s="131"/>
      <c r="AQ12" s="132"/>
      <c r="AR12" s="45"/>
    </row>
    <row r="13" spans="1:52" ht="15.75" customHeight="1" thickBot="1">
      <c r="A13" s="45"/>
      <c r="B13" s="336"/>
      <c r="C13" s="322"/>
      <c r="D13" s="345" t="s">
        <v>144</v>
      </c>
      <c r="E13" s="347"/>
      <c r="F13" s="348"/>
      <c r="G13" s="348"/>
      <c r="H13" s="348"/>
      <c r="I13" s="349"/>
      <c r="J13" s="90"/>
      <c r="K13" s="133"/>
      <c r="L13" s="134"/>
      <c r="M13" t="s">
        <v>231</v>
      </c>
      <c r="N13" s="134"/>
      <c r="O13" t="s">
        <v>232</v>
      </c>
      <c r="P13" s="134"/>
      <c r="Q13" t="s">
        <v>233</v>
      </c>
      <c r="R13" s="135"/>
      <c r="S13" s="45"/>
      <c r="T13" s="45"/>
      <c r="U13" s="136" t="s">
        <v>234</v>
      </c>
      <c r="V13" s="353"/>
      <c r="W13" s="354"/>
      <c r="X13" s="137" t="s">
        <v>9</v>
      </c>
      <c r="Y13" s="138" t="s">
        <v>235</v>
      </c>
      <c r="Z13" s="355"/>
      <c r="AA13" s="356"/>
      <c r="AB13" s="357"/>
      <c r="AC13" s="53" t="s">
        <v>9</v>
      </c>
      <c r="AD13" s="136"/>
      <c r="AE13" s="358">
        <v>7500</v>
      </c>
      <c r="AF13" s="359"/>
      <c r="AG13" s="360"/>
      <c r="AH13" s="53" t="s">
        <v>9</v>
      </c>
      <c r="AI13" s="129"/>
      <c r="AJ13" s="330"/>
      <c r="AK13" s="330"/>
      <c r="AL13" s="330"/>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336"/>
      <c r="C14" s="322"/>
      <c r="D14" s="346"/>
      <c r="E14" s="350"/>
      <c r="F14" s="351"/>
      <c r="G14" s="351"/>
      <c r="H14" s="351"/>
      <c r="I14" s="352"/>
      <c r="J14" s="90"/>
      <c r="K14" s="60"/>
      <c r="L14" s="60"/>
      <c r="M14" s="60"/>
      <c r="N14" s="60"/>
      <c r="O14" s="60"/>
      <c r="P14" s="60"/>
      <c r="Q14" s="60"/>
      <c r="R14" s="61"/>
      <c r="S14" s="63"/>
      <c r="T14" s="62"/>
      <c r="U14" s="136"/>
      <c r="V14" s="142"/>
      <c r="W14" s="142"/>
      <c r="X14" s="137"/>
      <c r="Y14" s="143"/>
      <c r="Z14" s="331"/>
      <c r="AA14" s="331"/>
      <c r="AB14" s="332"/>
      <c r="AC14" s="333"/>
      <c r="AD14" s="143"/>
      <c r="AE14" s="331"/>
      <c r="AF14" s="331"/>
      <c r="AG14" s="332"/>
      <c r="AH14" s="333"/>
      <c r="AI14" s="129"/>
      <c r="AJ14" s="330"/>
      <c r="AK14" s="330"/>
      <c r="AL14" s="330"/>
      <c r="AM14" s="45"/>
      <c r="AN14" s="121"/>
      <c r="AO14" s="144"/>
      <c r="AP14" s="144"/>
      <c r="AQ14" s="122"/>
      <c r="AR14" s="45"/>
      <c r="AU14" s="59"/>
      <c r="AV14" s="58"/>
    </row>
    <row r="15" spans="1:52" ht="16.5" customHeight="1" thickBot="1">
      <c r="A15" s="57"/>
      <c r="B15" s="336"/>
      <c r="C15" s="322"/>
      <c r="D15" s="88"/>
      <c r="E15" s="58"/>
      <c r="F15" s="58"/>
      <c r="G15" s="58"/>
      <c r="H15" s="58"/>
      <c r="I15" s="58"/>
      <c r="J15" s="90"/>
      <c r="K15" s="311"/>
      <c r="L15" s="313" t="s">
        <v>236</v>
      </c>
      <c r="M15" s="314"/>
      <c r="N15" s="315"/>
      <c r="O15" s="317" t="s">
        <v>237</v>
      </c>
      <c r="P15" s="318"/>
      <c r="Q15" s="318"/>
      <c r="R15" s="319"/>
      <c r="S15" s="324"/>
      <c r="T15" s="324"/>
      <c r="U15" s="326" t="s">
        <v>238</v>
      </c>
      <c r="V15" s="327"/>
      <c r="W15" s="145"/>
      <c r="X15" s="146" t="s">
        <v>239</v>
      </c>
      <c r="Y15" s="328" t="s">
        <v>240</v>
      </c>
      <c r="Z15" s="329"/>
      <c r="AA15" s="361">
        <f>P19</f>
        <v>0</v>
      </c>
      <c r="AB15" s="362"/>
      <c r="AC15" s="53" t="s">
        <v>239</v>
      </c>
      <c r="AD15" s="328" t="s">
        <v>240</v>
      </c>
      <c r="AE15" s="329"/>
      <c r="AF15" s="361">
        <f>P19</f>
        <v>0</v>
      </c>
      <c r="AG15" s="362"/>
      <c r="AH15" s="53" t="s">
        <v>239</v>
      </c>
      <c r="AI15" s="147"/>
      <c r="AJ15" s="330"/>
      <c r="AK15" s="330"/>
      <c r="AL15" s="330"/>
      <c r="AM15" s="45"/>
      <c r="AN15" s="121"/>
      <c r="AO15" s="299"/>
      <c r="AP15" s="300"/>
      <c r="AQ15" s="122"/>
      <c r="AR15" s="45"/>
      <c r="AU15" s="59"/>
      <c r="AV15" s="71"/>
    </row>
    <row r="16" spans="1:52" ht="18.75" customHeight="1" thickBot="1">
      <c r="A16" s="57"/>
      <c r="B16" s="337"/>
      <c r="C16" s="322"/>
      <c r="D16" s="148" t="s">
        <v>241</v>
      </c>
      <c r="E16" s="149"/>
      <c r="F16" s="150" t="s">
        <v>231</v>
      </c>
      <c r="G16" s="149"/>
      <c r="H16" s="150" t="s">
        <v>232</v>
      </c>
      <c r="I16" s="149"/>
      <c r="J16" s="86" t="s">
        <v>233</v>
      </c>
      <c r="K16" s="312"/>
      <c r="L16" s="279"/>
      <c r="M16" s="279"/>
      <c r="N16" s="316"/>
      <c r="O16" s="320"/>
      <c r="P16" s="321"/>
      <c r="Q16" s="321"/>
      <c r="R16" s="322"/>
      <c r="S16" s="325"/>
      <c r="T16" s="325"/>
      <c r="U16" s="152"/>
      <c r="Y16" s="152"/>
      <c r="AC16" s="153"/>
      <c r="AG16" s="154"/>
      <c r="AH16" s="153"/>
      <c r="AI16" s="147"/>
      <c r="AJ16" s="51" t="s">
        <v>242</v>
      </c>
      <c r="AK16" s="51"/>
      <c r="AL16" s="51"/>
      <c r="AM16" s="45"/>
      <c r="AN16" s="121"/>
      <c r="AO16" s="301"/>
      <c r="AP16" s="302"/>
      <c r="AQ16" s="122"/>
      <c r="AR16" s="45"/>
      <c r="AU16" s="59"/>
      <c r="AV16" s="71"/>
    </row>
    <row r="17" spans="1:48" ht="22.5" customHeight="1" thickTop="1" thickBot="1">
      <c r="A17" s="45"/>
      <c r="B17" s="337"/>
      <c r="C17" s="322"/>
      <c r="D17" s="151" t="s">
        <v>155</v>
      </c>
      <c r="E17" s="155"/>
      <c r="F17" s="114"/>
      <c r="G17" s="155"/>
      <c r="H17" s="114"/>
      <c r="I17" s="155"/>
      <c r="J17" s="86"/>
      <c r="K17" s="312"/>
      <c r="L17" s="279"/>
      <c r="M17" s="279"/>
      <c r="N17" s="316"/>
      <c r="O17" s="323"/>
      <c r="P17" s="321"/>
      <c r="Q17" s="321"/>
      <c r="R17" s="322"/>
      <c r="S17" s="325"/>
      <c r="T17" s="325"/>
      <c r="U17" s="156"/>
      <c r="V17" s="157" t="s">
        <v>243</v>
      </c>
      <c r="W17" s="157"/>
      <c r="X17" s="158"/>
      <c r="Y17" s="156"/>
      <c r="Z17" s="157" t="s">
        <v>244</v>
      </c>
      <c r="AA17" s="157"/>
      <c r="AB17" s="157"/>
      <c r="AC17" s="53"/>
      <c r="AD17" s="156"/>
      <c r="AE17" s="157" t="s">
        <v>245</v>
      </c>
      <c r="AF17" s="157"/>
      <c r="AG17" s="157"/>
      <c r="AH17" s="53"/>
      <c r="AI17" s="64"/>
      <c r="AJ17" s="303">
        <f>MIN(V18,Z18,AE18)</f>
        <v>0</v>
      </c>
      <c r="AK17" s="304"/>
      <c r="AL17" s="305"/>
      <c r="AM17" s="159"/>
      <c r="AN17" s="121"/>
      <c r="AO17" s="309" t="s">
        <v>246</v>
      </c>
      <c r="AP17" s="310"/>
      <c r="AQ17" s="122"/>
      <c r="AR17" s="45"/>
      <c r="AU17" s="59"/>
      <c r="AV17" s="71"/>
    </row>
    <row r="18" spans="1:48" ht="17.25" customHeight="1" thickBot="1">
      <c r="A18" s="45"/>
      <c r="B18" s="337"/>
      <c r="C18" s="322"/>
      <c r="D18" s="280"/>
      <c r="E18" s="281"/>
      <c r="F18" s="281"/>
      <c r="G18" s="281"/>
      <c r="H18" s="281"/>
      <c r="I18" s="281"/>
      <c r="J18" s="282"/>
      <c r="K18" s="312"/>
      <c r="L18" s="279"/>
      <c r="M18" s="279"/>
      <c r="N18" s="316"/>
      <c r="O18" s="323"/>
      <c r="P18" s="321"/>
      <c r="Q18" s="321"/>
      <c r="R18" s="322"/>
      <c r="S18" s="325"/>
      <c r="T18" s="325"/>
      <c r="U18" s="160" t="s">
        <v>247</v>
      </c>
      <c r="V18" s="289">
        <f>V13*W15/2</f>
        <v>0</v>
      </c>
      <c r="W18" s="290"/>
      <c r="X18" s="137" t="s">
        <v>9</v>
      </c>
      <c r="Y18" s="160" t="s">
        <v>247</v>
      </c>
      <c r="Z18" s="291">
        <f>Z13*AA15/2</f>
        <v>0</v>
      </c>
      <c r="AA18" s="292"/>
      <c r="AB18" s="293"/>
      <c r="AC18" s="137" t="s">
        <v>9</v>
      </c>
      <c r="AD18" s="160"/>
      <c r="AE18" s="291">
        <f>AE13*AF15</f>
        <v>0</v>
      </c>
      <c r="AF18" s="292"/>
      <c r="AG18" s="293"/>
      <c r="AH18" s="137" t="s">
        <v>9</v>
      </c>
      <c r="AI18" s="129"/>
      <c r="AJ18" s="306"/>
      <c r="AK18" s="307"/>
      <c r="AL18" s="308"/>
      <c r="AM18" s="45" t="s">
        <v>9</v>
      </c>
      <c r="AN18" s="121"/>
      <c r="AO18" s="144"/>
      <c r="AP18" s="144"/>
      <c r="AQ18" s="122"/>
      <c r="AR18" s="45"/>
      <c r="AU18" s="59"/>
      <c r="AV18" s="71"/>
    </row>
    <row r="19" spans="1:48" ht="18.75" customHeight="1" thickTop="1" thickBot="1">
      <c r="A19" s="45"/>
      <c r="B19" s="337"/>
      <c r="C19" s="322"/>
      <c r="D19" s="283"/>
      <c r="E19" s="284"/>
      <c r="F19" s="284"/>
      <c r="G19" s="284"/>
      <c r="H19" s="284"/>
      <c r="I19" s="284"/>
      <c r="J19" s="285"/>
      <c r="K19" s="161"/>
      <c r="L19" s="162"/>
      <c r="M19" s="163" t="s">
        <v>138</v>
      </c>
      <c r="N19" s="164"/>
      <c r="O19" s="165"/>
      <c r="P19" s="166"/>
      <c r="Q19" s="167" t="s">
        <v>239</v>
      </c>
      <c r="R19" s="168"/>
      <c r="S19" s="45"/>
      <c r="T19" s="45"/>
      <c r="U19" s="156"/>
      <c r="V19" s="157"/>
      <c r="W19" s="157"/>
      <c r="X19" s="157"/>
      <c r="Y19" s="129"/>
      <c r="Z19" s="294"/>
      <c r="AA19" s="294"/>
      <c r="AB19" s="294"/>
      <c r="AC19" s="53"/>
      <c r="AD19" s="129"/>
      <c r="AE19" s="294"/>
      <c r="AF19" s="294"/>
      <c r="AG19" s="294"/>
      <c r="AH19" s="53"/>
      <c r="AN19" s="121"/>
      <c r="AO19" s="144"/>
      <c r="AP19" s="144"/>
      <c r="AQ19" s="122"/>
      <c r="AR19" s="45"/>
      <c r="AU19" s="59"/>
      <c r="AV19" s="71"/>
    </row>
    <row r="20" spans="1:48" ht="6.75" customHeight="1">
      <c r="A20" s="45"/>
      <c r="B20" s="338"/>
      <c r="C20" s="339"/>
      <c r="D20" s="286"/>
      <c r="E20" s="287"/>
      <c r="F20" s="287"/>
      <c r="G20" s="287"/>
      <c r="H20" s="287"/>
      <c r="I20" s="287"/>
      <c r="J20" s="288"/>
      <c r="K20" s="169"/>
      <c r="L20" s="170"/>
      <c r="M20" s="170"/>
      <c r="N20" s="171"/>
      <c r="O20" s="172"/>
      <c r="P20" s="170"/>
      <c r="Q20" s="170"/>
      <c r="R20" s="173"/>
      <c r="S20" s="63"/>
      <c r="T20" s="62"/>
      <c r="U20" s="174"/>
      <c r="V20" s="175"/>
      <c r="W20" s="175"/>
      <c r="X20" s="175"/>
      <c r="Y20" s="295"/>
      <c r="Z20" s="296"/>
      <c r="AA20" s="296"/>
      <c r="AB20" s="296"/>
      <c r="AC20" s="297"/>
      <c r="AD20" s="298"/>
      <c r="AE20" s="296"/>
      <c r="AF20" s="296"/>
      <c r="AG20" s="296"/>
      <c r="AH20" s="296"/>
      <c r="AI20" s="55"/>
      <c r="AJ20" s="54"/>
      <c r="AK20" s="54"/>
      <c r="AL20" s="54"/>
      <c r="AM20" s="54"/>
      <c r="AN20" s="123"/>
      <c r="AO20" s="125"/>
      <c r="AP20" s="125"/>
      <c r="AQ20" s="124"/>
      <c r="AR20" s="45"/>
    </row>
    <row r="21" spans="1:48" ht="15.75" customHeight="1" thickBot="1">
      <c r="A21" s="45"/>
      <c r="B21" s="334">
        <v>2</v>
      </c>
      <c r="C21" s="335"/>
      <c r="D21" s="87"/>
      <c r="E21" s="65"/>
      <c r="F21" s="65"/>
      <c r="G21" s="65"/>
      <c r="H21" s="65"/>
      <c r="I21" s="65"/>
      <c r="J21" s="89"/>
      <c r="K21" s="91"/>
      <c r="L21" s="340" t="s">
        <v>229</v>
      </c>
      <c r="M21" s="341"/>
      <c r="N21" s="341"/>
      <c r="O21" s="341"/>
      <c r="P21" s="341"/>
      <c r="Q21" s="341"/>
      <c r="R21" s="92"/>
      <c r="S21" s="49"/>
      <c r="T21" s="49"/>
      <c r="U21" s="126"/>
      <c r="V21" s="127"/>
      <c r="W21" s="127"/>
      <c r="X21" s="128"/>
      <c r="Y21" s="342"/>
      <c r="Z21" s="343"/>
      <c r="AA21" s="343"/>
      <c r="AB21" s="343"/>
      <c r="AC21" s="344"/>
      <c r="AD21" s="342"/>
      <c r="AE21" s="343"/>
      <c r="AF21" s="343"/>
      <c r="AG21" s="343"/>
      <c r="AH21" s="343"/>
      <c r="AI21" s="129"/>
      <c r="AJ21" s="341"/>
      <c r="AK21" s="341"/>
      <c r="AL21" s="341"/>
      <c r="AM21"/>
      <c r="AN21" s="130" t="s">
        <v>230</v>
      </c>
      <c r="AO21" s="131"/>
      <c r="AP21" s="131"/>
      <c r="AQ21" s="132"/>
      <c r="AR21" s="45"/>
    </row>
    <row r="22" spans="1:48" ht="18.75" customHeight="1" thickBot="1">
      <c r="A22" s="45"/>
      <c r="B22" s="336"/>
      <c r="C22" s="322"/>
      <c r="D22" s="345" t="s">
        <v>144</v>
      </c>
      <c r="E22" s="347"/>
      <c r="F22" s="348"/>
      <c r="G22" s="348"/>
      <c r="H22" s="348"/>
      <c r="I22" s="349"/>
      <c r="J22" s="90"/>
      <c r="K22" s="133"/>
      <c r="L22" s="134"/>
      <c r="M22" t="s">
        <v>231</v>
      </c>
      <c r="N22" s="134"/>
      <c r="O22" t="s">
        <v>232</v>
      </c>
      <c r="P22" s="134"/>
      <c r="Q22" t="s">
        <v>233</v>
      </c>
      <c r="R22" s="135"/>
      <c r="S22" s="45"/>
      <c r="T22" s="45"/>
      <c r="U22" s="136" t="s">
        <v>234</v>
      </c>
      <c r="V22" s="353"/>
      <c r="W22" s="354"/>
      <c r="X22" s="137" t="s">
        <v>9</v>
      </c>
      <c r="Y22" s="138" t="s">
        <v>235</v>
      </c>
      <c r="Z22" s="355"/>
      <c r="AA22" s="356"/>
      <c r="AB22" s="357"/>
      <c r="AC22" s="53" t="s">
        <v>9</v>
      </c>
      <c r="AD22" s="136"/>
      <c r="AE22" s="358">
        <v>7500</v>
      </c>
      <c r="AF22" s="359"/>
      <c r="AG22" s="360"/>
      <c r="AH22" s="53" t="s">
        <v>9</v>
      </c>
      <c r="AI22" s="129"/>
      <c r="AJ22" s="330"/>
      <c r="AK22" s="330"/>
      <c r="AL22" s="330"/>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336"/>
      <c r="C23" s="322"/>
      <c r="D23" s="346"/>
      <c r="E23" s="350"/>
      <c r="F23" s="351"/>
      <c r="G23" s="351"/>
      <c r="H23" s="351"/>
      <c r="I23" s="352"/>
      <c r="J23" s="90"/>
      <c r="K23" s="60"/>
      <c r="L23" s="60"/>
      <c r="M23" s="60"/>
      <c r="N23" s="60"/>
      <c r="O23" s="60"/>
      <c r="P23" s="60"/>
      <c r="Q23" s="60"/>
      <c r="R23" s="61"/>
      <c r="S23" s="63"/>
      <c r="T23" s="62"/>
      <c r="U23" s="136"/>
      <c r="V23" s="142"/>
      <c r="W23" s="142"/>
      <c r="X23" s="137"/>
      <c r="Y23" s="143"/>
      <c r="Z23" s="331"/>
      <c r="AA23" s="331"/>
      <c r="AB23" s="332"/>
      <c r="AC23" s="333"/>
      <c r="AD23" s="143"/>
      <c r="AE23" s="331"/>
      <c r="AF23" s="331"/>
      <c r="AG23" s="332"/>
      <c r="AH23" s="333"/>
      <c r="AI23" s="129"/>
      <c r="AJ23" s="330"/>
      <c r="AK23" s="330"/>
      <c r="AL23" s="330"/>
      <c r="AM23" s="45"/>
      <c r="AN23" s="121"/>
      <c r="AO23" s="144"/>
      <c r="AP23" s="144"/>
      <c r="AQ23" s="122"/>
      <c r="AR23" s="45"/>
      <c r="AU23" s="59"/>
      <c r="AV23" s="58"/>
    </row>
    <row r="24" spans="1:48" ht="16.5" customHeight="1" thickBot="1">
      <c r="A24" s="57"/>
      <c r="B24" s="336"/>
      <c r="C24" s="322"/>
      <c r="D24" s="88"/>
      <c r="E24" s="58"/>
      <c r="F24" s="58"/>
      <c r="G24" s="58"/>
      <c r="H24" s="58"/>
      <c r="I24" s="58"/>
      <c r="J24" s="90"/>
      <c r="K24" s="311"/>
      <c r="L24" s="313" t="s">
        <v>236</v>
      </c>
      <c r="M24" s="314"/>
      <c r="N24" s="315"/>
      <c r="O24" s="317" t="s">
        <v>237</v>
      </c>
      <c r="P24" s="318"/>
      <c r="Q24" s="318"/>
      <c r="R24" s="319"/>
      <c r="S24" s="324"/>
      <c r="T24" s="324"/>
      <c r="U24" s="326" t="s">
        <v>238</v>
      </c>
      <c r="V24" s="327"/>
      <c r="W24" s="145"/>
      <c r="X24" s="146" t="s">
        <v>239</v>
      </c>
      <c r="Y24" s="328" t="s">
        <v>240</v>
      </c>
      <c r="Z24" s="329"/>
      <c r="AA24" s="361">
        <f>P28</f>
        <v>0</v>
      </c>
      <c r="AB24" s="362"/>
      <c r="AC24" s="53" t="s">
        <v>239</v>
      </c>
      <c r="AD24" s="328" t="s">
        <v>240</v>
      </c>
      <c r="AE24" s="329"/>
      <c r="AF24" s="361">
        <f>P28</f>
        <v>0</v>
      </c>
      <c r="AG24" s="362"/>
      <c r="AH24" s="53" t="s">
        <v>239</v>
      </c>
      <c r="AI24" s="147"/>
      <c r="AJ24" s="330"/>
      <c r="AK24" s="330"/>
      <c r="AL24" s="330"/>
      <c r="AM24" s="45"/>
      <c r="AN24" s="121"/>
      <c r="AO24" s="299"/>
      <c r="AP24" s="300"/>
      <c r="AQ24" s="122"/>
      <c r="AR24" s="45"/>
      <c r="AU24" s="59"/>
      <c r="AV24" s="71"/>
    </row>
    <row r="25" spans="1:48" ht="18" customHeight="1" thickBot="1">
      <c r="A25" s="57"/>
      <c r="B25" s="337"/>
      <c r="C25" s="322"/>
      <c r="D25" s="148" t="s">
        <v>241</v>
      </c>
      <c r="E25" s="149"/>
      <c r="F25" s="150" t="s">
        <v>231</v>
      </c>
      <c r="G25" s="149"/>
      <c r="H25" s="150" t="s">
        <v>232</v>
      </c>
      <c r="I25" s="149"/>
      <c r="J25" s="86" t="s">
        <v>233</v>
      </c>
      <c r="K25" s="312"/>
      <c r="L25" s="279"/>
      <c r="M25" s="279"/>
      <c r="N25" s="316"/>
      <c r="O25" s="320"/>
      <c r="P25" s="321"/>
      <c r="Q25" s="321"/>
      <c r="R25" s="322"/>
      <c r="S25" s="325"/>
      <c r="T25" s="325"/>
      <c r="U25" s="152"/>
      <c r="Y25" s="152"/>
      <c r="AC25" s="153"/>
      <c r="AG25" s="154"/>
      <c r="AH25" s="153"/>
      <c r="AI25" s="147"/>
      <c r="AJ25" s="51" t="s">
        <v>242</v>
      </c>
      <c r="AK25" s="51"/>
      <c r="AL25" s="51"/>
      <c r="AM25" s="45"/>
      <c r="AN25" s="121"/>
      <c r="AO25" s="301"/>
      <c r="AP25" s="302"/>
      <c r="AQ25" s="122"/>
      <c r="AR25" s="45"/>
      <c r="AU25" s="59"/>
      <c r="AV25" s="71"/>
    </row>
    <row r="26" spans="1:48" ht="23.25" customHeight="1" thickTop="1" thickBot="1">
      <c r="A26" s="45"/>
      <c r="B26" s="337"/>
      <c r="C26" s="322"/>
      <c r="D26" s="151" t="s">
        <v>155</v>
      </c>
      <c r="E26" s="155"/>
      <c r="F26" s="114"/>
      <c r="G26" s="155"/>
      <c r="H26" s="114"/>
      <c r="I26" s="155"/>
      <c r="J26" s="86"/>
      <c r="K26" s="312"/>
      <c r="L26" s="279"/>
      <c r="M26" s="279"/>
      <c r="N26" s="316"/>
      <c r="O26" s="323"/>
      <c r="P26" s="321"/>
      <c r="Q26" s="321"/>
      <c r="R26" s="322"/>
      <c r="S26" s="325"/>
      <c r="T26" s="325"/>
      <c r="U26" s="156"/>
      <c r="V26" s="157" t="s">
        <v>243</v>
      </c>
      <c r="W26" s="157"/>
      <c r="X26" s="158"/>
      <c r="Y26" s="156"/>
      <c r="Z26" s="157" t="s">
        <v>244</v>
      </c>
      <c r="AA26" s="157"/>
      <c r="AB26" s="157"/>
      <c r="AC26" s="53"/>
      <c r="AD26" s="156"/>
      <c r="AE26" s="157" t="s">
        <v>245</v>
      </c>
      <c r="AF26" s="157"/>
      <c r="AG26" s="157"/>
      <c r="AH26" s="53"/>
      <c r="AI26" s="64"/>
      <c r="AJ26" s="303">
        <f>MIN(V27,Z27,AE27)</f>
        <v>0</v>
      </c>
      <c r="AK26" s="304"/>
      <c r="AL26" s="305"/>
      <c r="AM26" s="159"/>
      <c r="AN26" s="121"/>
      <c r="AO26" s="309" t="s">
        <v>246</v>
      </c>
      <c r="AP26" s="310"/>
      <c r="AQ26" s="122"/>
      <c r="AR26" s="45"/>
      <c r="AU26" s="59"/>
      <c r="AV26" s="71"/>
    </row>
    <row r="27" spans="1:48" ht="17.25" customHeight="1" thickBot="1">
      <c r="A27" s="45"/>
      <c r="B27" s="337"/>
      <c r="C27" s="322"/>
      <c r="D27" s="280"/>
      <c r="E27" s="281"/>
      <c r="F27" s="281"/>
      <c r="G27" s="281"/>
      <c r="H27" s="281"/>
      <c r="I27" s="281"/>
      <c r="J27" s="282"/>
      <c r="K27" s="312"/>
      <c r="L27" s="279"/>
      <c r="M27" s="279"/>
      <c r="N27" s="316"/>
      <c r="O27" s="323"/>
      <c r="P27" s="321"/>
      <c r="Q27" s="321"/>
      <c r="R27" s="322"/>
      <c r="S27" s="325"/>
      <c r="T27" s="325"/>
      <c r="U27" s="160" t="s">
        <v>247</v>
      </c>
      <c r="V27" s="289">
        <f>V22*W24/2</f>
        <v>0</v>
      </c>
      <c r="W27" s="290"/>
      <c r="X27" s="137" t="s">
        <v>9</v>
      </c>
      <c r="Y27" s="160" t="s">
        <v>247</v>
      </c>
      <c r="Z27" s="291">
        <f>Z22*AA24/2</f>
        <v>0</v>
      </c>
      <c r="AA27" s="292"/>
      <c r="AB27" s="293"/>
      <c r="AC27" s="137" t="s">
        <v>9</v>
      </c>
      <c r="AD27" s="160"/>
      <c r="AE27" s="291">
        <f>AE22*AF24</f>
        <v>0</v>
      </c>
      <c r="AF27" s="292"/>
      <c r="AG27" s="293"/>
      <c r="AH27" s="137" t="s">
        <v>9</v>
      </c>
      <c r="AI27" s="129"/>
      <c r="AJ27" s="306"/>
      <c r="AK27" s="307"/>
      <c r="AL27" s="308"/>
      <c r="AM27" s="45" t="s">
        <v>9</v>
      </c>
      <c r="AN27" s="121"/>
      <c r="AO27" s="144"/>
      <c r="AP27" s="144"/>
      <c r="AQ27" s="122"/>
      <c r="AR27" s="45"/>
      <c r="AU27" s="59"/>
      <c r="AV27" s="71"/>
    </row>
    <row r="28" spans="1:48" ht="25.5" customHeight="1" thickTop="1" thickBot="1">
      <c r="A28" s="45"/>
      <c r="B28" s="337"/>
      <c r="C28" s="322"/>
      <c r="D28" s="283"/>
      <c r="E28" s="284"/>
      <c r="F28" s="284"/>
      <c r="G28" s="284"/>
      <c r="H28" s="284"/>
      <c r="I28" s="284"/>
      <c r="J28" s="285"/>
      <c r="K28" s="161"/>
      <c r="L28" s="162"/>
      <c r="M28" s="163" t="s">
        <v>138</v>
      </c>
      <c r="N28" s="164"/>
      <c r="O28" s="165"/>
      <c r="P28" s="166"/>
      <c r="Q28" s="167" t="s">
        <v>239</v>
      </c>
      <c r="R28" s="168"/>
      <c r="S28" s="45"/>
      <c r="T28" s="45"/>
      <c r="U28" s="156"/>
      <c r="V28" s="157"/>
      <c r="W28" s="157"/>
      <c r="X28" s="157"/>
      <c r="Y28" s="129"/>
      <c r="Z28" s="294"/>
      <c r="AA28" s="294"/>
      <c r="AB28" s="294"/>
      <c r="AC28" s="53"/>
      <c r="AD28" s="129"/>
      <c r="AE28" s="294"/>
      <c r="AF28" s="294"/>
      <c r="AG28" s="294"/>
      <c r="AH28" s="53"/>
      <c r="AN28" s="121"/>
      <c r="AO28" s="144"/>
      <c r="AP28" s="144"/>
      <c r="AQ28" s="122"/>
      <c r="AR28" s="45"/>
      <c r="AU28" s="59"/>
      <c r="AV28" s="71"/>
    </row>
    <row r="29" spans="1:48" ht="8.25" customHeight="1">
      <c r="A29" s="45"/>
      <c r="B29" s="338"/>
      <c r="C29" s="339"/>
      <c r="D29" s="286"/>
      <c r="E29" s="287"/>
      <c r="F29" s="287"/>
      <c r="G29" s="287"/>
      <c r="H29" s="287"/>
      <c r="I29" s="287"/>
      <c r="J29" s="288"/>
      <c r="K29" s="169"/>
      <c r="L29" s="170"/>
      <c r="M29" s="170"/>
      <c r="N29" s="171"/>
      <c r="O29" s="172"/>
      <c r="P29" s="170"/>
      <c r="Q29" s="170"/>
      <c r="R29" s="173"/>
      <c r="S29" s="63"/>
      <c r="T29" s="62"/>
      <c r="U29" s="174"/>
      <c r="V29" s="175"/>
      <c r="W29" s="175"/>
      <c r="X29" s="175"/>
      <c r="Y29" s="295"/>
      <c r="Z29" s="296"/>
      <c r="AA29" s="296"/>
      <c r="AB29" s="296"/>
      <c r="AC29" s="297"/>
      <c r="AD29" s="298"/>
      <c r="AE29" s="296"/>
      <c r="AF29" s="296"/>
      <c r="AG29" s="296"/>
      <c r="AH29" s="296"/>
      <c r="AI29" s="55"/>
      <c r="AJ29" s="54"/>
      <c r="AK29" s="54"/>
      <c r="AL29" s="54"/>
      <c r="AM29" s="54"/>
      <c r="AN29" s="123"/>
      <c r="AO29" s="125"/>
      <c r="AP29" s="125"/>
      <c r="AQ29" s="124"/>
      <c r="AR29" s="45"/>
    </row>
    <row r="30" spans="1:48" ht="15.75" customHeight="1" thickBot="1">
      <c r="A30" s="45"/>
      <c r="B30" s="334">
        <v>3</v>
      </c>
      <c r="C30" s="335"/>
      <c r="D30" s="87"/>
      <c r="E30" s="65"/>
      <c r="F30" s="65"/>
      <c r="G30" s="65"/>
      <c r="H30" s="65"/>
      <c r="I30" s="65"/>
      <c r="J30" s="89"/>
      <c r="K30" s="91"/>
      <c r="L30" s="340" t="s">
        <v>229</v>
      </c>
      <c r="M30" s="341"/>
      <c r="N30" s="341"/>
      <c r="O30" s="341"/>
      <c r="P30" s="341"/>
      <c r="Q30" s="341"/>
      <c r="R30" s="92"/>
      <c r="S30" s="49"/>
      <c r="T30" s="49"/>
      <c r="U30" s="126"/>
      <c r="V30" s="127"/>
      <c r="W30" s="127"/>
      <c r="X30" s="128"/>
      <c r="Y30" s="342"/>
      <c r="Z30" s="343"/>
      <c r="AA30" s="343"/>
      <c r="AB30" s="343"/>
      <c r="AC30" s="344"/>
      <c r="AD30" s="342"/>
      <c r="AE30" s="343"/>
      <c r="AF30" s="343"/>
      <c r="AG30" s="343"/>
      <c r="AH30" s="343"/>
      <c r="AI30" s="129"/>
      <c r="AJ30" s="341"/>
      <c r="AK30" s="341"/>
      <c r="AL30" s="341"/>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336"/>
      <c r="C31" s="322"/>
      <c r="D31" s="345" t="s">
        <v>144</v>
      </c>
      <c r="E31" s="347"/>
      <c r="F31" s="348"/>
      <c r="G31" s="348"/>
      <c r="H31" s="348"/>
      <c r="I31" s="349"/>
      <c r="J31" s="90"/>
      <c r="K31" s="133"/>
      <c r="L31" s="134"/>
      <c r="M31" t="s">
        <v>231</v>
      </c>
      <c r="N31" s="134"/>
      <c r="O31" t="s">
        <v>232</v>
      </c>
      <c r="P31" s="134"/>
      <c r="Q31" t="s">
        <v>233</v>
      </c>
      <c r="R31" s="135"/>
      <c r="S31" s="45"/>
      <c r="T31" s="45"/>
      <c r="U31" s="136" t="s">
        <v>234</v>
      </c>
      <c r="V31" s="353"/>
      <c r="W31" s="354"/>
      <c r="X31" s="137" t="s">
        <v>9</v>
      </c>
      <c r="Y31" s="138" t="s">
        <v>235</v>
      </c>
      <c r="Z31" s="355"/>
      <c r="AA31" s="356"/>
      <c r="AB31" s="357"/>
      <c r="AC31" s="53" t="s">
        <v>9</v>
      </c>
      <c r="AD31" s="136"/>
      <c r="AE31" s="358">
        <v>7500</v>
      </c>
      <c r="AF31" s="359"/>
      <c r="AG31" s="360"/>
      <c r="AH31" s="53" t="s">
        <v>9</v>
      </c>
      <c r="AI31" s="129"/>
      <c r="AJ31" s="330"/>
      <c r="AK31" s="330"/>
      <c r="AL31" s="330"/>
      <c r="AM31" s="45"/>
      <c r="AN31" s="139"/>
      <c r="AO31" s="140"/>
      <c r="AP31" s="140"/>
      <c r="AQ31" s="141"/>
      <c r="AR31" s="45"/>
      <c r="AU31" s="59"/>
      <c r="AV31" s="58"/>
    </row>
    <row r="32" spans="1:48" ht="15.75" customHeight="1" thickBot="1">
      <c r="A32" s="45"/>
      <c r="B32" s="336"/>
      <c r="C32" s="322"/>
      <c r="D32" s="346"/>
      <c r="E32" s="350"/>
      <c r="F32" s="351"/>
      <c r="G32" s="351"/>
      <c r="H32" s="351"/>
      <c r="I32" s="352"/>
      <c r="J32" s="90"/>
      <c r="K32" s="60"/>
      <c r="L32" s="60"/>
      <c r="M32" s="60"/>
      <c r="N32" s="60"/>
      <c r="O32" s="60"/>
      <c r="P32" s="60"/>
      <c r="Q32" s="60"/>
      <c r="R32" s="61"/>
      <c r="S32" s="63"/>
      <c r="T32" s="62"/>
      <c r="U32" s="136"/>
      <c r="V32" s="142"/>
      <c r="W32" s="142"/>
      <c r="X32" s="137"/>
      <c r="Y32" s="143"/>
      <c r="Z32" s="331"/>
      <c r="AA32" s="331"/>
      <c r="AB32" s="332"/>
      <c r="AC32" s="333"/>
      <c r="AD32" s="143"/>
      <c r="AE32" s="331"/>
      <c r="AF32" s="331"/>
      <c r="AG32" s="332"/>
      <c r="AH32" s="333"/>
      <c r="AI32" s="129"/>
      <c r="AJ32" s="330"/>
      <c r="AK32" s="330"/>
      <c r="AL32" s="330"/>
      <c r="AM32" s="45"/>
      <c r="AN32" s="121"/>
      <c r="AO32" s="144"/>
      <c r="AP32" s="144"/>
      <c r="AQ32" s="122"/>
      <c r="AR32" s="45"/>
      <c r="AU32" s="59"/>
      <c r="AV32" s="71"/>
    </row>
    <row r="33" spans="1:48" ht="15.75" customHeight="1" thickBot="1">
      <c r="A33" s="57"/>
      <c r="B33" s="336"/>
      <c r="C33" s="322"/>
      <c r="D33" s="88"/>
      <c r="E33" s="58"/>
      <c r="F33" s="58"/>
      <c r="G33" s="58"/>
      <c r="H33" s="58"/>
      <c r="I33" s="58"/>
      <c r="J33" s="90"/>
      <c r="K33" s="311"/>
      <c r="L33" s="313" t="s">
        <v>236</v>
      </c>
      <c r="M33" s="314"/>
      <c r="N33" s="315"/>
      <c r="O33" s="317" t="s">
        <v>237</v>
      </c>
      <c r="P33" s="318"/>
      <c r="Q33" s="318"/>
      <c r="R33" s="319"/>
      <c r="S33" s="324"/>
      <c r="T33" s="324"/>
      <c r="U33" s="326" t="s">
        <v>238</v>
      </c>
      <c r="V33" s="327"/>
      <c r="W33" s="145"/>
      <c r="X33" s="146" t="s">
        <v>239</v>
      </c>
      <c r="Y33" s="328" t="s">
        <v>240</v>
      </c>
      <c r="Z33" s="329"/>
      <c r="AA33" s="361">
        <f>P37</f>
        <v>0</v>
      </c>
      <c r="AB33" s="362"/>
      <c r="AC33" s="53" t="s">
        <v>239</v>
      </c>
      <c r="AD33" s="328" t="s">
        <v>240</v>
      </c>
      <c r="AE33" s="329"/>
      <c r="AF33" s="361">
        <f>P37</f>
        <v>0</v>
      </c>
      <c r="AG33" s="362"/>
      <c r="AH33" s="53" t="s">
        <v>239</v>
      </c>
      <c r="AI33" s="147"/>
      <c r="AJ33" s="330"/>
      <c r="AK33" s="330"/>
      <c r="AL33" s="330"/>
      <c r="AM33" s="45"/>
      <c r="AN33" s="121"/>
      <c r="AO33" s="299"/>
      <c r="AP33" s="300"/>
      <c r="AQ33" s="122"/>
      <c r="AR33" s="45"/>
      <c r="AU33" s="59"/>
      <c r="AV33" s="71"/>
    </row>
    <row r="34" spans="1:48" ht="18.75" customHeight="1" thickBot="1">
      <c r="A34" s="57"/>
      <c r="B34" s="337"/>
      <c r="C34" s="322"/>
      <c r="D34" s="148" t="s">
        <v>241</v>
      </c>
      <c r="E34" s="149"/>
      <c r="F34" s="150" t="s">
        <v>231</v>
      </c>
      <c r="G34" s="149"/>
      <c r="H34" s="150" t="s">
        <v>232</v>
      </c>
      <c r="I34" s="149"/>
      <c r="J34" s="86" t="s">
        <v>233</v>
      </c>
      <c r="K34" s="312"/>
      <c r="L34" s="279"/>
      <c r="M34" s="279"/>
      <c r="N34" s="316"/>
      <c r="O34" s="320"/>
      <c r="P34" s="321"/>
      <c r="Q34" s="321"/>
      <c r="R34" s="322"/>
      <c r="S34" s="325"/>
      <c r="T34" s="325"/>
      <c r="U34" s="152"/>
      <c r="Y34" s="152"/>
      <c r="AC34" s="153"/>
      <c r="AG34" s="154"/>
      <c r="AH34" s="153"/>
      <c r="AI34" s="147"/>
      <c r="AJ34" s="51" t="s">
        <v>242</v>
      </c>
      <c r="AK34" s="51"/>
      <c r="AL34" s="51"/>
      <c r="AM34" s="45"/>
      <c r="AN34" s="121"/>
      <c r="AO34" s="301"/>
      <c r="AP34" s="302"/>
      <c r="AQ34" s="122"/>
      <c r="AR34" s="45"/>
      <c r="AU34" s="59"/>
      <c r="AV34" s="71"/>
    </row>
    <row r="35" spans="1:48" ht="23.25" customHeight="1" thickTop="1" thickBot="1">
      <c r="A35" s="45"/>
      <c r="B35" s="337"/>
      <c r="C35" s="322"/>
      <c r="D35" s="151" t="s">
        <v>155</v>
      </c>
      <c r="E35" s="155"/>
      <c r="F35" s="114"/>
      <c r="G35" s="155"/>
      <c r="H35" s="114"/>
      <c r="I35" s="155"/>
      <c r="J35" s="86"/>
      <c r="K35" s="312"/>
      <c r="L35" s="279"/>
      <c r="M35" s="279"/>
      <c r="N35" s="316"/>
      <c r="O35" s="323"/>
      <c r="P35" s="321"/>
      <c r="Q35" s="321"/>
      <c r="R35" s="322"/>
      <c r="S35" s="325"/>
      <c r="T35" s="325"/>
      <c r="U35" s="156"/>
      <c r="V35" s="157" t="s">
        <v>243</v>
      </c>
      <c r="W35" s="157"/>
      <c r="X35" s="158"/>
      <c r="Y35" s="156"/>
      <c r="Z35" s="157" t="s">
        <v>244</v>
      </c>
      <c r="AA35" s="157"/>
      <c r="AB35" s="157"/>
      <c r="AC35" s="53"/>
      <c r="AD35" s="156"/>
      <c r="AE35" s="157" t="s">
        <v>245</v>
      </c>
      <c r="AF35" s="157"/>
      <c r="AG35" s="157"/>
      <c r="AH35" s="53"/>
      <c r="AI35" s="64"/>
      <c r="AJ35" s="303">
        <f>MIN(V36,Z36,AE36)</f>
        <v>0</v>
      </c>
      <c r="AK35" s="304"/>
      <c r="AL35" s="305"/>
      <c r="AM35" s="159"/>
      <c r="AN35" s="121"/>
      <c r="AO35" s="309" t="s">
        <v>246</v>
      </c>
      <c r="AP35" s="310"/>
      <c r="AQ35" s="122"/>
      <c r="AR35" s="45"/>
      <c r="AU35" s="59"/>
      <c r="AV35" s="71"/>
    </row>
    <row r="36" spans="1:48" ht="15.75" customHeight="1" thickBot="1">
      <c r="A36" s="45"/>
      <c r="B36" s="337"/>
      <c r="C36" s="322"/>
      <c r="D36" s="280"/>
      <c r="E36" s="281"/>
      <c r="F36" s="281"/>
      <c r="G36" s="281"/>
      <c r="H36" s="281"/>
      <c r="I36" s="281"/>
      <c r="J36" s="282"/>
      <c r="K36" s="312"/>
      <c r="L36" s="279"/>
      <c r="M36" s="279"/>
      <c r="N36" s="316"/>
      <c r="O36" s="323"/>
      <c r="P36" s="321"/>
      <c r="Q36" s="321"/>
      <c r="R36" s="322"/>
      <c r="S36" s="325"/>
      <c r="T36" s="325"/>
      <c r="U36" s="160" t="s">
        <v>247</v>
      </c>
      <c r="V36" s="289">
        <f>V31*W33/2</f>
        <v>0</v>
      </c>
      <c r="W36" s="290"/>
      <c r="X36" s="137" t="s">
        <v>9</v>
      </c>
      <c r="Y36" s="160" t="s">
        <v>247</v>
      </c>
      <c r="Z36" s="291">
        <f>Z31*AA33/2</f>
        <v>0</v>
      </c>
      <c r="AA36" s="292"/>
      <c r="AB36" s="293"/>
      <c r="AC36" s="137" t="s">
        <v>9</v>
      </c>
      <c r="AD36" s="160"/>
      <c r="AE36" s="291">
        <f>AE31*AF33</f>
        <v>0</v>
      </c>
      <c r="AF36" s="292"/>
      <c r="AG36" s="293"/>
      <c r="AH36" s="137" t="s">
        <v>9</v>
      </c>
      <c r="AI36" s="129"/>
      <c r="AJ36" s="306"/>
      <c r="AK36" s="307"/>
      <c r="AL36" s="308"/>
      <c r="AM36" s="45" t="s">
        <v>9</v>
      </c>
      <c r="AN36" s="121"/>
      <c r="AO36" s="144"/>
      <c r="AP36" s="144"/>
      <c r="AQ36" s="122"/>
      <c r="AR36" s="45"/>
    </row>
    <row r="37" spans="1:48" ht="26.25" customHeight="1" thickTop="1" thickBot="1">
      <c r="A37" s="45"/>
      <c r="B37" s="337"/>
      <c r="C37" s="322"/>
      <c r="D37" s="283"/>
      <c r="E37" s="284"/>
      <c r="F37" s="284"/>
      <c r="G37" s="284"/>
      <c r="H37" s="284"/>
      <c r="I37" s="284"/>
      <c r="J37" s="285"/>
      <c r="K37" s="161"/>
      <c r="L37" s="162"/>
      <c r="M37" s="163" t="s">
        <v>138</v>
      </c>
      <c r="N37" s="164"/>
      <c r="O37" s="165"/>
      <c r="P37" s="166"/>
      <c r="Q37" s="167" t="s">
        <v>239</v>
      </c>
      <c r="R37" s="168"/>
      <c r="S37" s="45"/>
      <c r="T37" s="45"/>
      <c r="U37" s="156"/>
      <c r="V37" s="157"/>
      <c r="W37" s="157"/>
      <c r="X37" s="157"/>
      <c r="Y37" s="129"/>
      <c r="Z37" s="294"/>
      <c r="AA37" s="294"/>
      <c r="AB37" s="294"/>
      <c r="AC37" s="53"/>
      <c r="AD37" s="129"/>
      <c r="AE37" s="294"/>
      <c r="AF37" s="294"/>
      <c r="AG37" s="294"/>
      <c r="AH37" s="53"/>
      <c r="AN37" s="121"/>
      <c r="AO37" s="144"/>
      <c r="AP37" s="144"/>
      <c r="AQ37" s="122"/>
      <c r="AR37" s="45"/>
    </row>
    <row r="38" spans="1:48" ht="8.25" customHeight="1">
      <c r="A38" s="45"/>
      <c r="B38" s="338"/>
      <c r="C38" s="339"/>
      <c r="D38" s="286"/>
      <c r="E38" s="287"/>
      <c r="F38" s="287"/>
      <c r="G38" s="287"/>
      <c r="H38" s="287"/>
      <c r="I38" s="287"/>
      <c r="J38" s="288"/>
      <c r="K38" s="169"/>
      <c r="L38" s="170"/>
      <c r="M38" s="170"/>
      <c r="N38" s="171"/>
      <c r="O38" s="172"/>
      <c r="P38" s="170"/>
      <c r="Q38" s="170"/>
      <c r="R38" s="173"/>
      <c r="S38" s="63"/>
      <c r="T38" s="62"/>
      <c r="U38" s="174"/>
      <c r="V38" s="175"/>
      <c r="W38" s="175"/>
      <c r="X38" s="175"/>
      <c r="Y38" s="295"/>
      <c r="Z38" s="296"/>
      <c r="AA38" s="296"/>
      <c r="AB38" s="296"/>
      <c r="AC38" s="297"/>
      <c r="AD38" s="298"/>
      <c r="AE38" s="296"/>
      <c r="AF38" s="296"/>
      <c r="AG38" s="296"/>
      <c r="AH38" s="296"/>
      <c r="AI38" s="55"/>
      <c r="AJ38" s="54"/>
      <c r="AK38" s="54"/>
      <c r="AL38" s="54"/>
      <c r="AM38" s="54"/>
      <c r="AN38" s="123"/>
      <c r="AO38" s="125"/>
      <c r="AP38" s="125"/>
      <c r="AQ38" s="124"/>
      <c r="AR38" s="45"/>
    </row>
    <row r="39" spans="1:48" ht="13.5" customHeight="1" thickBot="1">
      <c r="A39" s="45"/>
      <c r="B39" s="334">
        <v>4</v>
      </c>
      <c r="C39" s="335"/>
      <c r="D39" s="87"/>
      <c r="E39" s="65"/>
      <c r="F39" s="65"/>
      <c r="G39" s="65"/>
      <c r="H39" s="65"/>
      <c r="I39" s="65"/>
      <c r="J39" s="89"/>
      <c r="K39" s="91"/>
      <c r="L39" s="340" t="s">
        <v>229</v>
      </c>
      <c r="M39" s="341"/>
      <c r="N39" s="341"/>
      <c r="O39" s="341"/>
      <c r="P39" s="341"/>
      <c r="Q39" s="341"/>
      <c r="R39" s="92"/>
      <c r="S39" s="49"/>
      <c r="T39" s="49"/>
      <c r="U39" s="126"/>
      <c r="V39" s="127"/>
      <c r="W39" s="127"/>
      <c r="X39" s="128"/>
      <c r="Y39" s="342"/>
      <c r="Z39" s="343"/>
      <c r="AA39" s="343"/>
      <c r="AB39" s="343"/>
      <c r="AC39" s="344"/>
      <c r="AD39" s="342"/>
      <c r="AE39" s="343"/>
      <c r="AF39" s="343"/>
      <c r="AG39" s="343"/>
      <c r="AH39" s="343"/>
      <c r="AI39" s="129"/>
      <c r="AJ39" s="341"/>
      <c r="AK39" s="341"/>
      <c r="AL39" s="341"/>
      <c r="AM39"/>
      <c r="AN39" s="130" t="s">
        <v>230</v>
      </c>
      <c r="AO39" s="131"/>
      <c r="AP39" s="131"/>
      <c r="AQ39" s="132"/>
      <c r="AR39" s="45"/>
    </row>
    <row r="40" spans="1:48" ht="19.5" customHeight="1" thickBot="1">
      <c r="A40" s="45"/>
      <c r="B40" s="336"/>
      <c r="C40" s="322"/>
      <c r="D40" s="345" t="s">
        <v>144</v>
      </c>
      <c r="E40" s="347"/>
      <c r="F40" s="348"/>
      <c r="G40" s="348"/>
      <c r="H40" s="348"/>
      <c r="I40" s="349"/>
      <c r="J40" s="90"/>
      <c r="K40" s="133"/>
      <c r="L40" s="134"/>
      <c r="M40" t="s">
        <v>231</v>
      </c>
      <c r="N40" s="134"/>
      <c r="O40" t="s">
        <v>232</v>
      </c>
      <c r="P40" s="134"/>
      <c r="Q40" t="s">
        <v>233</v>
      </c>
      <c r="R40" s="135"/>
      <c r="S40" s="45"/>
      <c r="T40" s="45"/>
      <c r="U40" s="136" t="s">
        <v>234</v>
      </c>
      <c r="V40" s="353"/>
      <c r="W40" s="354"/>
      <c r="X40" s="137" t="s">
        <v>9</v>
      </c>
      <c r="Y40" s="138" t="s">
        <v>235</v>
      </c>
      <c r="Z40" s="355"/>
      <c r="AA40" s="356"/>
      <c r="AB40" s="357"/>
      <c r="AC40" s="53" t="s">
        <v>9</v>
      </c>
      <c r="AD40" s="136"/>
      <c r="AE40" s="358">
        <v>7500</v>
      </c>
      <c r="AF40" s="359"/>
      <c r="AG40" s="360"/>
      <c r="AH40" s="53" t="s">
        <v>9</v>
      </c>
      <c r="AI40" s="129"/>
      <c r="AJ40" s="330"/>
      <c r="AK40" s="330"/>
      <c r="AL40" s="330"/>
      <c r="AM40" s="45"/>
      <c r="AN40" s="139"/>
      <c r="AO40" s="140"/>
      <c r="AP40" s="140"/>
      <c r="AQ40" s="141"/>
      <c r="AR40" s="45"/>
    </row>
    <row r="41" spans="1:48" ht="15" customHeight="1" thickBot="1">
      <c r="A41" s="45"/>
      <c r="B41" s="336"/>
      <c r="C41" s="322"/>
      <c r="D41" s="346"/>
      <c r="E41" s="350"/>
      <c r="F41" s="351"/>
      <c r="G41" s="351"/>
      <c r="H41" s="351"/>
      <c r="I41" s="352"/>
      <c r="J41" s="90"/>
      <c r="K41" s="60"/>
      <c r="L41" s="60"/>
      <c r="M41" s="60"/>
      <c r="N41" s="60"/>
      <c r="O41" s="60"/>
      <c r="P41" s="60"/>
      <c r="Q41" s="60"/>
      <c r="R41" s="61"/>
      <c r="S41" s="63"/>
      <c r="T41" s="62"/>
      <c r="U41" s="136"/>
      <c r="V41" s="142"/>
      <c r="W41" s="142"/>
      <c r="X41" s="137"/>
      <c r="Y41" s="143"/>
      <c r="Z41" s="331"/>
      <c r="AA41" s="331"/>
      <c r="AB41" s="332"/>
      <c r="AC41" s="333"/>
      <c r="AD41" s="143"/>
      <c r="AE41" s="331"/>
      <c r="AF41" s="331"/>
      <c r="AG41" s="332"/>
      <c r="AH41" s="333"/>
      <c r="AI41" s="129"/>
      <c r="AJ41" s="330"/>
      <c r="AK41" s="330"/>
      <c r="AL41" s="330"/>
      <c r="AM41" s="45"/>
      <c r="AN41" s="121"/>
      <c r="AO41" s="144"/>
      <c r="AP41" s="144"/>
      <c r="AQ41" s="122"/>
      <c r="AR41" s="45"/>
    </row>
    <row r="42" spans="1:48" ht="15" customHeight="1" thickBot="1">
      <c r="A42" s="57"/>
      <c r="B42" s="336"/>
      <c r="C42" s="322"/>
      <c r="D42" s="88"/>
      <c r="E42" s="58"/>
      <c r="F42" s="58"/>
      <c r="G42" s="58"/>
      <c r="H42" s="58"/>
      <c r="I42" s="58"/>
      <c r="J42" s="90"/>
      <c r="K42" s="311"/>
      <c r="L42" s="313" t="s">
        <v>236</v>
      </c>
      <c r="M42" s="314"/>
      <c r="N42" s="315"/>
      <c r="O42" s="317" t="s">
        <v>237</v>
      </c>
      <c r="P42" s="318"/>
      <c r="Q42" s="318"/>
      <c r="R42" s="319"/>
      <c r="S42" s="324"/>
      <c r="T42" s="324"/>
      <c r="U42" s="326" t="s">
        <v>238</v>
      </c>
      <c r="V42" s="327"/>
      <c r="W42" s="145"/>
      <c r="X42" s="146" t="s">
        <v>239</v>
      </c>
      <c r="Y42" s="328" t="s">
        <v>240</v>
      </c>
      <c r="Z42" s="329"/>
      <c r="AA42" s="361">
        <f>P46</f>
        <v>4</v>
      </c>
      <c r="AB42" s="362"/>
      <c r="AC42" s="53" t="s">
        <v>239</v>
      </c>
      <c r="AD42" s="328" t="s">
        <v>240</v>
      </c>
      <c r="AE42" s="329"/>
      <c r="AF42" s="361">
        <f>P46</f>
        <v>4</v>
      </c>
      <c r="AG42" s="362"/>
      <c r="AH42" s="53" t="s">
        <v>239</v>
      </c>
      <c r="AI42" s="147"/>
      <c r="AJ42" s="330"/>
      <c r="AK42" s="330"/>
      <c r="AL42" s="330"/>
      <c r="AM42" s="45"/>
      <c r="AN42" s="121"/>
      <c r="AO42" s="299"/>
      <c r="AP42" s="300"/>
      <c r="AQ42" s="122"/>
      <c r="AR42" s="45"/>
    </row>
    <row r="43" spans="1:48" ht="18.75" customHeight="1" thickBot="1">
      <c r="A43" s="57"/>
      <c r="B43" s="337"/>
      <c r="C43" s="322"/>
      <c r="D43" s="148" t="s">
        <v>241</v>
      </c>
      <c r="E43" s="149"/>
      <c r="F43" s="150" t="s">
        <v>231</v>
      </c>
      <c r="G43" s="149"/>
      <c r="H43" s="150" t="s">
        <v>232</v>
      </c>
      <c r="I43" s="149"/>
      <c r="J43" s="86" t="s">
        <v>233</v>
      </c>
      <c r="K43" s="312"/>
      <c r="L43" s="279"/>
      <c r="M43" s="279"/>
      <c r="N43" s="316"/>
      <c r="O43" s="320"/>
      <c r="P43" s="321"/>
      <c r="Q43" s="321"/>
      <c r="R43" s="322"/>
      <c r="S43" s="325"/>
      <c r="T43" s="325"/>
      <c r="U43" s="152"/>
      <c r="Y43" s="152"/>
      <c r="AC43" s="153"/>
      <c r="AG43" s="154"/>
      <c r="AH43" s="153"/>
      <c r="AI43" s="147"/>
      <c r="AJ43" s="51" t="s">
        <v>242</v>
      </c>
      <c r="AK43" s="51"/>
      <c r="AL43" s="51"/>
      <c r="AM43" s="45"/>
      <c r="AN43" s="121"/>
      <c r="AO43" s="301"/>
      <c r="AP43" s="302"/>
      <c r="AQ43" s="122"/>
    </row>
    <row r="44" spans="1:48" ht="24" customHeight="1" thickTop="1" thickBot="1">
      <c r="A44" s="45"/>
      <c r="B44" s="337"/>
      <c r="C44" s="322"/>
      <c r="D44" s="151" t="s">
        <v>155</v>
      </c>
      <c r="E44" s="155"/>
      <c r="F44" s="114"/>
      <c r="G44" s="155"/>
      <c r="H44" s="114"/>
      <c r="I44" s="155"/>
      <c r="J44" s="86"/>
      <c r="K44" s="312"/>
      <c r="L44" s="279"/>
      <c r="M44" s="279"/>
      <c r="N44" s="316"/>
      <c r="O44" s="323"/>
      <c r="P44" s="321"/>
      <c r="Q44" s="321"/>
      <c r="R44" s="322"/>
      <c r="S44" s="325"/>
      <c r="T44" s="325"/>
      <c r="U44" s="156"/>
      <c r="V44" s="157" t="s">
        <v>243</v>
      </c>
      <c r="W44" s="157"/>
      <c r="X44" s="158"/>
      <c r="Y44" s="156"/>
      <c r="Z44" s="157" t="s">
        <v>244</v>
      </c>
      <c r="AA44" s="157"/>
      <c r="AB44" s="157"/>
      <c r="AC44" s="53"/>
      <c r="AD44" s="156"/>
      <c r="AE44" s="157" t="s">
        <v>245</v>
      </c>
      <c r="AF44" s="157"/>
      <c r="AG44" s="157"/>
      <c r="AH44" s="53"/>
      <c r="AI44" s="64"/>
      <c r="AJ44" s="303">
        <f>MIN(V45,Z45,AE45)</f>
        <v>0</v>
      </c>
      <c r="AK44" s="304"/>
      <c r="AL44" s="305"/>
      <c r="AM44" s="159"/>
      <c r="AN44" s="121"/>
      <c r="AO44" s="309" t="s">
        <v>246</v>
      </c>
      <c r="AP44" s="310"/>
      <c r="AQ44" s="122"/>
    </row>
    <row r="45" spans="1:48" ht="14.25" customHeight="1" thickBot="1">
      <c r="A45" s="45"/>
      <c r="B45" s="337"/>
      <c r="C45" s="322"/>
      <c r="D45" s="280"/>
      <c r="E45" s="281"/>
      <c r="F45" s="281"/>
      <c r="G45" s="281"/>
      <c r="H45" s="281"/>
      <c r="I45" s="281"/>
      <c r="J45" s="282"/>
      <c r="K45" s="312"/>
      <c r="L45" s="279"/>
      <c r="M45" s="279"/>
      <c r="N45" s="316"/>
      <c r="O45" s="323"/>
      <c r="P45" s="321"/>
      <c r="Q45" s="321"/>
      <c r="R45" s="322"/>
      <c r="S45" s="325"/>
      <c r="T45" s="325"/>
      <c r="U45" s="160" t="s">
        <v>247</v>
      </c>
      <c r="V45" s="289">
        <f>V40*W42/2</f>
        <v>0</v>
      </c>
      <c r="W45" s="290"/>
      <c r="X45" s="137" t="s">
        <v>9</v>
      </c>
      <c r="Y45" s="160" t="s">
        <v>247</v>
      </c>
      <c r="Z45" s="291">
        <f>Z40*AA42/2</f>
        <v>0</v>
      </c>
      <c r="AA45" s="292"/>
      <c r="AB45" s="293"/>
      <c r="AC45" s="137" t="s">
        <v>9</v>
      </c>
      <c r="AD45" s="160"/>
      <c r="AE45" s="291">
        <f>AE40*AF42</f>
        <v>30000</v>
      </c>
      <c r="AF45" s="292"/>
      <c r="AG45" s="293"/>
      <c r="AH45" s="137" t="s">
        <v>9</v>
      </c>
      <c r="AI45" s="129"/>
      <c r="AJ45" s="306"/>
      <c r="AK45" s="307"/>
      <c r="AL45" s="308"/>
      <c r="AM45" s="45" t="s">
        <v>9</v>
      </c>
      <c r="AN45" s="121"/>
      <c r="AO45" s="144"/>
      <c r="AP45" s="144"/>
      <c r="AQ45" s="122"/>
    </row>
    <row r="46" spans="1:48" ht="26.25" customHeight="1" thickTop="1" thickBot="1">
      <c r="A46" s="45"/>
      <c r="B46" s="337"/>
      <c r="C46" s="322"/>
      <c r="D46" s="283"/>
      <c r="E46" s="284"/>
      <c r="F46" s="284"/>
      <c r="G46" s="284"/>
      <c r="H46" s="284"/>
      <c r="I46" s="284"/>
      <c r="J46" s="285"/>
      <c r="K46" s="161"/>
      <c r="L46" s="162"/>
      <c r="M46" s="163" t="s">
        <v>138</v>
      </c>
      <c r="N46" s="164"/>
      <c r="O46" s="165"/>
      <c r="P46" s="166">
        <v>4</v>
      </c>
      <c r="Q46" s="167" t="s">
        <v>239</v>
      </c>
      <c r="R46" s="168"/>
      <c r="S46" s="45"/>
      <c r="T46" s="45"/>
      <c r="U46" s="156"/>
      <c r="V46" s="157"/>
      <c r="W46" s="157"/>
      <c r="X46" s="157"/>
      <c r="Y46" s="129"/>
      <c r="Z46" s="294"/>
      <c r="AA46" s="294"/>
      <c r="AB46" s="294"/>
      <c r="AC46" s="53"/>
      <c r="AD46" s="129"/>
      <c r="AE46" s="294"/>
      <c r="AF46" s="294"/>
      <c r="AG46" s="294"/>
      <c r="AH46" s="53"/>
      <c r="AN46" s="121"/>
      <c r="AO46" s="144"/>
      <c r="AP46" s="144"/>
      <c r="AQ46" s="122"/>
    </row>
    <row r="47" spans="1:48" ht="9" customHeight="1">
      <c r="A47" s="45"/>
      <c r="B47" s="338"/>
      <c r="C47" s="339"/>
      <c r="D47" s="286"/>
      <c r="E47" s="287"/>
      <c r="F47" s="287"/>
      <c r="G47" s="287"/>
      <c r="H47" s="287"/>
      <c r="I47" s="287"/>
      <c r="J47" s="288"/>
      <c r="K47" s="169"/>
      <c r="L47" s="170"/>
      <c r="M47" s="170"/>
      <c r="N47" s="171"/>
      <c r="O47" s="172"/>
      <c r="P47" s="170"/>
      <c r="Q47" s="170"/>
      <c r="R47" s="173"/>
      <c r="S47" s="63"/>
      <c r="T47" s="62"/>
      <c r="U47" s="174"/>
      <c r="V47" s="175"/>
      <c r="W47" s="175"/>
      <c r="X47" s="175"/>
      <c r="Y47" s="295"/>
      <c r="Z47" s="296"/>
      <c r="AA47" s="296"/>
      <c r="AB47" s="296"/>
      <c r="AC47" s="297"/>
      <c r="AD47" s="298"/>
      <c r="AE47" s="296"/>
      <c r="AF47" s="296"/>
      <c r="AG47" s="296"/>
      <c r="AH47" s="296"/>
      <c r="AI47" s="55"/>
      <c r="AJ47" s="54"/>
      <c r="AK47" s="54"/>
      <c r="AL47" s="54"/>
      <c r="AM47" s="54"/>
      <c r="AN47" s="123"/>
      <c r="AO47" s="125"/>
      <c r="AP47" s="125"/>
      <c r="AQ47" s="124"/>
    </row>
    <row r="48" spans="1:48" ht="19.5" customHeight="1" thickBot="1">
      <c r="A48" s="45"/>
      <c r="B48" s="334">
        <v>5</v>
      </c>
      <c r="C48" s="335"/>
      <c r="D48" s="87"/>
      <c r="E48" s="65"/>
      <c r="F48" s="65"/>
      <c r="G48" s="65"/>
      <c r="H48" s="65"/>
      <c r="I48" s="65"/>
      <c r="J48" s="89"/>
      <c r="K48" s="91"/>
      <c r="L48" s="340" t="s">
        <v>229</v>
      </c>
      <c r="M48" s="341"/>
      <c r="N48" s="341"/>
      <c r="O48" s="341"/>
      <c r="P48" s="341"/>
      <c r="Q48" s="341"/>
      <c r="R48" s="92"/>
      <c r="S48" s="49"/>
      <c r="T48" s="49"/>
      <c r="U48" s="126"/>
      <c r="V48" s="127"/>
      <c r="W48" s="127"/>
      <c r="X48" s="128"/>
      <c r="Y48" s="342"/>
      <c r="Z48" s="343"/>
      <c r="AA48" s="343"/>
      <c r="AB48" s="343"/>
      <c r="AC48" s="344"/>
      <c r="AD48" s="342"/>
      <c r="AE48" s="343"/>
      <c r="AF48" s="343"/>
      <c r="AG48" s="343"/>
      <c r="AH48" s="343"/>
      <c r="AI48" s="129"/>
      <c r="AJ48" s="341"/>
      <c r="AK48" s="341"/>
      <c r="AL48" s="341"/>
      <c r="AM48"/>
      <c r="AN48" s="130" t="s">
        <v>230</v>
      </c>
      <c r="AO48" s="131"/>
      <c r="AP48" s="131"/>
      <c r="AQ48" s="132"/>
    </row>
    <row r="49" spans="1:43" ht="20.399999999999999" thickBot="1">
      <c r="A49" s="45"/>
      <c r="B49" s="336"/>
      <c r="C49" s="322"/>
      <c r="D49" s="345" t="s">
        <v>144</v>
      </c>
      <c r="E49" s="347"/>
      <c r="F49" s="348"/>
      <c r="G49" s="348"/>
      <c r="H49" s="348"/>
      <c r="I49" s="349"/>
      <c r="J49" s="90"/>
      <c r="K49" s="133"/>
      <c r="L49" s="134"/>
      <c r="M49" t="s">
        <v>231</v>
      </c>
      <c r="N49" s="134"/>
      <c r="O49" t="s">
        <v>232</v>
      </c>
      <c r="P49" s="134"/>
      <c r="Q49" t="s">
        <v>233</v>
      </c>
      <c r="R49" s="135"/>
      <c r="S49" s="45"/>
      <c r="T49" s="45"/>
      <c r="U49" s="136" t="s">
        <v>234</v>
      </c>
      <c r="V49" s="353"/>
      <c r="W49" s="354"/>
      <c r="X49" s="137" t="s">
        <v>9</v>
      </c>
      <c r="Y49" s="138" t="s">
        <v>235</v>
      </c>
      <c r="Z49" s="355"/>
      <c r="AA49" s="356"/>
      <c r="AB49" s="357"/>
      <c r="AC49" s="53" t="s">
        <v>9</v>
      </c>
      <c r="AD49" s="136"/>
      <c r="AE49" s="358">
        <v>7500</v>
      </c>
      <c r="AF49" s="359"/>
      <c r="AG49" s="360"/>
      <c r="AH49" s="53" t="s">
        <v>9</v>
      </c>
      <c r="AI49" s="129"/>
      <c r="AJ49" s="330"/>
      <c r="AK49" s="330"/>
      <c r="AL49" s="330"/>
      <c r="AM49" s="45"/>
      <c r="AN49" s="139"/>
      <c r="AO49" s="140"/>
      <c r="AP49" s="140"/>
      <c r="AQ49" s="141"/>
    </row>
    <row r="50" spans="1:43" ht="13.5" customHeight="1" thickBot="1">
      <c r="A50" s="45"/>
      <c r="B50" s="336"/>
      <c r="C50" s="322"/>
      <c r="D50" s="346"/>
      <c r="E50" s="350"/>
      <c r="F50" s="351"/>
      <c r="G50" s="351"/>
      <c r="H50" s="351"/>
      <c r="I50" s="352"/>
      <c r="J50" s="90"/>
      <c r="K50" s="60"/>
      <c r="L50" s="60"/>
      <c r="M50" s="60"/>
      <c r="N50" s="60"/>
      <c r="O50" s="60"/>
      <c r="P50" s="60"/>
      <c r="Q50" s="60"/>
      <c r="R50" s="61"/>
      <c r="S50" s="63"/>
      <c r="T50" s="62"/>
      <c r="U50" s="136"/>
      <c r="V50" s="142"/>
      <c r="W50" s="142"/>
      <c r="X50" s="137"/>
      <c r="Y50" s="143"/>
      <c r="Z50" s="331"/>
      <c r="AA50" s="331"/>
      <c r="AB50" s="332"/>
      <c r="AC50" s="333"/>
      <c r="AD50" s="143"/>
      <c r="AE50" s="331"/>
      <c r="AF50" s="331"/>
      <c r="AG50" s="332"/>
      <c r="AH50" s="333"/>
      <c r="AI50" s="129"/>
      <c r="AJ50" s="330"/>
      <c r="AK50" s="330"/>
      <c r="AL50" s="330"/>
      <c r="AM50" s="45"/>
      <c r="AN50" s="121"/>
      <c r="AO50" s="144"/>
      <c r="AP50" s="144"/>
      <c r="AQ50" s="122"/>
    </row>
    <row r="51" spans="1:43" ht="19.5" customHeight="1" thickBot="1">
      <c r="A51" s="57"/>
      <c r="B51" s="336"/>
      <c r="C51" s="322"/>
      <c r="D51" s="88"/>
      <c r="E51" s="58"/>
      <c r="F51" s="58"/>
      <c r="G51" s="58"/>
      <c r="H51" s="58"/>
      <c r="I51" s="58"/>
      <c r="J51" s="90"/>
      <c r="K51" s="311"/>
      <c r="L51" s="313" t="s">
        <v>236</v>
      </c>
      <c r="M51" s="314"/>
      <c r="N51" s="315"/>
      <c r="O51" s="317" t="s">
        <v>237</v>
      </c>
      <c r="P51" s="318"/>
      <c r="Q51" s="318"/>
      <c r="R51" s="319"/>
      <c r="S51" s="324"/>
      <c r="T51" s="324"/>
      <c r="U51" s="326" t="s">
        <v>238</v>
      </c>
      <c r="V51" s="327"/>
      <c r="W51" s="145">
        <v>4</v>
      </c>
      <c r="X51" s="146" t="s">
        <v>239</v>
      </c>
      <c r="Y51" s="328" t="s">
        <v>240</v>
      </c>
      <c r="Z51" s="329"/>
      <c r="AA51" s="361">
        <f>P55</f>
        <v>4</v>
      </c>
      <c r="AB51" s="362"/>
      <c r="AC51" s="53" t="s">
        <v>239</v>
      </c>
      <c r="AD51" s="328" t="s">
        <v>240</v>
      </c>
      <c r="AE51" s="329"/>
      <c r="AF51" s="361">
        <f>P55</f>
        <v>4</v>
      </c>
      <c r="AG51" s="362"/>
      <c r="AH51" s="53" t="s">
        <v>239</v>
      </c>
      <c r="AI51" s="147"/>
      <c r="AJ51" s="330"/>
      <c r="AK51" s="330"/>
      <c r="AL51" s="330"/>
      <c r="AM51" s="45"/>
      <c r="AN51" s="121"/>
      <c r="AO51" s="299"/>
      <c r="AP51" s="300"/>
      <c r="AQ51" s="122"/>
    </row>
    <row r="52" spans="1:43" ht="18.75" customHeight="1" thickBot="1">
      <c r="A52" s="57"/>
      <c r="B52" s="337"/>
      <c r="C52" s="322"/>
      <c r="D52" s="148" t="s">
        <v>241</v>
      </c>
      <c r="E52" s="149"/>
      <c r="F52" s="150" t="s">
        <v>231</v>
      </c>
      <c r="G52" s="149"/>
      <c r="H52" s="150" t="s">
        <v>232</v>
      </c>
      <c r="I52" s="149"/>
      <c r="J52" s="86" t="s">
        <v>233</v>
      </c>
      <c r="K52" s="312"/>
      <c r="L52" s="279"/>
      <c r="M52" s="279"/>
      <c r="N52" s="316"/>
      <c r="O52" s="320"/>
      <c r="P52" s="321"/>
      <c r="Q52" s="321"/>
      <c r="R52" s="322"/>
      <c r="S52" s="325"/>
      <c r="T52" s="325"/>
      <c r="U52" s="152"/>
      <c r="Y52" s="152"/>
      <c r="AC52" s="153"/>
      <c r="AG52" s="154"/>
      <c r="AH52" s="153"/>
      <c r="AI52" s="147"/>
      <c r="AJ52" s="51" t="s">
        <v>242</v>
      </c>
      <c r="AK52" s="51"/>
      <c r="AL52" s="51"/>
      <c r="AM52" s="45"/>
      <c r="AN52" s="121"/>
      <c r="AO52" s="301"/>
      <c r="AP52" s="302"/>
      <c r="AQ52" s="122"/>
    </row>
    <row r="53" spans="1:43" ht="24" customHeight="1" thickTop="1" thickBot="1">
      <c r="A53" s="45"/>
      <c r="B53" s="337"/>
      <c r="C53" s="322"/>
      <c r="D53" s="151" t="s">
        <v>155</v>
      </c>
      <c r="E53" s="155"/>
      <c r="F53" s="114"/>
      <c r="G53" s="155"/>
      <c r="H53" s="114"/>
      <c r="I53" s="155"/>
      <c r="J53" s="86"/>
      <c r="K53" s="312"/>
      <c r="L53" s="279"/>
      <c r="M53" s="279"/>
      <c r="N53" s="316"/>
      <c r="O53" s="323"/>
      <c r="P53" s="321"/>
      <c r="Q53" s="321"/>
      <c r="R53" s="322"/>
      <c r="S53" s="325"/>
      <c r="T53" s="325"/>
      <c r="U53" s="156"/>
      <c r="V53" s="157" t="s">
        <v>243</v>
      </c>
      <c r="W53" s="157"/>
      <c r="X53" s="158"/>
      <c r="Y53" s="156"/>
      <c r="Z53" s="157" t="s">
        <v>244</v>
      </c>
      <c r="AA53" s="157"/>
      <c r="AB53" s="157"/>
      <c r="AC53" s="53"/>
      <c r="AD53" s="156"/>
      <c r="AE53" s="157" t="s">
        <v>245</v>
      </c>
      <c r="AF53" s="157"/>
      <c r="AG53" s="157"/>
      <c r="AH53" s="53"/>
      <c r="AI53" s="64"/>
      <c r="AJ53" s="303">
        <f>MIN(V54,Z54,AE54)</f>
        <v>0</v>
      </c>
      <c r="AK53" s="304"/>
      <c r="AL53" s="305"/>
      <c r="AM53" s="159"/>
      <c r="AN53" s="121"/>
      <c r="AO53" s="309" t="s">
        <v>246</v>
      </c>
      <c r="AP53" s="310"/>
      <c r="AQ53" s="122"/>
    </row>
    <row r="54" spans="1:43" ht="14.25" customHeight="1" thickBot="1">
      <c r="A54" s="45"/>
      <c r="B54" s="337"/>
      <c r="C54" s="322"/>
      <c r="D54" s="280"/>
      <c r="E54" s="281"/>
      <c r="F54" s="281"/>
      <c r="G54" s="281"/>
      <c r="H54" s="281"/>
      <c r="I54" s="281"/>
      <c r="J54" s="282"/>
      <c r="K54" s="312"/>
      <c r="L54" s="279"/>
      <c r="M54" s="279"/>
      <c r="N54" s="316"/>
      <c r="O54" s="323"/>
      <c r="P54" s="321"/>
      <c r="Q54" s="321"/>
      <c r="R54" s="322"/>
      <c r="S54" s="325"/>
      <c r="T54" s="325"/>
      <c r="U54" s="160" t="s">
        <v>247</v>
      </c>
      <c r="V54" s="289">
        <f>V49*W51/2</f>
        <v>0</v>
      </c>
      <c r="W54" s="290"/>
      <c r="X54" s="137" t="s">
        <v>9</v>
      </c>
      <c r="Y54" s="160" t="s">
        <v>247</v>
      </c>
      <c r="Z54" s="291">
        <f>Z49*AA51/2</f>
        <v>0</v>
      </c>
      <c r="AA54" s="292"/>
      <c r="AB54" s="293"/>
      <c r="AC54" s="137" t="s">
        <v>9</v>
      </c>
      <c r="AD54" s="160"/>
      <c r="AE54" s="291">
        <f>AE49*AF51</f>
        <v>30000</v>
      </c>
      <c r="AF54" s="292"/>
      <c r="AG54" s="293"/>
      <c r="AH54" s="137" t="s">
        <v>9</v>
      </c>
      <c r="AI54" s="129"/>
      <c r="AJ54" s="306"/>
      <c r="AK54" s="307"/>
      <c r="AL54" s="308"/>
      <c r="AM54" s="45" t="s">
        <v>9</v>
      </c>
      <c r="AN54" s="121"/>
      <c r="AO54" s="144"/>
      <c r="AP54" s="144"/>
      <c r="AQ54" s="122"/>
    </row>
    <row r="55" spans="1:43" ht="25.5" customHeight="1" thickTop="1" thickBot="1">
      <c r="A55" s="45"/>
      <c r="B55" s="337"/>
      <c r="C55" s="322"/>
      <c r="D55" s="283"/>
      <c r="E55" s="284"/>
      <c r="F55" s="284"/>
      <c r="G55" s="284"/>
      <c r="H55" s="284"/>
      <c r="I55" s="284"/>
      <c r="J55" s="285"/>
      <c r="K55" s="161"/>
      <c r="L55" s="162"/>
      <c r="M55" s="163" t="s">
        <v>138</v>
      </c>
      <c r="N55" s="164"/>
      <c r="O55" s="165"/>
      <c r="P55" s="166">
        <v>4</v>
      </c>
      <c r="Q55" s="167" t="s">
        <v>239</v>
      </c>
      <c r="R55" s="168"/>
      <c r="S55" s="45"/>
      <c r="T55" s="45"/>
      <c r="U55" s="156"/>
      <c r="V55" s="157"/>
      <c r="W55" s="157"/>
      <c r="X55" s="157"/>
      <c r="Y55" s="129"/>
      <c r="Z55" s="294"/>
      <c r="AA55" s="294"/>
      <c r="AB55" s="294"/>
      <c r="AC55" s="53"/>
      <c r="AD55" s="129"/>
      <c r="AE55" s="294"/>
      <c r="AF55" s="294"/>
      <c r="AG55" s="294"/>
      <c r="AH55" s="53"/>
      <c r="AN55" s="121"/>
      <c r="AO55" s="144"/>
      <c r="AP55" s="144"/>
      <c r="AQ55" s="122"/>
    </row>
    <row r="56" spans="1:43" ht="9" customHeight="1">
      <c r="A56" s="45"/>
      <c r="B56" s="338"/>
      <c r="C56" s="339"/>
      <c r="D56" s="286"/>
      <c r="E56" s="287"/>
      <c r="F56" s="287"/>
      <c r="G56" s="287"/>
      <c r="H56" s="287"/>
      <c r="I56" s="287"/>
      <c r="J56" s="288"/>
      <c r="K56" s="169"/>
      <c r="L56" s="170"/>
      <c r="M56" s="170"/>
      <c r="N56" s="171"/>
      <c r="O56" s="172"/>
      <c r="P56" s="170"/>
      <c r="Q56" s="170"/>
      <c r="R56" s="173"/>
      <c r="S56" s="63"/>
      <c r="T56" s="62"/>
      <c r="U56" s="174"/>
      <c r="V56" s="175"/>
      <c r="W56" s="175"/>
      <c r="X56" s="175"/>
      <c r="Y56" s="295"/>
      <c r="Z56" s="296"/>
      <c r="AA56" s="296"/>
      <c r="AB56" s="296"/>
      <c r="AC56" s="297"/>
      <c r="AD56" s="298"/>
      <c r="AE56" s="296"/>
      <c r="AF56" s="296"/>
      <c r="AG56" s="296"/>
      <c r="AH56" s="296"/>
      <c r="AI56" s="55"/>
      <c r="AJ56" s="54"/>
      <c r="AK56" s="54"/>
      <c r="AL56" s="54"/>
      <c r="AM56" s="54"/>
      <c r="AN56" s="123"/>
      <c r="AO56" s="125"/>
      <c r="AP56" s="125"/>
      <c r="AQ56" s="124"/>
    </row>
    <row r="57" spans="1:43" ht="0.75" customHeight="1" thickBot="1"/>
    <row r="58" spans="1:43" ht="46.5" customHeight="1" thickTop="1" thickBot="1">
      <c r="A58" s="45"/>
      <c r="B58" s="273" t="s">
        <v>248</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176" t="s">
        <v>249</v>
      </c>
      <c r="AJ58" s="275">
        <f>AJ17+AJ26+AJ35+AJ44+AJ53</f>
        <v>0</v>
      </c>
      <c r="AK58" s="276"/>
      <c r="AL58" s="277"/>
      <c r="AM58" s="177" t="s">
        <v>9</v>
      </c>
      <c r="AN58" s="93"/>
      <c r="AO58" s="93"/>
      <c r="AP58" s="93"/>
      <c r="AQ58" s="93"/>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278"/>
      <c r="AK59" s="279"/>
      <c r="AL59" s="279"/>
      <c r="AM59" s="279"/>
      <c r="AN59" s="279"/>
      <c r="AO59" s="279"/>
      <c r="AP59" s="279"/>
      <c r="AQ59" s="279"/>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c r="W61" s="46"/>
    </row>
  </sheetData>
  <sheetProtection algorithmName="SHA-512" hashValue="Fv1Eb79BRpscoAtnVVME3wKU4uAWvJniF1EhnWhZ1FCpmggy7y/GXDVHua67b4/Y4nRLuaqGA7RCOJHif0g8YQ==" saltValue="RmaYXESrM0LWQapSfnqFGQ==" spinCount="100000" sheet="1" objects="1" scenarios="1" selectLockedCells="1"/>
  <mergeCells count="205">
    <mergeCell ref="B58:AH58"/>
    <mergeCell ref="AJ58:AL58"/>
    <mergeCell ref="AJ59:AQ59"/>
    <mergeCell ref="D54:J56"/>
    <mergeCell ref="V54:W54"/>
    <mergeCell ref="Z54:AB54"/>
    <mergeCell ref="AE54:AG54"/>
    <mergeCell ref="Z55:AB55"/>
    <mergeCell ref="AE55:AG55"/>
    <mergeCell ref="Y56:AC56"/>
    <mergeCell ref="AD56:AH56"/>
    <mergeCell ref="AO51:AP52"/>
    <mergeCell ref="AJ53:AL54"/>
    <mergeCell ref="AO53:AP53"/>
    <mergeCell ref="K51:K54"/>
    <mergeCell ref="L51:N54"/>
    <mergeCell ref="O51:R54"/>
    <mergeCell ref="S51:T54"/>
    <mergeCell ref="U51:V51"/>
    <mergeCell ref="Y51:Z51"/>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D18:J20"/>
    <mergeCell ref="V18:W18"/>
    <mergeCell ref="Z18:AB18"/>
    <mergeCell ref="AE18:AG18"/>
    <mergeCell ref="Z19:AB19"/>
    <mergeCell ref="AE19:AG19"/>
    <mergeCell ref="Y20:AC20"/>
    <mergeCell ref="AD20:AH20"/>
    <mergeCell ref="AA15:AB15"/>
    <mergeCell ref="AD15:AE15"/>
    <mergeCell ref="AF15:AG15"/>
    <mergeCell ref="AO15:AP16"/>
    <mergeCell ref="AJ17:AL18"/>
    <mergeCell ref="AO17:AP17"/>
    <mergeCell ref="K15:K18"/>
    <mergeCell ref="L15:N18"/>
    <mergeCell ref="O15:R18"/>
    <mergeCell ref="S15:T18"/>
    <mergeCell ref="U15:V15"/>
    <mergeCell ref="Y15:Z15"/>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E4:M4"/>
    <mergeCell ref="AA4:AG4"/>
    <mergeCell ref="AK5:AQ5"/>
    <mergeCell ref="AK6:AQ6"/>
    <mergeCell ref="B8:AQ8"/>
    <mergeCell ref="B9:C11"/>
    <mergeCell ref="D9:J11"/>
    <mergeCell ref="K9:R11"/>
    <mergeCell ref="S9:T11"/>
    <mergeCell ref="U9:AH9"/>
  </mergeCells>
  <phoneticPr fontId="1"/>
  <conditionalFormatting sqref="V61">
    <cfRule type="expression" dxfId="18" priority="1">
      <formula>DATEDIF($W$61,TODAY(),"Y")&lt;=65</formula>
    </cfRule>
  </conditionalFormatting>
  <conditionalFormatting sqref="Y64">
    <cfRule type="expression" dxfId="17" priority="2">
      <formula>"DATEDIF($V$63,TODAY(),""Y"")"</formula>
    </cfRule>
  </conditionalFormatting>
  <conditionalFormatting sqref="Z64">
    <cfRule type="expression" dxfId="16" priority="3">
      <formula>"DATEDIF($Z$65,TODAY()""Y"")&lt;=30"</formula>
    </cfRule>
    <cfRule type="expression" dxfId="15" priority="4">
      <formula>"DATEDIF($Y$65、TODAY（）、""Y""）＜＝65"</formula>
    </cfRule>
  </conditionalFormatting>
  <dataValidations count="2">
    <dataValidation type="list" allowBlank="1" showInputMessage="1" showErrorMessage="1" sqref="O3" xr:uid="{7454BF2A-005A-4F79-8856-F6E6B43AF8A4}">
      <formula1>"✔,　"</formula1>
    </dataValidation>
    <dataValidation type="list" allowBlank="1" showInputMessage="1" showErrorMessage="1" errorTitle="入力確認" error="リストから選択してください。" sqref="M28 D4:D6 M19 P4:P5 M37 M46 Z4:Z6 M55" xr:uid="{007B933B-DCDB-4335-A6DE-DCB462297080}">
      <formula1>"✔,　"</formula1>
    </dataValidation>
  </dataValidations>
  <printOptions horizontalCentered="1"/>
  <pageMargins left="0.23622047244094491" right="0.23622047244094491" top="0.6692913385826772" bottom="0.19685039370078741" header="0.15748031496062992" footer="0.15748031496062992"/>
  <pageSetup paperSize="9" scale="48"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3F70-60FF-4862-BF4F-D90D6A35990C}">
  <sheetPr>
    <tabColor theme="1"/>
  </sheetPr>
  <dimension ref="A1"/>
  <sheetViews>
    <sheetView workbookViewId="0">
      <selection activeCell="S27" sqref="S27"/>
    </sheetView>
  </sheetViews>
  <sheetFormatPr defaultRowHeight="18"/>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5" tint="0.79998168889431442"/>
  </sheetPr>
  <dimension ref="A1:J28"/>
  <sheetViews>
    <sheetView showZeros="0" zoomScaleNormal="100" workbookViewId="0">
      <pane ySplit="1" topLeftCell="A4" activePane="bottomLeft" state="frozen"/>
      <selection pane="bottomLeft" activeCell="P19" sqref="P19"/>
    </sheetView>
  </sheetViews>
  <sheetFormatPr defaultColWidth="9" defaultRowHeight="12.6"/>
  <cols>
    <col min="1" max="1" width="17.59765625" style="47" customWidth="1"/>
    <col min="2" max="2" width="3.3984375" style="47" customWidth="1"/>
    <col min="3" max="3" width="14.3984375" style="47" customWidth="1"/>
    <col min="4" max="4" width="7.09765625" style="47" customWidth="1"/>
    <col min="5" max="5" width="9" style="47"/>
    <col min="6" max="6" width="1.8984375" style="47" customWidth="1"/>
    <col min="7" max="8" width="9" style="47"/>
    <col min="9" max="9" width="7.09765625" style="47" customWidth="1"/>
    <col min="10" max="10" width="0" style="47" hidden="1" customWidth="1"/>
    <col min="11" max="16384" width="9" style="47"/>
  </cols>
  <sheetData>
    <row r="1" spans="1:10">
      <c r="A1" s="47" t="s">
        <v>32</v>
      </c>
      <c r="I1" s="59"/>
    </row>
    <row r="3" spans="1:10">
      <c r="J3" s="47">
        <f>IF(G4="年月日",0,IF(G4="",0,1))</f>
        <v>0</v>
      </c>
    </row>
    <row r="4" spans="1:10">
      <c r="G4" s="237" t="s">
        <v>58</v>
      </c>
      <c r="H4" s="237"/>
      <c r="I4" s="237"/>
      <c r="J4" s="47">
        <f>IF(C28="",0,1)</f>
        <v>0</v>
      </c>
    </row>
    <row r="5" spans="1:10">
      <c r="A5" s="47" t="s">
        <v>7</v>
      </c>
      <c r="J5" s="44">
        <f>SUBTOTAL(6,J3:J4)</f>
        <v>0</v>
      </c>
    </row>
    <row r="6" spans="1:10">
      <c r="A6" s="47" t="s">
        <v>162</v>
      </c>
    </row>
    <row r="8" spans="1:10">
      <c r="F8" s="59" t="s">
        <v>11</v>
      </c>
      <c r="G8" s="83">
        <f>様式２事前着手申請!G8</f>
        <v>0</v>
      </c>
      <c r="H8" s="84">
        <f>様式２事前着手申請!H8</f>
        <v>0</v>
      </c>
      <c r="I8" s="84">
        <f>様式２事前着手申請!I8</f>
        <v>0</v>
      </c>
    </row>
    <row r="9" spans="1:10" ht="27" customHeight="1">
      <c r="D9" s="235" t="s">
        <v>27</v>
      </c>
      <c r="E9" s="235"/>
      <c r="F9" s="70"/>
      <c r="G9" s="238">
        <f>様式２事前着手申請!G9</f>
        <v>0</v>
      </c>
      <c r="H9" s="239"/>
      <c r="I9" s="239"/>
    </row>
    <row r="10" spans="1:10" ht="13.5" customHeight="1">
      <c r="D10" s="236" t="s">
        <v>28</v>
      </c>
      <c r="E10" s="236"/>
      <c r="F10" s="70"/>
      <c r="G10" s="240">
        <f>様式２事前着手申請!G10</f>
        <v>0</v>
      </c>
      <c r="H10" s="241"/>
      <c r="I10" s="241"/>
    </row>
    <row r="11" spans="1:10">
      <c r="D11" s="236" t="s">
        <v>2</v>
      </c>
      <c r="E11" s="236"/>
      <c r="F11" s="70"/>
      <c r="G11" s="240">
        <f>様式２事前着手申請!G11</f>
        <v>0</v>
      </c>
      <c r="H11" s="241"/>
      <c r="I11" s="241"/>
    </row>
    <row r="12" spans="1:10">
      <c r="E12" s="70"/>
      <c r="F12" s="70"/>
      <c r="G12" s="84">
        <f>様式２事前着手申請!G12</f>
        <v>0</v>
      </c>
      <c r="H12" s="84">
        <f>様式２事前着手申請!H12</f>
        <v>0</v>
      </c>
      <c r="I12" s="84">
        <f>様式２事前着手申請!I12</f>
        <v>0</v>
      </c>
    </row>
    <row r="13" spans="1:10">
      <c r="D13" s="236" t="s">
        <v>26</v>
      </c>
      <c r="E13" s="236"/>
      <c r="F13" s="70"/>
      <c r="G13" s="238">
        <f>様式２事前着手申請!G13</f>
        <v>0</v>
      </c>
      <c r="H13" s="239"/>
      <c r="I13" s="239"/>
    </row>
    <row r="14" spans="1:10">
      <c r="D14" s="236" t="s">
        <v>3</v>
      </c>
      <c r="E14" s="236"/>
      <c r="F14" s="70"/>
      <c r="G14" s="238">
        <f>様式２事前着手申請!G14</f>
        <v>0</v>
      </c>
      <c r="H14" s="239"/>
      <c r="I14" s="239"/>
    </row>
    <row r="15" spans="1:10">
      <c r="D15" s="236" t="s">
        <v>4</v>
      </c>
      <c r="E15" s="236"/>
      <c r="F15" s="70"/>
      <c r="G15" s="238">
        <f>様式２事前着手申請!G15</f>
        <v>0</v>
      </c>
      <c r="H15" s="238"/>
      <c r="I15" s="238"/>
    </row>
    <row r="16" spans="1:10">
      <c r="E16" s="70"/>
      <c r="F16" s="70"/>
    </row>
    <row r="17" spans="1:9">
      <c r="E17" s="70"/>
      <c r="F17" s="70"/>
    </row>
    <row r="19" spans="1:9" ht="29.25" customHeight="1">
      <c r="A19" s="243" t="s">
        <v>197</v>
      </c>
      <c r="B19" s="244"/>
      <c r="C19" s="244"/>
      <c r="D19" s="244"/>
      <c r="E19" s="244"/>
      <c r="F19" s="244"/>
      <c r="G19" s="244"/>
      <c r="H19" s="244"/>
      <c r="I19" s="244"/>
    </row>
    <row r="20" spans="1:9">
      <c r="A20" s="71"/>
      <c r="B20" s="71"/>
      <c r="C20" s="71"/>
      <c r="D20" s="71"/>
      <c r="E20" s="71"/>
      <c r="F20" s="71"/>
      <c r="G20" s="71"/>
      <c r="H20" s="71"/>
      <c r="I20" s="71"/>
    </row>
    <row r="22" spans="1:9" ht="45" customHeight="1">
      <c r="A22" s="245" t="s">
        <v>295</v>
      </c>
      <c r="B22" s="246"/>
      <c r="C22" s="246"/>
      <c r="D22" s="246"/>
      <c r="E22" s="246"/>
      <c r="F22" s="246"/>
      <c r="G22" s="246"/>
      <c r="H22" s="246"/>
      <c r="I22" s="246"/>
    </row>
    <row r="23" spans="1:9" ht="13.5" customHeight="1">
      <c r="A23" s="72"/>
      <c r="B23" s="73"/>
      <c r="C23" s="73"/>
      <c r="D23" s="73"/>
      <c r="E23" s="73"/>
      <c r="F23" s="73"/>
      <c r="G23" s="73"/>
      <c r="H23" s="73"/>
      <c r="I23" s="73"/>
    </row>
    <row r="25" spans="1:9">
      <c r="A25" s="244" t="s">
        <v>5</v>
      </c>
      <c r="B25" s="244"/>
      <c r="C25" s="244"/>
      <c r="D25" s="244"/>
      <c r="E25" s="244"/>
      <c r="F25" s="244"/>
      <c r="G25" s="244"/>
      <c r="H25" s="244"/>
      <c r="I25" s="244"/>
    </row>
    <row r="26" spans="1:9">
      <c r="A26" s="71"/>
      <c r="B26" s="71"/>
      <c r="C26" s="71"/>
      <c r="D26" s="71"/>
      <c r="E26" s="71"/>
      <c r="F26" s="71"/>
      <c r="G26" s="71"/>
      <c r="H26" s="71"/>
      <c r="I26" s="71"/>
    </row>
    <row r="28" spans="1:9" ht="47.25" customHeight="1">
      <c r="A28" s="77" t="s">
        <v>192</v>
      </c>
      <c r="C28" s="242"/>
      <c r="D28" s="242"/>
      <c r="E28" s="242"/>
      <c r="F28" s="242"/>
      <c r="G28" s="242"/>
      <c r="H28" s="242"/>
      <c r="I28" s="242"/>
    </row>
  </sheetData>
  <sheetProtection selectLockedCells="1"/>
  <mergeCells count="17">
    <mergeCell ref="C28:I28"/>
    <mergeCell ref="G13:I13"/>
    <mergeCell ref="G14:I14"/>
    <mergeCell ref="G15:I15"/>
    <mergeCell ref="A19:I19"/>
    <mergeCell ref="A22:I22"/>
    <mergeCell ref="A25:I25"/>
    <mergeCell ref="G11:I11"/>
    <mergeCell ref="D11:E11"/>
    <mergeCell ref="D13:E13"/>
    <mergeCell ref="D14:E14"/>
    <mergeCell ref="D15:E15"/>
    <mergeCell ref="D9:E9"/>
    <mergeCell ref="D10:E10"/>
    <mergeCell ref="G4:I4"/>
    <mergeCell ref="G9:I9"/>
    <mergeCell ref="G10:I10"/>
  </mergeCells>
  <phoneticPr fontId="1"/>
  <conditionalFormatting sqref="A1:I28">
    <cfRule type="expression" dxfId="14" priority="1">
      <formula>_xlfn.ISFORMULA(A1)</formula>
    </cfRule>
  </conditionalFormatting>
  <dataValidations count="1">
    <dataValidation imeMode="disabled" allowBlank="1" showInputMessage="1" showErrorMessage="1" sqref="G8 G15:I15" xr:uid="{9BB16D34-D5DC-4E6D-80BF-205A50052671}"/>
  </dataValidations>
  <pageMargins left="0.78740157480314965" right="0.78740157480314965"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0101-2705-40CD-B25B-390A2E333BE4}">
  <sheetPr>
    <tabColor theme="1"/>
  </sheetPr>
  <dimension ref="A1"/>
  <sheetViews>
    <sheetView topLeftCell="A4" workbookViewId="0">
      <selection activeCell="J26" sqref="J26"/>
    </sheetView>
  </sheetViews>
  <sheetFormatPr defaultRowHeight="18"/>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1115-6220-4F54-86CA-FAC849C24D46}">
  <sheetPr>
    <tabColor rgb="FF92D050"/>
    <pageSetUpPr fitToPage="1"/>
  </sheetPr>
  <dimension ref="A1:AX49"/>
  <sheetViews>
    <sheetView showZeros="0" topLeftCell="A22" zoomScaleNormal="100" zoomScaleSheetLayoutView="100" workbookViewId="0">
      <selection activeCell="B25" sqref="B25:AG33"/>
    </sheetView>
  </sheetViews>
  <sheetFormatPr defaultColWidth="2.3984375" defaultRowHeight="15" customHeight="1"/>
  <cols>
    <col min="1" max="9" width="2.3984375" style="186" customWidth="1"/>
    <col min="10" max="11" width="2.3984375" style="187" customWidth="1"/>
    <col min="12" max="16384" width="2.3984375" style="186"/>
  </cols>
  <sheetData>
    <row r="1" spans="1:50" ht="18.75" customHeight="1">
      <c r="A1" s="186" t="s">
        <v>292</v>
      </c>
    </row>
    <row r="2" spans="1:50" ht="18.75" customHeight="1">
      <c r="A2" s="188"/>
      <c r="B2" s="188"/>
      <c r="C2" s="188"/>
      <c r="D2" s="188"/>
      <c r="E2" s="188"/>
      <c r="F2" s="188"/>
      <c r="G2" s="188"/>
      <c r="H2" s="188"/>
      <c r="I2" s="188"/>
      <c r="J2" s="188"/>
      <c r="K2" s="188"/>
      <c r="L2" s="188"/>
      <c r="M2" s="188"/>
      <c r="N2" s="188"/>
      <c r="O2" s="188"/>
      <c r="P2" s="188"/>
      <c r="Q2" s="188"/>
      <c r="R2" s="188"/>
      <c r="S2" s="188"/>
      <c r="T2" s="188"/>
      <c r="U2" s="188"/>
      <c r="V2" s="188"/>
      <c r="W2" s="188"/>
      <c r="X2" s="475" t="s">
        <v>260</v>
      </c>
      <c r="Y2" s="476"/>
      <c r="Z2" s="476"/>
      <c r="AA2" s="476"/>
      <c r="AB2" s="476"/>
      <c r="AC2" s="476"/>
      <c r="AD2" s="476"/>
      <c r="AE2" s="476"/>
      <c r="AF2" s="476"/>
      <c r="AG2" s="476"/>
      <c r="AH2" s="476"/>
    </row>
    <row r="3" spans="1:50" ht="18.75" customHeight="1"/>
    <row r="4" spans="1:50" ht="18.75" customHeight="1">
      <c r="A4" s="477" t="s">
        <v>261</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J4" s="189"/>
      <c r="AK4" s="190"/>
      <c r="AL4" s="190"/>
      <c r="AQ4" s="190"/>
      <c r="AR4" s="190"/>
      <c r="AS4" s="190"/>
      <c r="AT4" s="190"/>
      <c r="AU4" s="190"/>
      <c r="AV4" s="190"/>
      <c r="AW4" s="190"/>
      <c r="AX4" s="190"/>
    </row>
    <row r="5" spans="1:50" ht="18.75" customHeight="1">
      <c r="A5" s="477" t="s">
        <v>262</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row>
    <row r="6" spans="1:50" ht="18.75" customHeight="1">
      <c r="B6" s="186" t="s">
        <v>263</v>
      </c>
    </row>
    <row r="7" spans="1:50" ht="18.75" customHeight="1">
      <c r="B7" s="186" t="s">
        <v>264</v>
      </c>
    </row>
    <row r="8" spans="1:50" ht="18.75" customHeight="1">
      <c r="B8" s="191" t="s">
        <v>265</v>
      </c>
      <c r="C8" s="191"/>
      <c r="D8" s="191"/>
      <c r="F8" s="191" t="s">
        <v>266</v>
      </c>
      <c r="G8" s="191"/>
      <c r="H8" s="191"/>
      <c r="I8" s="191"/>
      <c r="J8" s="192"/>
    </row>
    <row r="9" spans="1:50" ht="18.75" customHeight="1">
      <c r="B9" s="191"/>
      <c r="C9" s="191"/>
      <c r="D9" s="191"/>
      <c r="F9" s="191"/>
      <c r="G9" s="191"/>
      <c r="H9" s="191"/>
      <c r="I9" s="191"/>
      <c r="J9" s="192"/>
      <c r="U9" s="232" t="s">
        <v>11</v>
      </c>
      <c r="V9" s="480">
        <f>'様式３（事業計画変更申請書）'!$G$8</f>
        <v>0</v>
      </c>
      <c r="W9" s="480"/>
      <c r="X9" s="480"/>
      <c r="Y9" s="480"/>
      <c r="Z9" s="480"/>
      <c r="AA9" s="480"/>
      <c r="AB9" s="480"/>
      <c r="AC9" s="232">
        <f>'様式３（事業計画変更申請書）'!N8</f>
        <v>0</v>
      </c>
      <c r="AD9" s="232">
        <f>'様式３（事業計画変更申請書）'!O8</f>
        <v>0</v>
      </c>
      <c r="AE9" s="232">
        <f>'様式３（事業計画変更申請書）'!P8</f>
        <v>0</v>
      </c>
      <c r="AF9" s="232">
        <f>'様式３（事業計画変更申請書）'!Q8</f>
        <v>0</v>
      </c>
      <c r="AG9" s="232">
        <f>'様式３（事業計画変更申請書）'!R8</f>
        <v>0</v>
      </c>
      <c r="AH9" s="232">
        <f>'様式３（事業計画変更申請書）'!S8</f>
        <v>0</v>
      </c>
    </row>
    <row r="10" spans="1:50" ht="18.75" customHeight="1">
      <c r="N10" s="478" t="s">
        <v>267</v>
      </c>
      <c r="O10" s="479"/>
      <c r="P10" s="479"/>
      <c r="Q10" s="479"/>
      <c r="R10" s="479"/>
      <c r="S10" s="479"/>
      <c r="T10" s="479"/>
      <c r="U10" s="233"/>
      <c r="V10" s="481">
        <f>'様式３（事業計画変更申請書）'!G9</f>
        <v>0</v>
      </c>
      <c r="W10" s="481"/>
      <c r="X10" s="481"/>
      <c r="Y10" s="481"/>
      <c r="Z10" s="481"/>
      <c r="AA10" s="481"/>
      <c r="AB10" s="481"/>
      <c r="AC10" s="481"/>
      <c r="AD10" s="481"/>
      <c r="AE10" s="481"/>
      <c r="AF10" s="481"/>
      <c r="AG10" s="481"/>
      <c r="AH10" s="481"/>
    </row>
    <row r="11" spans="1:50" ht="18.75" customHeight="1">
      <c r="N11" s="478" t="s">
        <v>268</v>
      </c>
      <c r="O11" s="479"/>
      <c r="P11" s="479"/>
      <c r="Q11" s="479"/>
      <c r="R11" s="479"/>
      <c r="S11" s="479"/>
      <c r="T11" s="479"/>
      <c r="U11" s="233"/>
      <c r="V11" s="481">
        <f>'様式３（事業計画変更申請書）'!G10</f>
        <v>0</v>
      </c>
      <c r="W11" s="481"/>
      <c r="X11" s="481"/>
      <c r="Y11" s="481"/>
      <c r="Z11" s="481"/>
      <c r="AA11" s="481"/>
      <c r="AB11" s="481"/>
      <c r="AC11" s="481"/>
      <c r="AD11" s="481"/>
      <c r="AE11" s="481"/>
      <c r="AF11" s="481"/>
      <c r="AG11" s="481"/>
      <c r="AH11" s="481"/>
    </row>
    <row r="12" spans="1:50" ht="18.75" customHeight="1">
      <c r="N12" s="478" t="s">
        <v>269</v>
      </c>
      <c r="O12" s="479"/>
      <c r="P12" s="479"/>
      <c r="Q12" s="479"/>
      <c r="R12" s="479"/>
      <c r="S12" s="479"/>
      <c r="T12" s="479"/>
      <c r="U12" s="233"/>
      <c r="V12" s="481">
        <f>'様式３（事業計画変更申請書）'!G11</f>
        <v>0</v>
      </c>
      <c r="W12" s="481"/>
      <c r="X12" s="481"/>
      <c r="Y12" s="481"/>
      <c r="Z12" s="481"/>
      <c r="AA12" s="481"/>
      <c r="AB12" s="481"/>
      <c r="AC12" s="481"/>
      <c r="AD12" s="481"/>
      <c r="AE12" s="481"/>
      <c r="AF12" s="481"/>
      <c r="AG12" s="481"/>
      <c r="AH12" s="234">
        <f>'様式３（事業計画変更申請書）'!S11</f>
        <v>0</v>
      </c>
    </row>
    <row r="13" spans="1:50" ht="18.75" customHeight="1">
      <c r="N13" s="478" t="s">
        <v>270</v>
      </c>
      <c r="O13" s="479"/>
      <c r="P13" s="479"/>
      <c r="Q13" s="479"/>
      <c r="R13" s="479"/>
      <c r="S13" s="479"/>
      <c r="T13" s="479"/>
      <c r="U13" s="233"/>
      <c r="V13" s="481">
        <f>'様式３（事業計画変更申請書）'!G13</f>
        <v>0</v>
      </c>
      <c r="W13" s="481"/>
      <c r="X13" s="481"/>
      <c r="Y13" s="481"/>
      <c r="Z13" s="481"/>
      <c r="AA13" s="481"/>
      <c r="AB13" s="481"/>
      <c r="AC13" s="481"/>
      <c r="AD13" s="481"/>
      <c r="AE13" s="481"/>
      <c r="AF13" s="481"/>
    </row>
    <row r="14" spans="1:50" ht="18.75" customHeight="1">
      <c r="N14" s="478" t="s">
        <v>271</v>
      </c>
      <c r="O14" s="479"/>
      <c r="P14" s="479"/>
      <c r="Q14" s="479"/>
      <c r="R14" s="479"/>
      <c r="S14" s="479"/>
      <c r="T14" s="479"/>
      <c r="U14" s="233"/>
      <c r="V14" s="481">
        <f>'様式１（交付申請書）'!F15</f>
        <v>0</v>
      </c>
      <c r="W14" s="481"/>
      <c r="X14" s="481"/>
      <c r="Y14" s="481"/>
      <c r="Z14" s="481"/>
      <c r="AA14" s="481"/>
      <c r="AB14" s="481"/>
      <c r="AC14" s="481"/>
      <c r="AD14" s="481"/>
      <c r="AE14" s="481"/>
      <c r="AF14" s="481"/>
      <c r="AG14" s="193"/>
    </row>
    <row r="15" spans="1:50" ht="18.75" customHeight="1">
      <c r="N15" s="478" t="s">
        <v>272</v>
      </c>
      <c r="O15" s="479"/>
      <c r="P15" s="479"/>
      <c r="Q15" s="479"/>
      <c r="R15" s="479"/>
      <c r="S15" s="479"/>
      <c r="T15" s="479"/>
      <c r="U15" s="233"/>
      <c r="V15" s="481">
        <f>'様式１（交付申請書）'!F16</f>
        <v>0</v>
      </c>
      <c r="W15" s="481"/>
      <c r="X15" s="481"/>
      <c r="Y15" s="481"/>
      <c r="Z15" s="481"/>
      <c r="AA15" s="481"/>
      <c r="AB15" s="481"/>
      <c r="AC15" s="481"/>
      <c r="AD15" s="481"/>
      <c r="AE15" s="481"/>
      <c r="AF15" s="481"/>
      <c r="AG15" s="193"/>
    </row>
    <row r="16" spans="1:50" ht="18.75" customHeight="1"/>
    <row r="17" spans="1:34" ht="18.75" customHeight="1">
      <c r="A17" s="482" t="s">
        <v>273</v>
      </c>
      <c r="B17" s="482"/>
      <c r="C17" s="482"/>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row>
    <row r="18" spans="1:34" ht="18.75" customHeight="1">
      <c r="A18" s="482"/>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row>
    <row r="19" spans="1:34" ht="18.75" customHeight="1">
      <c r="A19" s="482"/>
      <c r="B19" s="482"/>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row>
    <row r="20" spans="1:34" ht="18.75" customHeigh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row>
    <row r="21" spans="1:34" ht="18.75" customHeight="1">
      <c r="A21" s="435" t="s">
        <v>274</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row>
    <row r="22" spans="1:34" ht="18.75" customHeight="1">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row>
    <row r="23" spans="1:34" ht="18.75" customHeight="1">
      <c r="A23" s="450" t="s">
        <v>275</v>
      </c>
      <c r="B23" s="451"/>
      <c r="C23" s="451"/>
      <c r="D23" s="451"/>
      <c r="E23" s="451"/>
      <c r="F23" s="451"/>
      <c r="G23" s="195"/>
      <c r="H23" s="195"/>
      <c r="I23" s="195"/>
      <c r="J23" s="196"/>
      <c r="K23" s="196"/>
      <c r="L23" s="195"/>
      <c r="M23" s="195"/>
      <c r="N23" s="195"/>
      <c r="O23" s="195"/>
      <c r="P23" s="195"/>
      <c r="Q23" s="195"/>
      <c r="R23" s="195"/>
      <c r="S23" s="195"/>
      <c r="T23" s="195"/>
      <c r="U23" s="195"/>
      <c r="V23" s="195"/>
      <c r="W23" s="195"/>
      <c r="X23" s="195"/>
      <c r="Y23" s="195"/>
      <c r="Z23" s="195"/>
      <c r="AA23" s="195"/>
      <c r="AB23" s="195"/>
      <c r="AC23" s="195"/>
      <c r="AD23" s="195"/>
      <c r="AE23" s="195"/>
      <c r="AF23" s="195"/>
      <c r="AG23" s="195"/>
    </row>
    <row r="24" spans="1:34" ht="19.5" customHeight="1">
      <c r="A24" s="197"/>
      <c r="B24" s="198" t="s">
        <v>276</v>
      </c>
      <c r="C24" s="198"/>
      <c r="D24" s="198"/>
      <c r="E24" s="198"/>
      <c r="F24" s="198"/>
      <c r="G24" s="198"/>
      <c r="H24" s="198"/>
      <c r="I24" s="198"/>
      <c r="J24" s="199"/>
      <c r="K24" s="199"/>
      <c r="L24" s="198"/>
      <c r="M24" s="198"/>
      <c r="N24" s="198"/>
      <c r="O24" s="198"/>
      <c r="P24" s="198"/>
      <c r="Q24" s="200"/>
      <c r="R24" s="452"/>
      <c r="S24" s="452"/>
      <c r="T24" s="452"/>
      <c r="U24" s="452"/>
      <c r="V24" s="452"/>
      <c r="W24" s="452"/>
      <c r="X24" s="200"/>
      <c r="Y24" s="198"/>
      <c r="Z24" s="198"/>
      <c r="AA24" s="198"/>
      <c r="AB24" s="198"/>
      <c r="AC24" s="198"/>
      <c r="AD24" s="198"/>
      <c r="AE24" s="198"/>
      <c r="AF24" s="198"/>
      <c r="AG24" s="201"/>
    </row>
    <row r="25" spans="1:34" ht="18" customHeight="1">
      <c r="A25" s="202"/>
      <c r="B25" s="453" t="s">
        <v>293</v>
      </c>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5"/>
    </row>
    <row r="26" spans="1:34" ht="18" customHeight="1">
      <c r="A26" s="202"/>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5"/>
    </row>
    <row r="27" spans="1:34" ht="33" customHeight="1">
      <c r="A27" s="202"/>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5"/>
    </row>
    <row r="28" spans="1:34" ht="18" customHeight="1">
      <c r="A28" s="202"/>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5"/>
    </row>
    <row r="29" spans="1:34" ht="18" customHeight="1">
      <c r="A29" s="202"/>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5"/>
    </row>
    <row r="30" spans="1:34" ht="18" customHeight="1">
      <c r="A30" s="202"/>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5"/>
    </row>
    <row r="31" spans="1:34" ht="18" customHeight="1">
      <c r="A31" s="202"/>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5"/>
    </row>
    <row r="32" spans="1:34" ht="18" customHeight="1">
      <c r="A32" s="202"/>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5"/>
    </row>
    <row r="33" spans="1:34" ht="34.5" customHeight="1">
      <c r="A33" s="202"/>
      <c r="B33" s="456"/>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7"/>
    </row>
    <row r="34" spans="1:34" ht="18" customHeight="1">
      <c r="A34" s="198"/>
      <c r="B34" s="205"/>
      <c r="C34" s="205"/>
      <c r="D34" s="198"/>
      <c r="E34" s="198"/>
      <c r="F34" s="198"/>
      <c r="G34" s="198"/>
      <c r="H34" s="198"/>
      <c r="I34" s="198"/>
      <c r="J34" s="206"/>
      <c r="K34" s="206"/>
      <c r="L34" s="198"/>
      <c r="M34" s="198"/>
    </row>
    <row r="35" spans="1:34" ht="18" customHeight="1">
      <c r="A35" s="450" t="s">
        <v>277</v>
      </c>
      <c r="B35" s="451"/>
      <c r="C35" s="451"/>
      <c r="D35" s="451"/>
      <c r="E35" s="451"/>
      <c r="F35" s="451"/>
      <c r="G35" s="207"/>
      <c r="H35" s="207"/>
      <c r="I35" s="207"/>
      <c r="J35" s="207"/>
      <c r="K35" s="207"/>
      <c r="L35" s="207"/>
      <c r="M35" s="207"/>
      <c r="N35" s="207"/>
      <c r="O35" s="207"/>
      <c r="P35" s="207"/>
      <c r="Q35" s="207"/>
      <c r="R35" s="207"/>
      <c r="S35" s="207"/>
      <c r="T35" s="207"/>
      <c r="U35" s="207"/>
      <c r="V35" s="207"/>
      <c r="W35" s="207"/>
      <c r="X35" s="207"/>
      <c r="Y35" s="207"/>
      <c r="Z35" s="207"/>
      <c r="AA35" s="207"/>
      <c r="AB35" s="207"/>
      <c r="AC35" s="195"/>
      <c r="AD35" s="195"/>
      <c r="AE35" s="195"/>
      <c r="AF35" s="195"/>
      <c r="AG35" s="195"/>
    </row>
    <row r="36" spans="1:34" ht="18" customHeight="1">
      <c r="A36" s="208"/>
      <c r="B36" s="209"/>
      <c r="C36" s="209"/>
      <c r="D36" s="209"/>
      <c r="E36" s="209"/>
      <c r="F36" s="209"/>
      <c r="G36" s="209"/>
      <c r="H36" s="209"/>
      <c r="I36" s="209"/>
      <c r="J36" s="209"/>
      <c r="K36" s="186"/>
      <c r="V36" s="209"/>
      <c r="W36" s="209"/>
      <c r="X36" s="209"/>
      <c r="Y36" s="209"/>
      <c r="Z36" s="209"/>
      <c r="AA36" s="209"/>
      <c r="AB36" s="209"/>
      <c r="AG36" s="210"/>
    </row>
    <row r="37" spans="1:34" ht="18" customHeight="1">
      <c r="A37" s="208" t="s">
        <v>278</v>
      </c>
      <c r="B37" s="209"/>
      <c r="C37" s="209"/>
      <c r="D37" s="209"/>
      <c r="E37" s="209"/>
      <c r="F37" s="209"/>
      <c r="G37" s="209"/>
      <c r="H37" s="209"/>
      <c r="J37" s="186"/>
      <c r="K37" s="207" t="s">
        <v>279</v>
      </c>
      <c r="L37" s="207"/>
      <c r="M37" s="458">
        <f>'様式5 別紙1（実績報告書）'!$AJ$58</f>
        <v>0</v>
      </c>
      <c r="N37" s="458"/>
      <c r="O37" s="458"/>
      <c r="P37" s="458"/>
      <c r="Q37" s="458"/>
      <c r="R37" s="458"/>
      <c r="S37" s="207" t="s">
        <v>280</v>
      </c>
      <c r="T37" s="207"/>
      <c r="U37" s="209"/>
      <c r="V37" s="209"/>
      <c r="W37" s="209"/>
      <c r="X37" s="209"/>
      <c r="Y37" s="209"/>
      <c r="Z37" s="209"/>
      <c r="AA37" s="209"/>
      <c r="AB37" s="209"/>
      <c r="AG37" s="210"/>
    </row>
    <row r="38" spans="1:34" ht="18" customHeight="1">
      <c r="A38" s="211"/>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09"/>
      <c r="AG38" s="210"/>
    </row>
    <row r="39" spans="1:34" ht="18" customHeight="1">
      <c r="A39" s="202"/>
      <c r="C39" s="213"/>
      <c r="D39" s="213"/>
      <c r="E39" s="213"/>
      <c r="F39" s="436" t="s">
        <v>281</v>
      </c>
      <c r="G39" s="436"/>
      <c r="H39" s="436"/>
      <c r="I39" s="436"/>
      <c r="J39" s="436"/>
      <c r="K39" s="436"/>
      <c r="L39" s="436"/>
      <c r="M39" s="436"/>
      <c r="N39" s="436"/>
      <c r="O39" s="436"/>
      <c r="P39" s="436"/>
      <c r="Q39" s="436"/>
      <c r="R39" s="436"/>
      <c r="S39" s="436"/>
      <c r="T39" s="436"/>
      <c r="U39" s="436"/>
      <c r="V39" s="436"/>
      <c r="W39" s="436"/>
      <c r="X39" s="436"/>
      <c r="Y39" s="436"/>
      <c r="Z39" s="436"/>
      <c r="AA39" s="436"/>
      <c r="AB39" s="213"/>
      <c r="AC39" s="213"/>
      <c r="AD39" s="213"/>
      <c r="AE39" s="213"/>
      <c r="AF39" s="213"/>
      <c r="AG39" s="204"/>
      <c r="AH39" s="203"/>
    </row>
    <row r="40" spans="1:34" ht="18" customHeight="1">
      <c r="A40" s="214"/>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195"/>
      <c r="AD40" s="195"/>
      <c r="AE40" s="195"/>
      <c r="AF40" s="195"/>
      <c r="AG40" s="215"/>
    </row>
    <row r="41" spans="1:34" ht="18" customHeight="1">
      <c r="A41" s="437" t="s">
        <v>282</v>
      </c>
      <c r="B41" s="438"/>
      <c r="C41" s="438"/>
      <c r="D41" s="438"/>
      <c r="E41" s="438"/>
      <c r="F41" s="438"/>
      <c r="G41" s="438"/>
      <c r="H41" s="438"/>
      <c r="I41" s="216"/>
      <c r="J41" s="216"/>
      <c r="K41" s="216"/>
      <c r="L41" s="216"/>
      <c r="M41" s="216"/>
      <c r="N41" s="216"/>
      <c r="O41" s="216"/>
      <c r="P41" s="216"/>
      <c r="Q41" s="216"/>
      <c r="R41" s="216"/>
      <c r="S41" s="216"/>
      <c r="T41" s="216"/>
      <c r="U41" s="216"/>
      <c r="V41" s="216"/>
      <c r="W41" s="216"/>
      <c r="X41" s="216"/>
      <c r="Y41" s="216"/>
      <c r="Z41" s="216"/>
      <c r="AA41" s="216"/>
      <c r="AB41" s="216"/>
      <c r="AC41" s="217"/>
      <c r="AD41" s="217"/>
      <c r="AE41" s="217"/>
      <c r="AF41" s="217"/>
      <c r="AG41" s="218"/>
    </row>
    <row r="42" spans="1:34" ht="18" customHeight="1" thickBot="1">
      <c r="A42" s="219"/>
      <c r="B42" s="220"/>
      <c r="C42" s="220"/>
      <c r="D42" s="220"/>
      <c r="E42" s="220"/>
      <c r="F42" s="220"/>
      <c r="G42" s="220"/>
      <c r="H42" s="220"/>
      <c r="I42" s="221"/>
      <c r="J42" s="221"/>
      <c r="K42" s="221"/>
      <c r="L42" s="221"/>
      <c r="M42" s="221"/>
      <c r="N42" s="221"/>
      <c r="O42" s="221"/>
      <c r="P42" s="221"/>
      <c r="Q42" s="221"/>
      <c r="R42" s="221"/>
      <c r="S42" s="221"/>
      <c r="T42" s="221"/>
      <c r="U42" s="221"/>
      <c r="V42" s="221"/>
      <c r="W42" s="221"/>
      <c r="X42" s="221"/>
      <c r="Y42" s="221"/>
      <c r="Z42" s="221"/>
      <c r="AA42" s="221"/>
      <c r="AB42" s="221"/>
      <c r="AG42" s="210"/>
    </row>
    <row r="43" spans="1:34" ht="18" customHeight="1">
      <c r="A43" s="219"/>
      <c r="B43" s="439" t="s">
        <v>283</v>
      </c>
      <c r="C43" s="440"/>
      <c r="D43" s="440"/>
      <c r="E43" s="440"/>
      <c r="F43" s="440"/>
      <c r="G43" s="440"/>
      <c r="H43" s="440"/>
      <c r="I43" s="441"/>
      <c r="J43" s="442"/>
      <c r="K43" s="443"/>
      <c r="L43" s="443"/>
      <c r="M43" s="443"/>
      <c r="N43" s="443"/>
      <c r="O43" s="443"/>
      <c r="P43" s="443"/>
      <c r="Q43" s="443"/>
      <c r="R43" s="443"/>
      <c r="S43" s="443"/>
      <c r="T43" s="443"/>
      <c r="U43" s="443"/>
      <c r="V43" s="443"/>
      <c r="W43" s="443"/>
      <c r="X43" s="443"/>
      <c r="Y43" s="443"/>
      <c r="Z43" s="443"/>
      <c r="AA43" s="443"/>
      <c r="AB43" s="444"/>
      <c r="AG43" s="210"/>
    </row>
    <row r="44" spans="1:34" ht="18" customHeight="1">
      <c r="A44" s="219"/>
      <c r="B44" s="445" t="s">
        <v>284</v>
      </c>
      <c r="C44" s="438"/>
      <c r="D44" s="438"/>
      <c r="E44" s="438"/>
      <c r="F44" s="438"/>
      <c r="G44" s="438"/>
      <c r="H44" s="438"/>
      <c r="I44" s="446"/>
      <c r="J44" s="447"/>
      <c r="K44" s="448"/>
      <c r="L44" s="448"/>
      <c r="M44" s="448"/>
      <c r="N44" s="448"/>
      <c r="O44" s="448"/>
      <c r="P44" s="448"/>
      <c r="Q44" s="448"/>
      <c r="R44" s="448"/>
      <c r="S44" s="448"/>
      <c r="T44" s="448"/>
      <c r="U44" s="448"/>
      <c r="V44" s="448"/>
      <c r="W44" s="448"/>
      <c r="X44" s="448"/>
      <c r="Y44" s="448"/>
      <c r="Z44" s="448"/>
      <c r="AA44" s="448"/>
      <c r="AB44" s="449"/>
      <c r="AG44" s="210"/>
    </row>
    <row r="45" spans="1:34" ht="18" customHeight="1">
      <c r="A45" s="208"/>
      <c r="B45" s="445" t="s">
        <v>285</v>
      </c>
      <c r="C45" s="438"/>
      <c r="D45" s="438"/>
      <c r="E45" s="438"/>
      <c r="F45" s="438"/>
      <c r="G45" s="438"/>
      <c r="H45" s="438"/>
      <c r="I45" s="446"/>
      <c r="J45" s="222"/>
      <c r="K45" s="223"/>
      <c r="L45" s="223" t="s">
        <v>286</v>
      </c>
      <c r="M45" s="223"/>
      <c r="N45" s="223"/>
      <c r="O45" s="224" t="s">
        <v>287</v>
      </c>
      <c r="P45" s="224"/>
      <c r="Q45" s="225" t="s">
        <v>288</v>
      </c>
      <c r="R45" s="226"/>
      <c r="S45" s="226"/>
      <c r="T45" s="224"/>
      <c r="U45" s="224"/>
      <c r="V45" s="227"/>
      <c r="W45" s="227"/>
      <c r="X45" s="227"/>
      <c r="Y45" s="228"/>
      <c r="Z45" s="224"/>
      <c r="AA45" s="224"/>
      <c r="AB45" s="229"/>
      <c r="AG45" s="210"/>
    </row>
    <row r="46" spans="1:34" ht="18" customHeight="1">
      <c r="A46" s="208"/>
      <c r="B46" s="445" t="s">
        <v>289</v>
      </c>
      <c r="C46" s="438"/>
      <c r="D46" s="438"/>
      <c r="E46" s="438"/>
      <c r="F46" s="438"/>
      <c r="G46" s="438"/>
      <c r="H46" s="438"/>
      <c r="I46" s="446"/>
      <c r="J46" s="473"/>
      <c r="K46" s="474"/>
      <c r="L46" s="474"/>
      <c r="M46" s="474"/>
      <c r="N46" s="474"/>
      <c r="O46" s="474"/>
      <c r="P46" s="474"/>
      <c r="Q46" s="474"/>
      <c r="R46" s="474"/>
      <c r="S46" s="474"/>
      <c r="T46" s="474"/>
      <c r="U46" s="474"/>
      <c r="V46" s="474"/>
      <c r="W46" s="474"/>
      <c r="X46" s="474"/>
      <c r="Y46" s="474"/>
      <c r="Z46" s="448"/>
      <c r="AA46" s="448"/>
      <c r="AB46" s="449"/>
      <c r="AG46" s="210"/>
    </row>
    <row r="47" spans="1:34" ht="18" customHeight="1">
      <c r="A47" s="208"/>
      <c r="B47" s="459" t="s">
        <v>290</v>
      </c>
      <c r="C47" s="460"/>
      <c r="D47" s="460"/>
      <c r="E47" s="460"/>
      <c r="F47" s="460"/>
      <c r="G47" s="460"/>
      <c r="H47" s="460"/>
      <c r="I47" s="461"/>
      <c r="J47" s="462"/>
      <c r="K47" s="463"/>
      <c r="L47" s="463"/>
      <c r="M47" s="463"/>
      <c r="N47" s="463"/>
      <c r="O47" s="463"/>
      <c r="P47" s="463"/>
      <c r="Q47" s="463"/>
      <c r="R47" s="463"/>
      <c r="S47" s="463"/>
      <c r="T47" s="463"/>
      <c r="U47" s="463"/>
      <c r="V47" s="463"/>
      <c r="W47" s="463"/>
      <c r="X47" s="463"/>
      <c r="Y47" s="463"/>
      <c r="Z47" s="464"/>
      <c r="AA47" s="464"/>
      <c r="AB47" s="465"/>
      <c r="AG47" s="210"/>
    </row>
    <row r="48" spans="1:34" ht="18" customHeight="1" thickBot="1">
      <c r="A48" s="208"/>
      <c r="B48" s="466" t="s">
        <v>291</v>
      </c>
      <c r="C48" s="467"/>
      <c r="D48" s="467"/>
      <c r="E48" s="467"/>
      <c r="F48" s="467"/>
      <c r="G48" s="467"/>
      <c r="H48" s="467"/>
      <c r="I48" s="468"/>
      <c r="J48" s="469"/>
      <c r="K48" s="470"/>
      <c r="L48" s="470"/>
      <c r="M48" s="470"/>
      <c r="N48" s="470"/>
      <c r="O48" s="470"/>
      <c r="P48" s="470"/>
      <c r="Q48" s="470"/>
      <c r="R48" s="470"/>
      <c r="S48" s="470"/>
      <c r="T48" s="470"/>
      <c r="U48" s="470"/>
      <c r="V48" s="470"/>
      <c r="W48" s="470"/>
      <c r="X48" s="470"/>
      <c r="Y48" s="470"/>
      <c r="Z48" s="471"/>
      <c r="AA48" s="471"/>
      <c r="AB48" s="472"/>
      <c r="AG48" s="210"/>
    </row>
    <row r="49" spans="1:33" ht="18" customHeight="1">
      <c r="A49" s="230"/>
      <c r="B49" s="195"/>
      <c r="C49" s="195"/>
      <c r="D49" s="195"/>
      <c r="E49" s="195"/>
      <c r="F49" s="195"/>
      <c r="G49" s="195"/>
      <c r="H49" s="195"/>
      <c r="I49" s="195"/>
      <c r="J49" s="231"/>
      <c r="K49" s="231"/>
      <c r="L49" s="195"/>
      <c r="M49" s="195"/>
      <c r="N49" s="195"/>
      <c r="O49" s="195"/>
      <c r="P49" s="195"/>
      <c r="Q49" s="195"/>
      <c r="R49" s="195"/>
      <c r="S49" s="195"/>
      <c r="T49" s="195"/>
      <c r="U49" s="195"/>
      <c r="V49" s="195"/>
      <c r="W49" s="195"/>
      <c r="X49" s="195"/>
      <c r="Y49" s="195"/>
      <c r="Z49" s="195"/>
      <c r="AA49" s="195"/>
      <c r="AB49" s="195"/>
      <c r="AC49" s="195"/>
      <c r="AD49" s="195"/>
      <c r="AE49" s="195"/>
      <c r="AF49" s="195"/>
      <c r="AG49" s="215"/>
    </row>
  </sheetData>
  <sheetProtection selectLockedCells="1"/>
  <mergeCells count="36">
    <mergeCell ref="N12:T12"/>
    <mergeCell ref="N13:T13"/>
    <mergeCell ref="N14:T14"/>
    <mergeCell ref="N15:T15"/>
    <mergeCell ref="A17:AH20"/>
    <mergeCell ref="V12:AG12"/>
    <mergeCell ref="V13:AF13"/>
    <mergeCell ref="V14:AF14"/>
    <mergeCell ref="V15:AF15"/>
    <mergeCell ref="X2:AH2"/>
    <mergeCell ref="A4:AH4"/>
    <mergeCell ref="A5:AH5"/>
    <mergeCell ref="N10:T10"/>
    <mergeCell ref="N11:T11"/>
    <mergeCell ref="V9:AB9"/>
    <mergeCell ref="V10:AH10"/>
    <mergeCell ref="V11:AH11"/>
    <mergeCell ref="B47:I47"/>
    <mergeCell ref="J47:AB47"/>
    <mergeCell ref="B48:I48"/>
    <mergeCell ref="J48:AB48"/>
    <mergeCell ref="B45:I45"/>
    <mergeCell ref="B46:I46"/>
    <mergeCell ref="J46:AB46"/>
    <mergeCell ref="B44:I44"/>
    <mergeCell ref="J44:AB44"/>
    <mergeCell ref="A23:F23"/>
    <mergeCell ref="R24:W24"/>
    <mergeCell ref="B25:AG33"/>
    <mergeCell ref="A35:F35"/>
    <mergeCell ref="M37:R37"/>
    <mergeCell ref="A21:AH21"/>
    <mergeCell ref="F39:AA39"/>
    <mergeCell ref="A41:H41"/>
    <mergeCell ref="B43:I43"/>
    <mergeCell ref="J43:AB43"/>
  </mergeCells>
  <phoneticPr fontId="1"/>
  <conditionalFormatting sqref="B25">
    <cfRule type="expression" dxfId="13" priority="5">
      <formula>_xlfn.ISFORMULA(B25)</formula>
    </cfRule>
  </conditionalFormatting>
  <conditionalFormatting sqref="K45 J46:J48">
    <cfRule type="expression" dxfId="12" priority="7">
      <formula>J45&lt;&gt;#REF!</formula>
    </cfRule>
  </conditionalFormatting>
  <conditionalFormatting sqref="M37:R37">
    <cfRule type="expression" dxfId="11" priority="8">
      <formula>M37&lt;&gt;#REF!</formula>
    </cfRule>
  </conditionalFormatting>
  <conditionalFormatting sqref="N45">
    <cfRule type="expression" dxfId="10" priority="6">
      <formula>N45&lt;&gt;#REF!</formula>
    </cfRule>
  </conditionalFormatting>
  <conditionalFormatting sqref="V10:V15">
    <cfRule type="expression" dxfId="9" priority="1">
      <formula>_xlfn.ISFORMULA(V10)</formula>
    </cfRule>
  </conditionalFormatting>
  <dataValidations count="1">
    <dataValidation imeMode="disabled" allowBlank="1" showInputMessage="1" showErrorMessage="1" sqref="V15" xr:uid="{73487213-9CC3-4D8D-8F4B-D6181976BCBC}"/>
  </dataValidations>
  <printOptions horizontalCentered="1"/>
  <pageMargins left="0.78740157480314965" right="0.78740157480314965" top="0.59055118110236227" bottom="0.59055118110236227" header="0.39370078740157483" footer="0.39370078740157483"/>
  <pageSetup paperSize="9" scale="7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7620</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7620</xdr:colOff>
                    <xdr:row>44</xdr:row>
                    <xdr:rowOff>0</xdr:rowOff>
                  </from>
                  <to>
                    <xdr:col>14</xdr:col>
                    <xdr:colOff>137160</xdr:colOff>
                    <xdr:row>45</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7620</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7620</xdr:colOff>
                    <xdr:row>44</xdr:row>
                    <xdr:rowOff>0</xdr:rowOff>
                  </from>
                  <to>
                    <xdr:col>14</xdr:col>
                    <xdr:colOff>137160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C8EB-F4BE-4945-AA60-B1AD157A3280}">
  <sheetPr>
    <tabColor theme="9" tint="0.79998168889431442"/>
    <pageSetUpPr fitToPage="1"/>
  </sheetPr>
  <dimension ref="A1:AZ61"/>
  <sheetViews>
    <sheetView zoomScale="90" zoomScaleNormal="90" zoomScaleSheetLayoutView="70" workbookViewId="0">
      <selection activeCell="P19" sqref="P19"/>
    </sheetView>
  </sheetViews>
  <sheetFormatPr defaultColWidth="8.09765625" defaultRowHeight="12.6"/>
  <cols>
    <col min="1" max="1" width="1.59765625" style="47" customWidth="1"/>
    <col min="2" max="2" width="1.5" style="47" customWidth="1"/>
    <col min="3" max="3" width="1.8984375" style="47" customWidth="1"/>
    <col min="4" max="4" width="8.3984375" style="47" customWidth="1"/>
    <col min="5" max="5" width="6.59765625" style="47" customWidth="1"/>
    <col min="6" max="6" width="3.5" style="47" customWidth="1"/>
    <col min="7" max="7" width="4.09765625" style="47" customWidth="1"/>
    <col min="8" max="8" width="3.19921875" style="47" customWidth="1"/>
    <col min="9" max="9" width="4.5" style="47" customWidth="1"/>
    <col min="10" max="10" width="4.59765625" style="47" customWidth="1"/>
    <col min="11" max="11" width="3" style="47" customWidth="1"/>
    <col min="12" max="12" width="6.5" style="47" customWidth="1"/>
    <col min="13" max="13" width="3.5" style="47" customWidth="1"/>
    <col min="14" max="14" width="4.3984375" style="47" customWidth="1"/>
    <col min="15" max="15" width="3.19921875" style="47" customWidth="1"/>
    <col min="16" max="16" width="4.59765625" style="47" customWidth="1"/>
    <col min="17" max="17" width="2.3984375" style="47" customWidth="1"/>
    <col min="18" max="18" width="2" style="47" customWidth="1"/>
    <col min="19" max="20" width="4.59765625" style="47" hidden="1" customWidth="1"/>
    <col min="21" max="22" width="8.59765625" style="47" customWidth="1"/>
    <col min="23" max="23" width="7.5" style="47" customWidth="1"/>
    <col min="24" max="24" width="6.09765625" style="47" customWidth="1"/>
    <col min="25" max="25" width="9.19921875" style="47" customWidth="1"/>
    <col min="26" max="26" width="8.5" style="47" customWidth="1"/>
    <col min="27" max="29" width="5.19921875" style="47" customWidth="1"/>
    <col min="30" max="30" width="8.59765625" style="47" customWidth="1"/>
    <col min="31" max="34" width="5.09765625" style="47" customWidth="1"/>
    <col min="35" max="35" width="9" style="47" customWidth="1"/>
    <col min="36" max="39" width="6.59765625" style="47" customWidth="1"/>
    <col min="40" max="40" width="2.59765625" style="47" customWidth="1"/>
    <col min="41" max="42" width="12.59765625" style="47" customWidth="1"/>
    <col min="43" max="43" width="2.59765625" style="47" customWidth="1"/>
    <col min="44" max="44" width="3.3984375" style="47" customWidth="1"/>
    <col min="45" max="45" width="9.8984375" style="47" hidden="1" customWidth="1"/>
    <col min="46" max="46" width="8.8984375" style="47" customWidth="1"/>
    <col min="47" max="48" width="8.3984375" style="47" customWidth="1"/>
    <col min="49" max="16384" width="8.09765625" style="47"/>
  </cols>
  <sheetData>
    <row r="1" spans="1:52" ht="16.8">
      <c r="A1" s="45"/>
      <c r="B1" s="48" t="s">
        <v>250</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138</v>
      </c>
      <c r="E4" s="386" t="s">
        <v>214</v>
      </c>
      <c r="F4" s="387"/>
      <c r="G4" s="387"/>
      <c r="H4" s="387"/>
      <c r="I4" s="387"/>
      <c r="J4" s="387"/>
      <c r="K4" s="387"/>
      <c r="L4" s="387"/>
      <c r="M4" s="387"/>
      <c r="N4" s="85"/>
      <c r="O4" s="105"/>
      <c r="P4" s="106" t="s">
        <v>138</v>
      </c>
      <c r="Q4" t="s">
        <v>152</v>
      </c>
      <c r="R4"/>
      <c r="S4"/>
      <c r="T4"/>
      <c r="U4"/>
      <c r="V4"/>
      <c r="W4" s="107"/>
      <c r="X4" s="101"/>
      <c r="Y4" s="50"/>
      <c r="Z4" s="106" t="s">
        <v>160</v>
      </c>
      <c r="AA4" s="386" t="s">
        <v>215</v>
      </c>
      <c r="AB4" s="387"/>
      <c r="AC4" s="387"/>
      <c r="AD4" s="387"/>
      <c r="AE4" s="387"/>
      <c r="AF4" s="387"/>
      <c r="AG4" s="387"/>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217</v>
      </c>
      <c r="Q5" t="s">
        <v>218</v>
      </c>
      <c r="R5"/>
      <c r="S5"/>
      <c r="T5"/>
      <c r="U5" s="109"/>
      <c r="V5" t="s">
        <v>219</v>
      </c>
      <c r="W5" s="107"/>
      <c r="X5" s="50"/>
      <c r="Y5" s="112"/>
      <c r="Z5" s="50"/>
      <c r="AA5" s="50"/>
      <c r="AB5"/>
      <c r="AC5"/>
      <c r="AD5"/>
      <c r="AE5"/>
      <c r="AF5"/>
      <c r="AG5"/>
      <c r="AH5"/>
      <c r="AI5" s="113"/>
      <c r="AJ5" s="114"/>
      <c r="AK5" s="388" t="s">
        <v>220</v>
      </c>
      <c r="AL5" s="389"/>
      <c r="AM5" s="389"/>
      <c r="AN5" s="389"/>
      <c r="AO5" s="389"/>
      <c r="AP5" s="389"/>
      <c r="AQ5" s="390"/>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391" t="s">
        <v>221</v>
      </c>
      <c r="AL6" s="392"/>
      <c r="AM6" s="392"/>
      <c r="AN6" s="392"/>
      <c r="AO6" s="392"/>
      <c r="AP6" s="392"/>
      <c r="AQ6" s="393"/>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394" t="s">
        <v>222</v>
      </c>
      <c r="C8" s="395"/>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45"/>
    </row>
    <row r="9" spans="1:52" ht="15" customHeight="1">
      <c r="A9" s="45"/>
      <c r="B9" s="334" t="s">
        <v>154</v>
      </c>
      <c r="C9" s="335"/>
      <c r="D9" s="397" t="s">
        <v>223</v>
      </c>
      <c r="E9" s="398"/>
      <c r="F9" s="398"/>
      <c r="G9" s="398"/>
      <c r="H9" s="364"/>
      <c r="I9" s="364"/>
      <c r="J9" s="365"/>
      <c r="K9" s="398" t="s">
        <v>224</v>
      </c>
      <c r="L9" s="398"/>
      <c r="M9" s="398"/>
      <c r="N9" s="398"/>
      <c r="O9" s="398"/>
      <c r="P9" s="398"/>
      <c r="Q9" s="398"/>
      <c r="R9" s="399"/>
      <c r="S9" s="364"/>
      <c r="T9" s="364"/>
      <c r="U9" s="400" t="s">
        <v>225</v>
      </c>
      <c r="V9" s="401"/>
      <c r="W9" s="401"/>
      <c r="X9" s="401"/>
      <c r="Y9" s="401"/>
      <c r="Z9" s="401"/>
      <c r="AA9" s="401"/>
      <c r="AB9" s="401"/>
      <c r="AC9" s="401"/>
      <c r="AD9" s="401"/>
      <c r="AE9" s="401"/>
      <c r="AF9" s="401"/>
      <c r="AG9" s="401"/>
      <c r="AH9" s="402"/>
      <c r="AI9" s="334" t="s">
        <v>156</v>
      </c>
      <c r="AJ9" s="364"/>
      <c r="AK9" s="364"/>
      <c r="AL9" s="364"/>
      <c r="AM9" s="365"/>
      <c r="AN9" s="371" t="s">
        <v>157</v>
      </c>
      <c r="AO9" s="371"/>
      <c r="AP9" s="371"/>
      <c r="AQ9" s="372"/>
      <c r="AR9" s="45"/>
      <c r="AT9" s="59"/>
    </row>
    <row r="10" spans="1:52" ht="15" customHeight="1">
      <c r="A10" s="45"/>
      <c r="B10" s="337"/>
      <c r="C10" s="322"/>
      <c r="D10" s="336"/>
      <c r="E10" s="366"/>
      <c r="F10" s="366"/>
      <c r="G10" s="366"/>
      <c r="H10" s="366"/>
      <c r="I10" s="366"/>
      <c r="J10" s="367"/>
      <c r="K10" s="377"/>
      <c r="L10" s="377"/>
      <c r="M10" s="377"/>
      <c r="N10" s="377"/>
      <c r="O10" s="377"/>
      <c r="P10" s="377"/>
      <c r="Q10" s="377"/>
      <c r="R10" s="378"/>
      <c r="S10" s="366"/>
      <c r="T10" s="366"/>
      <c r="U10" s="373" t="s">
        <v>226</v>
      </c>
      <c r="V10" s="374"/>
      <c r="W10" s="374"/>
      <c r="X10" s="335"/>
      <c r="Y10" s="376" t="s">
        <v>227</v>
      </c>
      <c r="Z10" s="377"/>
      <c r="AA10" s="377"/>
      <c r="AB10" s="377"/>
      <c r="AC10" s="378"/>
      <c r="AD10" s="382" t="s">
        <v>228</v>
      </c>
      <c r="AE10" s="383"/>
      <c r="AF10" s="383"/>
      <c r="AG10" s="383"/>
      <c r="AH10" s="383"/>
      <c r="AI10" s="336"/>
      <c r="AJ10" s="366"/>
      <c r="AK10" s="366"/>
      <c r="AL10" s="366"/>
      <c r="AM10" s="367"/>
      <c r="AN10" s="377" t="s">
        <v>158</v>
      </c>
      <c r="AO10" s="377"/>
      <c r="AP10" s="377"/>
      <c r="AQ10" s="378"/>
      <c r="AR10" s="45"/>
      <c r="AT10" s="59"/>
      <c r="AU10" s="363" t="s">
        <v>159</v>
      </c>
      <c r="AV10" s="363"/>
      <c r="AW10" s="363"/>
      <c r="AX10" s="363"/>
      <c r="AY10" s="363"/>
      <c r="AZ10" s="363"/>
    </row>
    <row r="11" spans="1:52" ht="15" customHeight="1">
      <c r="A11" s="45"/>
      <c r="B11" s="338"/>
      <c r="C11" s="339"/>
      <c r="D11" s="368"/>
      <c r="E11" s="369"/>
      <c r="F11" s="369"/>
      <c r="G11" s="369"/>
      <c r="H11" s="369"/>
      <c r="I11" s="369"/>
      <c r="J11" s="370"/>
      <c r="K11" s="380"/>
      <c r="L11" s="380"/>
      <c r="M11" s="380"/>
      <c r="N11" s="380"/>
      <c r="O11" s="380"/>
      <c r="P11" s="380"/>
      <c r="Q11" s="380"/>
      <c r="R11" s="381"/>
      <c r="S11" s="369"/>
      <c r="T11" s="369"/>
      <c r="U11" s="338"/>
      <c r="V11" s="375"/>
      <c r="W11" s="375"/>
      <c r="X11" s="339"/>
      <c r="Y11" s="379"/>
      <c r="Z11" s="380"/>
      <c r="AA11" s="380"/>
      <c r="AB11" s="380"/>
      <c r="AC11" s="381"/>
      <c r="AD11" s="384"/>
      <c r="AE11" s="385"/>
      <c r="AF11" s="385"/>
      <c r="AG11" s="385"/>
      <c r="AH11" s="385"/>
      <c r="AI11" s="368"/>
      <c r="AJ11" s="369"/>
      <c r="AK11" s="369"/>
      <c r="AL11" s="369"/>
      <c r="AM11" s="370"/>
      <c r="AN11" s="380"/>
      <c r="AO11" s="380"/>
      <c r="AP11" s="380"/>
      <c r="AQ11" s="381"/>
      <c r="AR11" s="45"/>
      <c r="AT11" s="59"/>
      <c r="AU11" s="363"/>
      <c r="AV11" s="363"/>
      <c r="AW11" s="363"/>
      <c r="AX11" s="363"/>
      <c r="AY11" s="363"/>
      <c r="AZ11" s="363"/>
    </row>
    <row r="12" spans="1:52" ht="15.75" customHeight="1" thickBot="1">
      <c r="A12" s="45"/>
      <c r="B12" s="334">
        <v>1</v>
      </c>
      <c r="C12" s="335"/>
      <c r="D12" s="87"/>
      <c r="E12" s="65"/>
      <c r="F12" s="65"/>
      <c r="G12" s="65"/>
      <c r="H12" s="65"/>
      <c r="I12" s="65"/>
      <c r="J12" s="89"/>
      <c r="K12" s="91"/>
      <c r="L12" s="340" t="s">
        <v>229</v>
      </c>
      <c r="M12" s="341"/>
      <c r="N12" s="341"/>
      <c r="O12" s="341"/>
      <c r="P12" s="341"/>
      <c r="Q12" s="341"/>
      <c r="R12" s="92"/>
      <c r="S12" s="49"/>
      <c r="T12" s="49"/>
      <c r="U12" s="126"/>
      <c r="V12" s="127"/>
      <c r="W12" s="127"/>
      <c r="X12" s="128"/>
      <c r="Y12" s="342"/>
      <c r="Z12" s="343"/>
      <c r="AA12" s="343"/>
      <c r="AB12" s="343"/>
      <c r="AC12" s="344"/>
      <c r="AD12" s="342"/>
      <c r="AE12" s="343"/>
      <c r="AF12" s="343"/>
      <c r="AG12" s="343"/>
      <c r="AH12" s="343"/>
      <c r="AI12" s="129"/>
      <c r="AJ12" s="341"/>
      <c r="AK12" s="341"/>
      <c r="AL12" s="341"/>
      <c r="AM12"/>
      <c r="AN12" s="130" t="s">
        <v>230</v>
      </c>
      <c r="AO12" s="131"/>
      <c r="AP12" s="131"/>
      <c r="AQ12" s="132"/>
      <c r="AR12" s="45"/>
    </row>
    <row r="13" spans="1:52" ht="15.75" customHeight="1" thickBot="1">
      <c r="A13" s="45"/>
      <c r="B13" s="336"/>
      <c r="C13" s="322"/>
      <c r="D13" s="345" t="s">
        <v>144</v>
      </c>
      <c r="E13" s="347"/>
      <c r="F13" s="348"/>
      <c r="G13" s="348"/>
      <c r="H13" s="348"/>
      <c r="I13" s="349"/>
      <c r="J13" s="90"/>
      <c r="K13" s="133"/>
      <c r="L13" s="134"/>
      <c r="M13" t="s">
        <v>231</v>
      </c>
      <c r="N13" s="134"/>
      <c r="O13" t="s">
        <v>232</v>
      </c>
      <c r="P13" s="134"/>
      <c r="Q13" t="s">
        <v>233</v>
      </c>
      <c r="R13" s="135"/>
      <c r="S13" s="45"/>
      <c r="T13" s="45"/>
      <c r="U13" s="136" t="s">
        <v>234</v>
      </c>
      <c r="V13" s="353"/>
      <c r="W13" s="354"/>
      <c r="X13" s="137" t="s">
        <v>9</v>
      </c>
      <c r="Y13" s="138" t="s">
        <v>235</v>
      </c>
      <c r="Z13" s="355"/>
      <c r="AA13" s="356"/>
      <c r="AB13" s="357"/>
      <c r="AC13" s="53" t="s">
        <v>9</v>
      </c>
      <c r="AD13" s="136"/>
      <c r="AE13" s="358">
        <v>7500</v>
      </c>
      <c r="AF13" s="359"/>
      <c r="AG13" s="360"/>
      <c r="AH13" s="53" t="s">
        <v>9</v>
      </c>
      <c r="AI13" s="129"/>
      <c r="AJ13" s="330"/>
      <c r="AK13" s="330"/>
      <c r="AL13" s="330"/>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336"/>
      <c r="C14" s="322"/>
      <c r="D14" s="346"/>
      <c r="E14" s="350"/>
      <c r="F14" s="351"/>
      <c r="G14" s="351"/>
      <c r="H14" s="351"/>
      <c r="I14" s="352"/>
      <c r="J14" s="90"/>
      <c r="K14" s="60"/>
      <c r="L14" s="60"/>
      <c r="M14" s="60"/>
      <c r="N14" s="60"/>
      <c r="O14" s="60"/>
      <c r="P14" s="60"/>
      <c r="Q14" s="60"/>
      <c r="R14" s="61"/>
      <c r="S14" s="63"/>
      <c r="T14" s="62"/>
      <c r="U14" s="136"/>
      <c r="V14" s="142"/>
      <c r="W14" s="142"/>
      <c r="X14" s="137"/>
      <c r="Y14" s="143"/>
      <c r="Z14" s="331"/>
      <c r="AA14" s="331"/>
      <c r="AB14" s="332"/>
      <c r="AC14" s="333"/>
      <c r="AD14" s="143"/>
      <c r="AE14" s="331"/>
      <c r="AF14" s="331"/>
      <c r="AG14" s="332"/>
      <c r="AH14" s="333"/>
      <c r="AI14" s="129"/>
      <c r="AJ14" s="330"/>
      <c r="AK14" s="330"/>
      <c r="AL14" s="330"/>
      <c r="AM14" s="45"/>
      <c r="AN14" s="121"/>
      <c r="AO14" s="144"/>
      <c r="AP14" s="144"/>
      <c r="AQ14" s="122"/>
      <c r="AR14" s="45"/>
      <c r="AU14" s="59"/>
      <c r="AV14" s="58"/>
    </row>
    <row r="15" spans="1:52" ht="16.5" customHeight="1" thickBot="1">
      <c r="A15" s="57"/>
      <c r="B15" s="336"/>
      <c r="C15" s="322"/>
      <c r="D15" s="88"/>
      <c r="E15" s="58"/>
      <c r="F15" s="58"/>
      <c r="G15" s="58"/>
      <c r="H15" s="58"/>
      <c r="I15" s="58"/>
      <c r="J15" s="90"/>
      <c r="K15" s="311"/>
      <c r="L15" s="313" t="s">
        <v>236</v>
      </c>
      <c r="M15" s="314"/>
      <c r="N15" s="315"/>
      <c r="O15" s="317" t="s">
        <v>237</v>
      </c>
      <c r="P15" s="318"/>
      <c r="Q15" s="318"/>
      <c r="R15" s="319"/>
      <c r="S15" s="324"/>
      <c r="T15" s="324"/>
      <c r="U15" s="326" t="s">
        <v>238</v>
      </c>
      <c r="V15" s="327"/>
      <c r="W15" s="145"/>
      <c r="X15" s="146" t="s">
        <v>239</v>
      </c>
      <c r="Y15" s="328" t="s">
        <v>240</v>
      </c>
      <c r="Z15" s="329"/>
      <c r="AA15" s="361">
        <v>12</v>
      </c>
      <c r="AB15" s="362"/>
      <c r="AC15" s="53" t="s">
        <v>239</v>
      </c>
      <c r="AD15" s="328" t="s">
        <v>240</v>
      </c>
      <c r="AE15" s="329"/>
      <c r="AF15" s="361">
        <v>12</v>
      </c>
      <c r="AG15" s="362"/>
      <c r="AH15" s="53" t="s">
        <v>239</v>
      </c>
      <c r="AI15" s="147"/>
      <c r="AJ15" s="330"/>
      <c r="AK15" s="330"/>
      <c r="AL15" s="330"/>
      <c r="AM15" s="45"/>
      <c r="AN15" s="121"/>
      <c r="AO15" s="299" t="s">
        <v>253</v>
      </c>
      <c r="AP15" s="300"/>
      <c r="AQ15" s="122"/>
      <c r="AR15" s="45"/>
      <c r="AU15" s="59"/>
      <c r="AV15" s="71"/>
    </row>
    <row r="16" spans="1:52" ht="18.75" customHeight="1" thickBot="1">
      <c r="A16" s="57"/>
      <c r="B16" s="337"/>
      <c r="C16" s="322"/>
      <c r="D16" s="148" t="s">
        <v>241</v>
      </c>
      <c r="E16" s="149"/>
      <c r="F16" s="150" t="s">
        <v>231</v>
      </c>
      <c r="G16" s="149"/>
      <c r="H16" s="150" t="s">
        <v>232</v>
      </c>
      <c r="I16" s="149"/>
      <c r="J16" s="86" t="s">
        <v>233</v>
      </c>
      <c r="K16" s="312"/>
      <c r="L16" s="279"/>
      <c r="M16" s="279"/>
      <c r="N16" s="316"/>
      <c r="O16" s="320"/>
      <c r="P16" s="321"/>
      <c r="Q16" s="321"/>
      <c r="R16" s="322"/>
      <c r="S16" s="325"/>
      <c r="T16" s="325"/>
      <c r="U16" s="152"/>
      <c r="Y16" s="152"/>
      <c r="AC16" s="153"/>
      <c r="AG16" s="154"/>
      <c r="AH16" s="153"/>
      <c r="AI16" s="147"/>
      <c r="AJ16" s="51" t="s">
        <v>242</v>
      </c>
      <c r="AK16" s="51"/>
      <c r="AL16" s="51"/>
      <c r="AM16" s="45"/>
      <c r="AN16" s="121"/>
      <c r="AO16" s="301"/>
      <c r="AP16" s="302"/>
      <c r="AQ16" s="122"/>
      <c r="AR16" s="45"/>
      <c r="AU16" s="59"/>
      <c r="AV16" s="71"/>
    </row>
    <row r="17" spans="1:48" ht="22.5" customHeight="1" thickTop="1" thickBot="1">
      <c r="A17" s="45"/>
      <c r="B17" s="337"/>
      <c r="C17" s="322"/>
      <c r="D17" s="151" t="s">
        <v>155</v>
      </c>
      <c r="E17" s="155"/>
      <c r="F17" s="114"/>
      <c r="G17" s="155"/>
      <c r="H17" s="114"/>
      <c r="I17" s="155"/>
      <c r="J17" s="86"/>
      <c r="K17" s="312"/>
      <c r="L17" s="279"/>
      <c r="M17" s="279"/>
      <c r="N17" s="316"/>
      <c r="O17" s="323"/>
      <c r="P17" s="321"/>
      <c r="Q17" s="321"/>
      <c r="R17" s="322"/>
      <c r="S17" s="325"/>
      <c r="T17" s="325"/>
      <c r="U17" s="156"/>
      <c r="V17" s="157" t="s">
        <v>243</v>
      </c>
      <c r="W17" s="157"/>
      <c r="X17" s="158"/>
      <c r="Y17" s="156"/>
      <c r="Z17" s="157" t="s">
        <v>244</v>
      </c>
      <c r="AA17" s="157"/>
      <c r="AB17" s="157"/>
      <c r="AC17" s="53"/>
      <c r="AD17" s="156"/>
      <c r="AE17" s="157" t="s">
        <v>245</v>
      </c>
      <c r="AF17" s="157"/>
      <c r="AG17" s="157"/>
      <c r="AH17" s="53"/>
      <c r="AI17" s="64"/>
      <c r="AJ17" s="303">
        <f>MIN(V18,Z18,AE18)</f>
        <v>0</v>
      </c>
      <c r="AK17" s="304"/>
      <c r="AL17" s="305"/>
      <c r="AM17" s="159"/>
      <c r="AN17" s="121"/>
      <c r="AO17" s="309" t="s">
        <v>246</v>
      </c>
      <c r="AP17" s="310"/>
      <c r="AQ17" s="122"/>
      <c r="AR17" s="45"/>
      <c r="AU17" s="59"/>
      <c r="AV17" s="71"/>
    </row>
    <row r="18" spans="1:48" ht="17.25" customHeight="1" thickBot="1">
      <c r="A18" s="45"/>
      <c r="B18" s="337"/>
      <c r="C18" s="322"/>
      <c r="D18" s="280" t="s">
        <v>252</v>
      </c>
      <c r="E18" s="281"/>
      <c r="F18" s="281"/>
      <c r="G18" s="281"/>
      <c r="H18" s="281"/>
      <c r="I18" s="281"/>
      <c r="J18" s="282"/>
      <c r="K18" s="312"/>
      <c r="L18" s="279"/>
      <c r="M18" s="279"/>
      <c r="N18" s="316"/>
      <c r="O18" s="323"/>
      <c r="P18" s="321"/>
      <c r="Q18" s="321"/>
      <c r="R18" s="322"/>
      <c r="S18" s="325"/>
      <c r="T18" s="325"/>
      <c r="U18" s="160" t="s">
        <v>247</v>
      </c>
      <c r="V18" s="289">
        <f>V13*W15/2</f>
        <v>0</v>
      </c>
      <c r="W18" s="290"/>
      <c r="X18" s="137" t="s">
        <v>9</v>
      </c>
      <c r="Y18" s="160" t="s">
        <v>247</v>
      </c>
      <c r="Z18" s="291">
        <f>Z13*AA15/2</f>
        <v>0</v>
      </c>
      <c r="AA18" s="292"/>
      <c r="AB18" s="293"/>
      <c r="AC18" s="137" t="s">
        <v>9</v>
      </c>
      <c r="AD18" s="160"/>
      <c r="AE18" s="291">
        <f>AE13*AF15</f>
        <v>90000</v>
      </c>
      <c r="AF18" s="292"/>
      <c r="AG18" s="293"/>
      <c r="AH18" s="137" t="s">
        <v>9</v>
      </c>
      <c r="AI18" s="129"/>
      <c r="AJ18" s="306"/>
      <c r="AK18" s="307"/>
      <c r="AL18" s="308"/>
      <c r="AM18" s="45" t="s">
        <v>9</v>
      </c>
      <c r="AN18" s="121"/>
      <c r="AO18" s="144"/>
      <c r="AP18" s="144"/>
      <c r="AQ18" s="122"/>
      <c r="AR18" s="45"/>
      <c r="AU18" s="59"/>
      <c r="AV18" s="71"/>
    </row>
    <row r="19" spans="1:48" ht="18.75" customHeight="1" thickTop="1" thickBot="1">
      <c r="A19" s="45"/>
      <c r="B19" s="337"/>
      <c r="C19" s="322"/>
      <c r="D19" s="283"/>
      <c r="E19" s="284"/>
      <c r="F19" s="284"/>
      <c r="G19" s="284"/>
      <c r="H19" s="284"/>
      <c r="I19" s="284"/>
      <c r="J19" s="285"/>
      <c r="K19" s="161"/>
      <c r="L19" s="162"/>
      <c r="M19" s="163" t="s">
        <v>138</v>
      </c>
      <c r="N19" s="164"/>
      <c r="O19" s="165"/>
      <c r="P19" s="166"/>
      <c r="Q19" s="167" t="s">
        <v>239</v>
      </c>
      <c r="R19" s="168"/>
      <c r="S19" s="45"/>
      <c r="T19" s="45"/>
      <c r="U19" s="156"/>
      <c r="V19" s="157"/>
      <c r="W19" s="157"/>
      <c r="X19" s="157"/>
      <c r="Y19" s="129"/>
      <c r="Z19" s="294"/>
      <c r="AA19" s="294"/>
      <c r="AB19" s="294"/>
      <c r="AC19" s="53"/>
      <c r="AD19" s="129"/>
      <c r="AE19" s="294"/>
      <c r="AF19" s="294"/>
      <c r="AG19" s="294"/>
      <c r="AH19" s="53"/>
      <c r="AN19" s="121"/>
      <c r="AO19" s="144"/>
      <c r="AP19" s="144"/>
      <c r="AQ19" s="122"/>
      <c r="AR19" s="45"/>
      <c r="AU19" s="59"/>
      <c r="AV19" s="71"/>
    </row>
    <row r="20" spans="1:48" ht="6.75" customHeight="1">
      <c r="A20" s="45"/>
      <c r="B20" s="338"/>
      <c r="C20" s="339"/>
      <c r="D20" s="286"/>
      <c r="E20" s="287"/>
      <c r="F20" s="287"/>
      <c r="G20" s="287"/>
      <c r="H20" s="287"/>
      <c r="I20" s="287"/>
      <c r="J20" s="288"/>
      <c r="K20" s="169"/>
      <c r="L20" s="170"/>
      <c r="M20" s="170"/>
      <c r="N20" s="171"/>
      <c r="O20" s="172"/>
      <c r="P20" s="170"/>
      <c r="Q20" s="170"/>
      <c r="R20" s="173"/>
      <c r="S20" s="63"/>
      <c r="T20" s="62"/>
      <c r="U20" s="174"/>
      <c r="V20" s="175"/>
      <c r="W20" s="175"/>
      <c r="X20" s="175"/>
      <c r="Y20" s="295"/>
      <c r="Z20" s="296"/>
      <c r="AA20" s="296"/>
      <c r="AB20" s="296"/>
      <c r="AC20" s="297"/>
      <c r="AD20" s="298"/>
      <c r="AE20" s="296"/>
      <c r="AF20" s="296"/>
      <c r="AG20" s="296"/>
      <c r="AH20" s="296"/>
      <c r="AI20" s="55"/>
      <c r="AJ20" s="54"/>
      <c r="AK20" s="54"/>
      <c r="AL20" s="54"/>
      <c r="AM20" s="54"/>
      <c r="AN20" s="123"/>
      <c r="AO20" s="125"/>
      <c r="AP20" s="125"/>
      <c r="AQ20" s="124"/>
      <c r="AR20" s="45"/>
    </row>
    <row r="21" spans="1:48" ht="15.75" customHeight="1" thickBot="1">
      <c r="A21" s="45"/>
      <c r="B21" s="334">
        <v>2</v>
      </c>
      <c r="C21" s="335"/>
      <c r="D21" s="87"/>
      <c r="E21" s="65"/>
      <c r="F21" s="65"/>
      <c r="G21" s="65"/>
      <c r="H21" s="65"/>
      <c r="I21" s="65"/>
      <c r="J21" s="89"/>
      <c r="K21" s="91"/>
      <c r="L21" s="340" t="s">
        <v>229</v>
      </c>
      <c r="M21" s="341"/>
      <c r="N21" s="341"/>
      <c r="O21" s="341"/>
      <c r="P21" s="341"/>
      <c r="Q21" s="341"/>
      <c r="R21" s="92"/>
      <c r="S21" s="49"/>
      <c r="T21" s="49"/>
      <c r="U21" s="126"/>
      <c r="V21" s="127"/>
      <c r="W21" s="127"/>
      <c r="X21" s="128"/>
      <c r="Y21" s="342"/>
      <c r="Z21" s="343"/>
      <c r="AA21" s="343"/>
      <c r="AB21" s="343"/>
      <c r="AC21" s="344"/>
      <c r="AD21" s="342"/>
      <c r="AE21" s="343"/>
      <c r="AF21" s="343"/>
      <c r="AG21" s="343"/>
      <c r="AH21" s="343"/>
      <c r="AI21" s="129"/>
      <c r="AJ21" s="341"/>
      <c r="AK21" s="341"/>
      <c r="AL21" s="341"/>
      <c r="AM21"/>
      <c r="AN21" s="130" t="s">
        <v>230</v>
      </c>
      <c r="AO21" s="131"/>
      <c r="AP21" s="131"/>
      <c r="AQ21" s="132"/>
      <c r="AR21" s="45"/>
    </row>
    <row r="22" spans="1:48" ht="18.75" customHeight="1" thickBot="1">
      <c r="A22" s="45"/>
      <c r="B22" s="336"/>
      <c r="C22" s="322"/>
      <c r="D22" s="345" t="s">
        <v>144</v>
      </c>
      <c r="E22" s="347"/>
      <c r="F22" s="348"/>
      <c r="G22" s="348"/>
      <c r="H22" s="348"/>
      <c r="I22" s="349"/>
      <c r="J22" s="90"/>
      <c r="K22" s="133"/>
      <c r="L22" s="134"/>
      <c r="M22" t="s">
        <v>231</v>
      </c>
      <c r="N22" s="134"/>
      <c r="O22" t="s">
        <v>232</v>
      </c>
      <c r="P22" s="134"/>
      <c r="Q22" t="s">
        <v>233</v>
      </c>
      <c r="R22" s="135"/>
      <c r="S22" s="45"/>
      <c r="T22" s="45"/>
      <c r="U22" s="136" t="s">
        <v>234</v>
      </c>
      <c r="V22" s="353"/>
      <c r="W22" s="354"/>
      <c r="X22" s="137" t="s">
        <v>9</v>
      </c>
      <c r="Y22" s="138" t="s">
        <v>235</v>
      </c>
      <c r="Z22" s="355"/>
      <c r="AA22" s="356"/>
      <c r="AB22" s="357"/>
      <c r="AC22" s="53" t="s">
        <v>9</v>
      </c>
      <c r="AD22" s="136"/>
      <c r="AE22" s="358">
        <v>7500</v>
      </c>
      <c r="AF22" s="359"/>
      <c r="AG22" s="360"/>
      <c r="AH22" s="53" t="s">
        <v>9</v>
      </c>
      <c r="AI22" s="129"/>
      <c r="AJ22" s="330"/>
      <c r="AK22" s="330"/>
      <c r="AL22" s="330"/>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336"/>
      <c r="C23" s="322"/>
      <c r="D23" s="346"/>
      <c r="E23" s="350"/>
      <c r="F23" s="351"/>
      <c r="G23" s="351"/>
      <c r="H23" s="351"/>
      <c r="I23" s="352"/>
      <c r="J23" s="90"/>
      <c r="K23" s="60"/>
      <c r="L23" s="60"/>
      <c r="M23" s="60"/>
      <c r="N23" s="60"/>
      <c r="O23" s="60"/>
      <c r="P23" s="60"/>
      <c r="Q23" s="60"/>
      <c r="R23" s="61"/>
      <c r="S23" s="63"/>
      <c r="T23" s="62"/>
      <c r="U23" s="136"/>
      <c r="V23" s="142"/>
      <c r="W23" s="142"/>
      <c r="X23" s="137"/>
      <c r="Y23" s="143"/>
      <c r="Z23" s="331"/>
      <c r="AA23" s="331"/>
      <c r="AB23" s="332"/>
      <c r="AC23" s="333"/>
      <c r="AD23" s="143"/>
      <c r="AE23" s="331"/>
      <c r="AF23" s="331"/>
      <c r="AG23" s="332"/>
      <c r="AH23" s="333"/>
      <c r="AI23" s="129"/>
      <c r="AJ23" s="330"/>
      <c r="AK23" s="330"/>
      <c r="AL23" s="330"/>
      <c r="AM23" s="45"/>
      <c r="AN23" s="121"/>
      <c r="AO23" s="144"/>
      <c r="AP23" s="144"/>
      <c r="AQ23" s="122"/>
      <c r="AR23" s="45"/>
      <c r="AU23" s="59"/>
      <c r="AV23" s="58"/>
    </row>
    <row r="24" spans="1:48" ht="16.5" customHeight="1" thickBot="1">
      <c r="A24" s="57"/>
      <c r="B24" s="336"/>
      <c r="C24" s="322"/>
      <c r="D24" s="88"/>
      <c r="E24" s="58"/>
      <c r="F24" s="58"/>
      <c r="G24" s="58"/>
      <c r="H24" s="58"/>
      <c r="I24" s="58"/>
      <c r="J24" s="90"/>
      <c r="K24" s="311"/>
      <c r="L24" s="313" t="s">
        <v>236</v>
      </c>
      <c r="M24" s="314"/>
      <c r="N24" s="315"/>
      <c r="O24" s="317" t="s">
        <v>237</v>
      </c>
      <c r="P24" s="318"/>
      <c r="Q24" s="318"/>
      <c r="R24" s="319"/>
      <c r="S24" s="324"/>
      <c r="T24" s="324"/>
      <c r="U24" s="326" t="s">
        <v>238</v>
      </c>
      <c r="V24" s="327"/>
      <c r="W24" s="145"/>
      <c r="X24" s="146" t="s">
        <v>239</v>
      </c>
      <c r="Y24" s="328" t="s">
        <v>240</v>
      </c>
      <c r="Z24" s="329"/>
      <c r="AA24" s="361">
        <f>P28</f>
        <v>0</v>
      </c>
      <c r="AB24" s="362"/>
      <c r="AC24" s="53" t="s">
        <v>239</v>
      </c>
      <c r="AD24" s="328" t="s">
        <v>240</v>
      </c>
      <c r="AE24" s="329"/>
      <c r="AF24" s="361">
        <f>P28</f>
        <v>0</v>
      </c>
      <c r="AG24" s="362"/>
      <c r="AH24" s="53" t="s">
        <v>239</v>
      </c>
      <c r="AI24" s="147"/>
      <c r="AJ24" s="330"/>
      <c r="AK24" s="330"/>
      <c r="AL24" s="330"/>
      <c r="AM24" s="45"/>
      <c r="AN24" s="121"/>
      <c r="AO24" s="299"/>
      <c r="AP24" s="300"/>
      <c r="AQ24" s="122"/>
      <c r="AR24" s="45"/>
      <c r="AU24" s="59"/>
      <c r="AV24" s="71"/>
    </row>
    <row r="25" spans="1:48" ht="18" customHeight="1" thickBot="1">
      <c r="A25" s="57"/>
      <c r="B25" s="337"/>
      <c r="C25" s="322"/>
      <c r="D25" s="148" t="s">
        <v>241</v>
      </c>
      <c r="E25" s="149"/>
      <c r="F25" s="150" t="s">
        <v>231</v>
      </c>
      <c r="G25" s="149"/>
      <c r="H25" s="150" t="s">
        <v>232</v>
      </c>
      <c r="I25" s="149"/>
      <c r="J25" s="86" t="s">
        <v>233</v>
      </c>
      <c r="K25" s="312"/>
      <c r="L25" s="279"/>
      <c r="M25" s="279"/>
      <c r="N25" s="316"/>
      <c r="O25" s="320"/>
      <c r="P25" s="321"/>
      <c r="Q25" s="321"/>
      <c r="R25" s="322"/>
      <c r="S25" s="325"/>
      <c r="T25" s="325"/>
      <c r="U25" s="152"/>
      <c r="Y25" s="152"/>
      <c r="AC25" s="153"/>
      <c r="AG25" s="154"/>
      <c r="AH25" s="153"/>
      <c r="AI25" s="147"/>
      <c r="AJ25" s="51" t="s">
        <v>242</v>
      </c>
      <c r="AK25" s="51"/>
      <c r="AL25" s="51"/>
      <c r="AM25" s="45"/>
      <c r="AN25" s="121"/>
      <c r="AO25" s="301"/>
      <c r="AP25" s="302"/>
      <c r="AQ25" s="122"/>
      <c r="AR25" s="45"/>
      <c r="AU25" s="59"/>
      <c r="AV25" s="71"/>
    </row>
    <row r="26" spans="1:48" ht="23.25" customHeight="1" thickTop="1" thickBot="1">
      <c r="A26" s="45"/>
      <c r="B26" s="337"/>
      <c r="C26" s="322"/>
      <c r="D26" s="151" t="s">
        <v>155</v>
      </c>
      <c r="E26" s="155"/>
      <c r="F26" s="114"/>
      <c r="G26" s="155"/>
      <c r="H26" s="114"/>
      <c r="I26" s="155"/>
      <c r="J26" s="86"/>
      <c r="K26" s="312"/>
      <c r="L26" s="279"/>
      <c r="M26" s="279"/>
      <c r="N26" s="316"/>
      <c r="O26" s="323"/>
      <c r="P26" s="321"/>
      <c r="Q26" s="321"/>
      <c r="R26" s="322"/>
      <c r="S26" s="325"/>
      <c r="T26" s="325"/>
      <c r="U26" s="156"/>
      <c r="V26" s="157" t="s">
        <v>243</v>
      </c>
      <c r="W26" s="157"/>
      <c r="X26" s="158"/>
      <c r="Y26" s="156"/>
      <c r="Z26" s="157" t="s">
        <v>244</v>
      </c>
      <c r="AA26" s="157"/>
      <c r="AB26" s="157"/>
      <c r="AC26" s="53"/>
      <c r="AD26" s="156"/>
      <c r="AE26" s="157" t="s">
        <v>245</v>
      </c>
      <c r="AF26" s="157"/>
      <c r="AG26" s="157"/>
      <c r="AH26" s="53"/>
      <c r="AI26" s="64"/>
      <c r="AJ26" s="303">
        <f>MIN(V27,Z27,AE27)</f>
        <v>0</v>
      </c>
      <c r="AK26" s="304"/>
      <c r="AL26" s="305"/>
      <c r="AM26" s="159"/>
      <c r="AN26" s="121"/>
      <c r="AO26" s="309" t="s">
        <v>246</v>
      </c>
      <c r="AP26" s="310"/>
      <c r="AQ26" s="122"/>
      <c r="AR26" s="45"/>
      <c r="AU26" s="59"/>
      <c r="AV26" s="71"/>
    </row>
    <row r="27" spans="1:48" ht="17.25" customHeight="1" thickBot="1">
      <c r="A27" s="45"/>
      <c r="B27" s="337"/>
      <c r="C27" s="322"/>
      <c r="D27" s="280"/>
      <c r="E27" s="281"/>
      <c r="F27" s="281"/>
      <c r="G27" s="281"/>
      <c r="H27" s="281"/>
      <c r="I27" s="281"/>
      <c r="J27" s="282"/>
      <c r="K27" s="312"/>
      <c r="L27" s="279"/>
      <c r="M27" s="279"/>
      <c r="N27" s="316"/>
      <c r="O27" s="323"/>
      <c r="P27" s="321"/>
      <c r="Q27" s="321"/>
      <c r="R27" s="322"/>
      <c r="S27" s="325"/>
      <c r="T27" s="325"/>
      <c r="U27" s="160" t="s">
        <v>247</v>
      </c>
      <c r="V27" s="289">
        <f>V22*W24/2</f>
        <v>0</v>
      </c>
      <c r="W27" s="290"/>
      <c r="X27" s="137" t="s">
        <v>9</v>
      </c>
      <c r="Y27" s="160" t="s">
        <v>247</v>
      </c>
      <c r="Z27" s="291">
        <f>Z22*AA24/2</f>
        <v>0</v>
      </c>
      <c r="AA27" s="292"/>
      <c r="AB27" s="293"/>
      <c r="AC27" s="137" t="s">
        <v>9</v>
      </c>
      <c r="AD27" s="160"/>
      <c r="AE27" s="291">
        <f>AE22*AF24</f>
        <v>0</v>
      </c>
      <c r="AF27" s="292"/>
      <c r="AG27" s="293"/>
      <c r="AH27" s="137" t="s">
        <v>9</v>
      </c>
      <c r="AI27" s="129"/>
      <c r="AJ27" s="306"/>
      <c r="AK27" s="307"/>
      <c r="AL27" s="308"/>
      <c r="AM27" s="45" t="s">
        <v>9</v>
      </c>
      <c r="AN27" s="121"/>
      <c r="AO27" s="144"/>
      <c r="AP27" s="144"/>
      <c r="AQ27" s="122"/>
      <c r="AR27" s="45"/>
      <c r="AU27" s="59"/>
      <c r="AV27" s="71"/>
    </row>
    <row r="28" spans="1:48" ht="25.5" customHeight="1" thickTop="1" thickBot="1">
      <c r="A28" s="45"/>
      <c r="B28" s="337"/>
      <c r="C28" s="322"/>
      <c r="D28" s="283"/>
      <c r="E28" s="284"/>
      <c r="F28" s="284"/>
      <c r="G28" s="284"/>
      <c r="H28" s="284"/>
      <c r="I28" s="284"/>
      <c r="J28" s="285"/>
      <c r="K28" s="161"/>
      <c r="L28" s="162"/>
      <c r="M28" s="163" t="s">
        <v>138</v>
      </c>
      <c r="N28" s="164"/>
      <c r="O28" s="165"/>
      <c r="P28" s="166"/>
      <c r="Q28" s="167" t="s">
        <v>239</v>
      </c>
      <c r="R28" s="168"/>
      <c r="S28" s="45"/>
      <c r="T28" s="45"/>
      <c r="U28" s="156"/>
      <c r="V28" s="157"/>
      <c r="W28" s="157"/>
      <c r="X28" s="157"/>
      <c r="Y28" s="129"/>
      <c r="Z28" s="294"/>
      <c r="AA28" s="294"/>
      <c r="AB28" s="294"/>
      <c r="AC28" s="53"/>
      <c r="AD28" s="129"/>
      <c r="AE28" s="294"/>
      <c r="AF28" s="294"/>
      <c r="AG28" s="294"/>
      <c r="AH28" s="53"/>
      <c r="AN28" s="121"/>
      <c r="AO28" s="144"/>
      <c r="AP28" s="144"/>
      <c r="AQ28" s="122"/>
      <c r="AR28" s="45"/>
      <c r="AU28" s="59"/>
      <c r="AV28" s="71"/>
    </row>
    <row r="29" spans="1:48" ht="8.25" customHeight="1">
      <c r="A29" s="45"/>
      <c r="B29" s="338"/>
      <c r="C29" s="339"/>
      <c r="D29" s="286"/>
      <c r="E29" s="287"/>
      <c r="F29" s="287"/>
      <c r="G29" s="287"/>
      <c r="H29" s="287"/>
      <c r="I29" s="287"/>
      <c r="J29" s="288"/>
      <c r="K29" s="169"/>
      <c r="L29" s="170"/>
      <c r="M29" s="170"/>
      <c r="N29" s="171"/>
      <c r="O29" s="172"/>
      <c r="P29" s="170"/>
      <c r="Q29" s="170"/>
      <c r="R29" s="173"/>
      <c r="S29" s="63"/>
      <c r="T29" s="62"/>
      <c r="U29" s="174"/>
      <c r="V29" s="175"/>
      <c r="W29" s="175"/>
      <c r="X29" s="175"/>
      <c r="Y29" s="295"/>
      <c r="Z29" s="296"/>
      <c r="AA29" s="296"/>
      <c r="AB29" s="296"/>
      <c r="AC29" s="297"/>
      <c r="AD29" s="298"/>
      <c r="AE29" s="296"/>
      <c r="AF29" s="296"/>
      <c r="AG29" s="296"/>
      <c r="AH29" s="296"/>
      <c r="AI29" s="55"/>
      <c r="AJ29" s="54"/>
      <c r="AK29" s="54"/>
      <c r="AL29" s="54"/>
      <c r="AM29" s="54"/>
      <c r="AN29" s="123"/>
      <c r="AO29" s="125"/>
      <c r="AP29" s="125"/>
      <c r="AQ29" s="124"/>
      <c r="AR29" s="45"/>
    </row>
    <row r="30" spans="1:48" ht="15.75" customHeight="1" thickBot="1">
      <c r="A30" s="45"/>
      <c r="B30" s="334">
        <v>3</v>
      </c>
      <c r="C30" s="335"/>
      <c r="D30" s="87"/>
      <c r="E30" s="65"/>
      <c r="F30" s="65"/>
      <c r="G30" s="65"/>
      <c r="H30" s="65"/>
      <c r="I30" s="65"/>
      <c r="J30" s="89"/>
      <c r="K30" s="91"/>
      <c r="L30" s="340" t="s">
        <v>229</v>
      </c>
      <c r="M30" s="341"/>
      <c r="N30" s="341"/>
      <c r="O30" s="341"/>
      <c r="P30" s="341"/>
      <c r="Q30" s="341"/>
      <c r="R30" s="92"/>
      <c r="S30" s="49"/>
      <c r="T30" s="49"/>
      <c r="U30" s="126"/>
      <c r="V30" s="127"/>
      <c r="W30" s="127"/>
      <c r="X30" s="128"/>
      <c r="Y30" s="342"/>
      <c r="Z30" s="343"/>
      <c r="AA30" s="343"/>
      <c r="AB30" s="343"/>
      <c r="AC30" s="344"/>
      <c r="AD30" s="342"/>
      <c r="AE30" s="343"/>
      <c r="AF30" s="343"/>
      <c r="AG30" s="343"/>
      <c r="AH30" s="343"/>
      <c r="AI30" s="129"/>
      <c r="AJ30" s="341"/>
      <c r="AK30" s="341"/>
      <c r="AL30" s="341"/>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336"/>
      <c r="C31" s="322"/>
      <c r="D31" s="345" t="s">
        <v>144</v>
      </c>
      <c r="E31" s="347"/>
      <c r="F31" s="348"/>
      <c r="G31" s="348"/>
      <c r="H31" s="348"/>
      <c r="I31" s="349"/>
      <c r="J31" s="90"/>
      <c r="K31" s="133"/>
      <c r="L31" s="134"/>
      <c r="M31" t="s">
        <v>231</v>
      </c>
      <c r="N31" s="134"/>
      <c r="O31" t="s">
        <v>232</v>
      </c>
      <c r="P31" s="134"/>
      <c r="Q31" t="s">
        <v>233</v>
      </c>
      <c r="R31" s="135"/>
      <c r="S31" s="45"/>
      <c r="T31" s="45"/>
      <c r="U31" s="136" t="s">
        <v>234</v>
      </c>
      <c r="V31" s="353"/>
      <c r="W31" s="354"/>
      <c r="X31" s="137" t="s">
        <v>9</v>
      </c>
      <c r="Y31" s="138" t="s">
        <v>235</v>
      </c>
      <c r="Z31" s="355"/>
      <c r="AA31" s="356"/>
      <c r="AB31" s="357"/>
      <c r="AC31" s="53" t="s">
        <v>9</v>
      </c>
      <c r="AD31" s="136"/>
      <c r="AE31" s="358">
        <v>7500</v>
      </c>
      <c r="AF31" s="359"/>
      <c r="AG31" s="360"/>
      <c r="AH31" s="53" t="s">
        <v>9</v>
      </c>
      <c r="AI31" s="129"/>
      <c r="AJ31" s="330"/>
      <c r="AK31" s="330"/>
      <c r="AL31" s="330"/>
      <c r="AM31" s="45"/>
      <c r="AN31" s="139"/>
      <c r="AO31" s="140"/>
      <c r="AP31" s="140"/>
      <c r="AQ31" s="141"/>
      <c r="AR31" s="45"/>
      <c r="AU31" s="59"/>
      <c r="AV31" s="58"/>
    </row>
    <row r="32" spans="1:48" ht="15.75" customHeight="1" thickBot="1">
      <c r="A32" s="45"/>
      <c r="B32" s="336"/>
      <c r="C32" s="322"/>
      <c r="D32" s="346"/>
      <c r="E32" s="350"/>
      <c r="F32" s="351"/>
      <c r="G32" s="351"/>
      <c r="H32" s="351"/>
      <c r="I32" s="352"/>
      <c r="J32" s="90"/>
      <c r="K32" s="60"/>
      <c r="L32" s="60"/>
      <c r="M32" s="60"/>
      <c r="N32" s="60"/>
      <c r="O32" s="60"/>
      <c r="P32" s="60"/>
      <c r="Q32" s="60"/>
      <c r="R32" s="61"/>
      <c r="S32" s="63"/>
      <c r="T32" s="62"/>
      <c r="U32" s="136"/>
      <c r="V32" s="142"/>
      <c r="W32" s="142"/>
      <c r="X32" s="137"/>
      <c r="Y32" s="143"/>
      <c r="Z32" s="331"/>
      <c r="AA32" s="331"/>
      <c r="AB32" s="332"/>
      <c r="AC32" s="333"/>
      <c r="AD32" s="143"/>
      <c r="AE32" s="331"/>
      <c r="AF32" s="331"/>
      <c r="AG32" s="332"/>
      <c r="AH32" s="333"/>
      <c r="AI32" s="129"/>
      <c r="AJ32" s="330"/>
      <c r="AK32" s="330"/>
      <c r="AL32" s="330"/>
      <c r="AM32" s="45"/>
      <c r="AN32" s="121"/>
      <c r="AO32" s="144"/>
      <c r="AP32" s="144"/>
      <c r="AQ32" s="122"/>
      <c r="AR32" s="45"/>
      <c r="AU32" s="59"/>
      <c r="AV32" s="71"/>
    </row>
    <row r="33" spans="1:48" ht="15.75" customHeight="1" thickBot="1">
      <c r="A33" s="57"/>
      <c r="B33" s="336"/>
      <c r="C33" s="322"/>
      <c r="D33" s="88"/>
      <c r="E33" s="58"/>
      <c r="F33" s="58"/>
      <c r="G33" s="58"/>
      <c r="H33" s="58"/>
      <c r="I33" s="58"/>
      <c r="J33" s="90"/>
      <c r="K33" s="311"/>
      <c r="L33" s="313" t="s">
        <v>236</v>
      </c>
      <c r="M33" s="314"/>
      <c r="N33" s="315"/>
      <c r="O33" s="317" t="s">
        <v>237</v>
      </c>
      <c r="P33" s="318"/>
      <c r="Q33" s="318"/>
      <c r="R33" s="319"/>
      <c r="S33" s="324"/>
      <c r="T33" s="324"/>
      <c r="U33" s="326" t="s">
        <v>238</v>
      </c>
      <c r="V33" s="327"/>
      <c r="W33" s="145"/>
      <c r="X33" s="146" t="s">
        <v>239</v>
      </c>
      <c r="Y33" s="328" t="s">
        <v>240</v>
      </c>
      <c r="Z33" s="329"/>
      <c r="AA33" s="361">
        <f>P37</f>
        <v>0</v>
      </c>
      <c r="AB33" s="362"/>
      <c r="AC33" s="53" t="s">
        <v>239</v>
      </c>
      <c r="AD33" s="328" t="s">
        <v>240</v>
      </c>
      <c r="AE33" s="329"/>
      <c r="AF33" s="361">
        <f>P37</f>
        <v>0</v>
      </c>
      <c r="AG33" s="362"/>
      <c r="AH33" s="53" t="s">
        <v>239</v>
      </c>
      <c r="AI33" s="147"/>
      <c r="AJ33" s="330"/>
      <c r="AK33" s="330"/>
      <c r="AL33" s="330"/>
      <c r="AM33" s="45"/>
      <c r="AN33" s="121"/>
      <c r="AO33" s="299"/>
      <c r="AP33" s="300"/>
      <c r="AQ33" s="122"/>
      <c r="AR33" s="45"/>
      <c r="AU33" s="59"/>
      <c r="AV33" s="71"/>
    </row>
    <row r="34" spans="1:48" ht="18.75" customHeight="1" thickBot="1">
      <c r="A34" s="57"/>
      <c r="B34" s="337"/>
      <c r="C34" s="322"/>
      <c r="D34" s="148" t="s">
        <v>241</v>
      </c>
      <c r="E34" s="149"/>
      <c r="F34" s="150" t="s">
        <v>231</v>
      </c>
      <c r="G34" s="149"/>
      <c r="H34" s="150" t="s">
        <v>232</v>
      </c>
      <c r="I34" s="149"/>
      <c r="J34" s="86" t="s">
        <v>233</v>
      </c>
      <c r="K34" s="312"/>
      <c r="L34" s="279"/>
      <c r="M34" s="279"/>
      <c r="N34" s="316"/>
      <c r="O34" s="320"/>
      <c r="P34" s="321"/>
      <c r="Q34" s="321"/>
      <c r="R34" s="322"/>
      <c r="S34" s="325"/>
      <c r="T34" s="325"/>
      <c r="U34" s="152"/>
      <c r="Y34" s="152"/>
      <c r="AC34" s="153"/>
      <c r="AG34" s="154"/>
      <c r="AH34" s="153"/>
      <c r="AI34" s="147"/>
      <c r="AJ34" s="51" t="s">
        <v>242</v>
      </c>
      <c r="AK34" s="51"/>
      <c r="AL34" s="51"/>
      <c r="AM34" s="45"/>
      <c r="AN34" s="121"/>
      <c r="AO34" s="301"/>
      <c r="AP34" s="302"/>
      <c r="AQ34" s="122"/>
      <c r="AR34" s="45"/>
      <c r="AU34" s="59"/>
      <c r="AV34" s="71"/>
    </row>
    <row r="35" spans="1:48" ht="23.25" customHeight="1" thickTop="1" thickBot="1">
      <c r="A35" s="45"/>
      <c r="B35" s="337"/>
      <c r="C35" s="322"/>
      <c r="D35" s="151" t="s">
        <v>155</v>
      </c>
      <c r="E35" s="155"/>
      <c r="F35" s="114"/>
      <c r="G35" s="155"/>
      <c r="H35" s="114"/>
      <c r="I35" s="155"/>
      <c r="J35" s="86"/>
      <c r="K35" s="312"/>
      <c r="L35" s="279"/>
      <c r="M35" s="279"/>
      <c r="N35" s="316"/>
      <c r="O35" s="323"/>
      <c r="P35" s="321"/>
      <c r="Q35" s="321"/>
      <c r="R35" s="322"/>
      <c r="S35" s="325"/>
      <c r="T35" s="325"/>
      <c r="U35" s="156"/>
      <c r="V35" s="157" t="s">
        <v>243</v>
      </c>
      <c r="W35" s="157"/>
      <c r="X35" s="158"/>
      <c r="Y35" s="156"/>
      <c r="Z35" s="157" t="s">
        <v>244</v>
      </c>
      <c r="AA35" s="157"/>
      <c r="AB35" s="157"/>
      <c r="AC35" s="53"/>
      <c r="AD35" s="156"/>
      <c r="AE35" s="157" t="s">
        <v>245</v>
      </c>
      <c r="AF35" s="157"/>
      <c r="AG35" s="157"/>
      <c r="AH35" s="53"/>
      <c r="AI35" s="64"/>
      <c r="AJ35" s="303">
        <f>MIN(V36,Z36,AE36)</f>
        <v>0</v>
      </c>
      <c r="AK35" s="304"/>
      <c r="AL35" s="305"/>
      <c r="AM35" s="159"/>
      <c r="AN35" s="121"/>
      <c r="AO35" s="309" t="s">
        <v>246</v>
      </c>
      <c r="AP35" s="310"/>
      <c r="AQ35" s="122"/>
      <c r="AR35" s="45"/>
      <c r="AU35" s="59"/>
      <c r="AV35" s="71"/>
    </row>
    <row r="36" spans="1:48" ht="15.75" customHeight="1" thickBot="1">
      <c r="A36" s="45"/>
      <c r="B36" s="337"/>
      <c r="C36" s="322"/>
      <c r="D36" s="280"/>
      <c r="E36" s="281"/>
      <c r="F36" s="281"/>
      <c r="G36" s="281"/>
      <c r="H36" s="281"/>
      <c r="I36" s="281"/>
      <c r="J36" s="282"/>
      <c r="K36" s="312"/>
      <c r="L36" s="279"/>
      <c r="M36" s="279"/>
      <c r="N36" s="316"/>
      <c r="O36" s="323"/>
      <c r="P36" s="321"/>
      <c r="Q36" s="321"/>
      <c r="R36" s="322"/>
      <c r="S36" s="325"/>
      <c r="T36" s="325"/>
      <c r="U36" s="160" t="s">
        <v>247</v>
      </c>
      <c r="V36" s="289">
        <f>V31*W33/2</f>
        <v>0</v>
      </c>
      <c r="W36" s="290"/>
      <c r="X36" s="137" t="s">
        <v>9</v>
      </c>
      <c r="Y36" s="160" t="s">
        <v>247</v>
      </c>
      <c r="Z36" s="291">
        <f>Z31*AA33/2</f>
        <v>0</v>
      </c>
      <c r="AA36" s="292"/>
      <c r="AB36" s="293"/>
      <c r="AC36" s="137" t="s">
        <v>9</v>
      </c>
      <c r="AD36" s="160"/>
      <c r="AE36" s="291">
        <f>AE31*AF33</f>
        <v>0</v>
      </c>
      <c r="AF36" s="292"/>
      <c r="AG36" s="293"/>
      <c r="AH36" s="137" t="s">
        <v>9</v>
      </c>
      <c r="AI36" s="129"/>
      <c r="AJ36" s="306"/>
      <c r="AK36" s="307"/>
      <c r="AL36" s="308"/>
      <c r="AM36" s="45" t="s">
        <v>9</v>
      </c>
      <c r="AN36" s="121"/>
      <c r="AO36" s="144"/>
      <c r="AP36" s="144"/>
      <c r="AQ36" s="122"/>
      <c r="AR36" s="45"/>
    </row>
    <row r="37" spans="1:48" ht="26.25" customHeight="1" thickTop="1" thickBot="1">
      <c r="A37" s="45"/>
      <c r="B37" s="337"/>
      <c r="C37" s="322"/>
      <c r="D37" s="283"/>
      <c r="E37" s="284"/>
      <c r="F37" s="284"/>
      <c r="G37" s="284"/>
      <c r="H37" s="284"/>
      <c r="I37" s="284"/>
      <c r="J37" s="285"/>
      <c r="K37" s="161"/>
      <c r="L37" s="162"/>
      <c r="M37" s="163" t="s">
        <v>138</v>
      </c>
      <c r="N37" s="164"/>
      <c r="O37" s="165"/>
      <c r="P37" s="166"/>
      <c r="Q37" s="167" t="s">
        <v>239</v>
      </c>
      <c r="R37" s="168"/>
      <c r="S37" s="45"/>
      <c r="T37" s="45"/>
      <c r="U37" s="156"/>
      <c r="V37" s="157"/>
      <c r="W37" s="157"/>
      <c r="X37" s="157"/>
      <c r="Y37" s="129"/>
      <c r="Z37" s="294"/>
      <c r="AA37" s="294"/>
      <c r="AB37" s="294"/>
      <c r="AC37" s="53"/>
      <c r="AD37" s="129"/>
      <c r="AE37" s="294"/>
      <c r="AF37" s="294"/>
      <c r="AG37" s="294"/>
      <c r="AH37" s="53"/>
      <c r="AN37" s="121"/>
      <c r="AO37" s="144"/>
      <c r="AP37" s="144"/>
      <c r="AQ37" s="122"/>
      <c r="AR37" s="45"/>
    </row>
    <row r="38" spans="1:48" ht="8.25" customHeight="1">
      <c r="A38" s="45"/>
      <c r="B38" s="338"/>
      <c r="C38" s="339"/>
      <c r="D38" s="286"/>
      <c r="E38" s="287"/>
      <c r="F38" s="287"/>
      <c r="G38" s="287"/>
      <c r="H38" s="287"/>
      <c r="I38" s="287"/>
      <c r="J38" s="288"/>
      <c r="K38" s="169"/>
      <c r="L38" s="170"/>
      <c r="M38" s="170"/>
      <c r="N38" s="171"/>
      <c r="O38" s="172"/>
      <c r="P38" s="170"/>
      <c r="Q38" s="170"/>
      <c r="R38" s="173"/>
      <c r="S38" s="63"/>
      <c r="T38" s="62"/>
      <c r="U38" s="174"/>
      <c r="V38" s="175"/>
      <c r="W38" s="175"/>
      <c r="X38" s="175"/>
      <c r="Y38" s="295"/>
      <c r="Z38" s="296"/>
      <c r="AA38" s="296"/>
      <c r="AB38" s="296"/>
      <c r="AC38" s="297"/>
      <c r="AD38" s="298"/>
      <c r="AE38" s="296"/>
      <c r="AF38" s="296"/>
      <c r="AG38" s="296"/>
      <c r="AH38" s="296"/>
      <c r="AI38" s="55"/>
      <c r="AJ38" s="54"/>
      <c r="AK38" s="54"/>
      <c r="AL38" s="54"/>
      <c r="AM38" s="54"/>
      <c r="AN38" s="123"/>
      <c r="AO38" s="125"/>
      <c r="AP38" s="125"/>
      <c r="AQ38" s="124"/>
      <c r="AR38" s="45"/>
    </row>
    <row r="39" spans="1:48" ht="13.5" customHeight="1" thickBot="1">
      <c r="A39" s="45"/>
      <c r="B39" s="334">
        <v>4</v>
      </c>
      <c r="C39" s="335"/>
      <c r="D39" s="87"/>
      <c r="E39" s="65"/>
      <c r="F39" s="65"/>
      <c r="G39" s="65"/>
      <c r="H39" s="65"/>
      <c r="I39" s="65"/>
      <c r="J39" s="89"/>
      <c r="K39" s="91"/>
      <c r="L39" s="340" t="s">
        <v>229</v>
      </c>
      <c r="M39" s="341"/>
      <c r="N39" s="341"/>
      <c r="O39" s="341"/>
      <c r="P39" s="341"/>
      <c r="Q39" s="341"/>
      <c r="R39" s="92"/>
      <c r="S39" s="49"/>
      <c r="T39" s="49"/>
      <c r="U39" s="126"/>
      <c r="V39" s="127"/>
      <c r="W39" s="127"/>
      <c r="X39" s="128"/>
      <c r="Y39" s="342"/>
      <c r="Z39" s="343"/>
      <c r="AA39" s="343"/>
      <c r="AB39" s="343"/>
      <c r="AC39" s="344"/>
      <c r="AD39" s="342"/>
      <c r="AE39" s="343"/>
      <c r="AF39" s="343"/>
      <c r="AG39" s="343"/>
      <c r="AH39" s="343"/>
      <c r="AI39" s="129"/>
      <c r="AJ39" s="341"/>
      <c r="AK39" s="341"/>
      <c r="AL39" s="341"/>
      <c r="AM39"/>
      <c r="AN39" s="130" t="s">
        <v>230</v>
      </c>
      <c r="AO39" s="131"/>
      <c r="AP39" s="131"/>
      <c r="AQ39" s="132"/>
      <c r="AR39" s="45"/>
    </row>
    <row r="40" spans="1:48" ht="19.5" customHeight="1" thickBot="1">
      <c r="A40" s="45"/>
      <c r="B40" s="336"/>
      <c r="C40" s="322"/>
      <c r="D40" s="345" t="s">
        <v>144</v>
      </c>
      <c r="E40" s="347"/>
      <c r="F40" s="348"/>
      <c r="G40" s="348"/>
      <c r="H40" s="348"/>
      <c r="I40" s="349"/>
      <c r="J40" s="90"/>
      <c r="K40" s="133"/>
      <c r="L40" s="134"/>
      <c r="M40" t="s">
        <v>231</v>
      </c>
      <c r="N40" s="134"/>
      <c r="O40" t="s">
        <v>232</v>
      </c>
      <c r="P40" s="134"/>
      <c r="Q40" t="s">
        <v>233</v>
      </c>
      <c r="R40" s="135"/>
      <c r="S40" s="45"/>
      <c r="T40" s="45"/>
      <c r="U40" s="136" t="s">
        <v>234</v>
      </c>
      <c r="V40" s="353"/>
      <c r="W40" s="354"/>
      <c r="X40" s="137" t="s">
        <v>9</v>
      </c>
      <c r="Y40" s="138" t="s">
        <v>235</v>
      </c>
      <c r="Z40" s="355"/>
      <c r="AA40" s="356"/>
      <c r="AB40" s="357"/>
      <c r="AC40" s="53" t="s">
        <v>9</v>
      </c>
      <c r="AD40" s="136"/>
      <c r="AE40" s="358">
        <v>7500</v>
      </c>
      <c r="AF40" s="359"/>
      <c r="AG40" s="360"/>
      <c r="AH40" s="53" t="s">
        <v>9</v>
      </c>
      <c r="AI40" s="129"/>
      <c r="AJ40" s="330"/>
      <c r="AK40" s="330"/>
      <c r="AL40" s="330"/>
      <c r="AM40" s="45"/>
      <c r="AN40" s="139"/>
      <c r="AO40" s="140"/>
      <c r="AP40" s="140"/>
      <c r="AQ40" s="141"/>
      <c r="AR40" s="45"/>
    </row>
    <row r="41" spans="1:48" ht="15" customHeight="1" thickBot="1">
      <c r="A41" s="45"/>
      <c r="B41" s="336"/>
      <c r="C41" s="322"/>
      <c r="D41" s="346"/>
      <c r="E41" s="350"/>
      <c r="F41" s="351"/>
      <c r="G41" s="351"/>
      <c r="H41" s="351"/>
      <c r="I41" s="352"/>
      <c r="J41" s="90"/>
      <c r="K41" s="60"/>
      <c r="L41" s="60"/>
      <c r="M41" s="60"/>
      <c r="N41" s="60"/>
      <c r="O41" s="60"/>
      <c r="P41" s="60"/>
      <c r="Q41" s="60"/>
      <c r="R41" s="61"/>
      <c r="S41" s="63"/>
      <c r="T41" s="62"/>
      <c r="U41" s="136"/>
      <c r="V41" s="142"/>
      <c r="W41" s="142"/>
      <c r="X41" s="137"/>
      <c r="Y41" s="143"/>
      <c r="Z41" s="331"/>
      <c r="AA41" s="331"/>
      <c r="AB41" s="332"/>
      <c r="AC41" s="333"/>
      <c r="AD41" s="143"/>
      <c r="AE41" s="331"/>
      <c r="AF41" s="331"/>
      <c r="AG41" s="332"/>
      <c r="AH41" s="333"/>
      <c r="AI41" s="129"/>
      <c r="AJ41" s="330"/>
      <c r="AK41" s="330"/>
      <c r="AL41" s="330"/>
      <c r="AM41" s="45"/>
      <c r="AN41" s="121"/>
      <c r="AO41" s="144"/>
      <c r="AP41" s="144"/>
      <c r="AQ41" s="122"/>
      <c r="AR41" s="45"/>
    </row>
    <row r="42" spans="1:48" ht="15" customHeight="1" thickBot="1">
      <c r="A42" s="57"/>
      <c r="B42" s="336"/>
      <c r="C42" s="322"/>
      <c r="D42" s="88"/>
      <c r="E42" s="58"/>
      <c r="F42" s="58"/>
      <c r="G42" s="58"/>
      <c r="H42" s="58"/>
      <c r="I42" s="58"/>
      <c r="J42" s="90"/>
      <c r="K42" s="311"/>
      <c r="L42" s="313" t="s">
        <v>236</v>
      </c>
      <c r="M42" s="314"/>
      <c r="N42" s="315"/>
      <c r="O42" s="317" t="s">
        <v>237</v>
      </c>
      <c r="P42" s="318"/>
      <c r="Q42" s="318"/>
      <c r="R42" s="319"/>
      <c r="S42" s="324"/>
      <c r="T42" s="324"/>
      <c r="U42" s="326" t="s">
        <v>238</v>
      </c>
      <c r="V42" s="327"/>
      <c r="W42" s="145"/>
      <c r="X42" s="146" t="s">
        <v>239</v>
      </c>
      <c r="Y42" s="328" t="s">
        <v>240</v>
      </c>
      <c r="Z42" s="329"/>
      <c r="AA42" s="361">
        <f>P46</f>
        <v>0</v>
      </c>
      <c r="AB42" s="362"/>
      <c r="AC42" s="53" t="s">
        <v>239</v>
      </c>
      <c r="AD42" s="328" t="s">
        <v>240</v>
      </c>
      <c r="AE42" s="329"/>
      <c r="AF42" s="361">
        <f>P46</f>
        <v>0</v>
      </c>
      <c r="AG42" s="362"/>
      <c r="AH42" s="53" t="s">
        <v>239</v>
      </c>
      <c r="AI42" s="147"/>
      <c r="AJ42" s="330"/>
      <c r="AK42" s="330"/>
      <c r="AL42" s="330"/>
      <c r="AM42" s="45"/>
      <c r="AN42" s="121"/>
      <c r="AO42" s="299"/>
      <c r="AP42" s="300"/>
      <c r="AQ42" s="122"/>
      <c r="AR42" s="45"/>
    </row>
    <row r="43" spans="1:48" ht="18.75" customHeight="1" thickBot="1">
      <c r="A43" s="57"/>
      <c r="B43" s="337"/>
      <c r="C43" s="322"/>
      <c r="D43" s="148" t="s">
        <v>241</v>
      </c>
      <c r="E43" s="149"/>
      <c r="F43" s="150" t="s">
        <v>231</v>
      </c>
      <c r="G43" s="149"/>
      <c r="H43" s="150" t="s">
        <v>232</v>
      </c>
      <c r="I43" s="149"/>
      <c r="J43" s="86" t="s">
        <v>233</v>
      </c>
      <c r="K43" s="312"/>
      <c r="L43" s="279"/>
      <c r="M43" s="279"/>
      <c r="N43" s="316"/>
      <c r="O43" s="320"/>
      <c r="P43" s="321"/>
      <c r="Q43" s="321"/>
      <c r="R43" s="322"/>
      <c r="S43" s="325"/>
      <c r="T43" s="325"/>
      <c r="U43" s="152"/>
      <c r="Y43" s="152"/>
      <c r="AC43" s="153"/>
      <c r="AG43" s="154"/>
      <c r="AH43" s="153"/>
      <c r="AI43" s="147"/>
      <c r="AJ43" s="51" t="s">
        <v>242</v>
      </c>
      <c r="AK43" s="51"/>
      <c r="AL43" s="51"/>
      <c r="AM43" s="45"/>
      <c r="AN43" s="121"/>
      <c r="AO43" s="301"/>
      <c r="AP43" s="302"/>
      <c r="AQ43" s="122"/>
    </row>
    <row r="44" spans="1:48" ht="24" customHeight="1" thickTop="1" thickBot="1">
      <c r="A44" s="45"/>
      <c r="B44" s="337"/>
      <c r="C44" s="322"/>
      <c r="D44" s="151" t="s">
        <v>155</v>
      </c>
      <c r="E44" s="155"/>
      <c r="F44" s="114"/>
      <c r="G44" s="155"/>
      <c r="H44" s="114"/>
      <c r="I44" s="155"/>
      <c r="J44" s="86"/>
      <c r="K44" s="312"/>
      <c r="L44" s="279"/>
      <c r="M44" s="279"/>
      <c r="N44" s="316"/>
      <c r="O44" s="323"/>
      <c r="P44" s="321"/>
      <c r="Q44" s="321"/>
      <c r="R44" s="322"/>
      <c r="S44" s="325"/>
      <c r="T44" s="325"/>
      <c r="U44" s="156"/>
      <c r="V44" s="157" t="s">
        <v>243</v>
      </c>
      <c r="W44" s="157"/>
      <c r="X44" s="158"/>
      <c r="Y44" s="156"/>
      <c r="Z44" s="157" t="s">
        <v>244</v>
      </c>
      <c r="AA44" s="157"/>
      <c r="AB44" s="157"/>
      <c r="AC44" s="53"/>
      <c r="AD44" s="156"/>
      <c r="AE44" s="157" t="s">
        <v>245</v>
      </c>
      <c r="AF44" s="157"/>
      <c r="AG44" s="157"/>
      <c r="AH44" s="53"/>
      <c r="AI44" s="64"/>
      <c r="AJ44" s="303">
        <f>MIN(V45,Z45,AE45)</f>
        <v>0</v>
      </c>
      <c r="AK44" s="304"/>
      <c r="AL44" s="305"/>
      <c r="AM44" s="159"/>
      <c r="AN44" s="121"/>
      <c r="AO44" s="309" t="s">
        <v>246</v>
      </c>
      <c r="AP44" s="310"/>
      <c r="AQ44" s="122"/>
    </row>
    <row r="45" spans="1:48" ht="14.25" customHeight="1" thickBot="1">
      <c r="A45" s="45"/>
      <c r="B45" s="337"/>
      <c r="C45" s="322"/>
      <c r="D45" s="280"/>
      <c r="E45" s="281"/>
      <c r="F45" s="281"/>
      <c r="G45" s="281"/>
      <c r="H45" s="281"/>
      <c r="I45" s="281"/>
      <c r="J45" s="282"/>
      <c r="K45" s="312"/>
      <c r="L45" s="279"/>
      <c r="M45" s="279"/>
      <c r="N45" s="316"/>
      <c r="O45" s="323"/>
      <c r="P45" s="321"/>
      <c r="Q45" s="321"/>
      <c r="R45" s="322"/>
      <c r="S45" s="325"/>
      <c r="T45" s="325"/>
      <c r="U45" s="160" t="s">
        <v>247</v>
      </c>
      <c r="V45" s="289">
        <f>V40*W42/2</f>
        <v>0</v>
      </c>
      <c r="W45" s="290"/>
      <c r="X45" s="137" t="s">
        <v>9</v>
      </c>
      <c r="Y45" s="160" t="s">
        <v>247</v>
      </c>
      <c r="Z45" s="291">
        <f>Z40*AA42/2</f>
        <v>0</v>
      </c>
      <c r="AA45" s="292"/>
      <c r="AB45" s="293"/>
      <c r="AC45" s="137" t="s">
        <v>9</v>
      </c>
      <c r="AD45" s="160"/>
      <c r="AE45" s="291">
        <f>AE40*AF42</f>
        <v>0</v>
      </c>
      <c r="AF45" s="292"/>
      <c r="AG45" s="293"/>
      <c r="AH45" s="137" t="s">
        <v>9</v>
      </c>
      <c r="AI45" s="129"/>
      <c r="AJ45" s="306"/>
      <c r="AK45" s="307"/>
      <c r="AL45" s="308"/>
      <c r="AM45" s="45" t="s">
        <v>9</v>
      </c>
      <c r="AN45" s="121"/>
      <c r="AO45" s="144"/>
      <c r="AP45" s="144"/>
      <c r="AQ45" s="122"/>
    </row>
    <row r="46" spans="1:48" ht="26.25" customHeight="1" thickTop="1" thickBot="1">
      <c r="A46" s="45"/>
      <c r="B46" s="337"/>
      <c r="C46" s="322"/>
      <c r="D46" s="283"/>
      <c r="E46" s="284"/>
      <c r="F46" s="284"/>
      <c r="G46" s="284"/>
      <c r="H46" s="284"/>
      <c r="I46" s="284"/>
      <c r="J46" s="285"/>
      <c r="K46" s="161"/>
      <c r="L46" s="162"/>
      <c r="M46" s="163" t="s">
        <v>138</v>
      </c>
      <c r="N46" s="164"/>
      <c r="O46" s="165"/>
      <c r="P46" s="166"/>
      <c r="Q46" s="167" t="s">
        <v>239</v>
      </c>
      <c r="R46" s="168"/>
      <c r="S46" s="45"/>
      <c r="T46" s="45"/>
      <c r="U46" s="156"/>
      <c r="V46" s="157"/>
      <c r="W46" s="157"/>
      <c r="X46" s="157"/>
      <c r="Y46" s="129"/>
      <c r="Z46" s="294"/>
      <c r="AA46" s="294"/>
      <c r="AB46" s="294"/>
      <c r="AC46" s="53"/>
      <c r="AD46" s="129"/>
      <c r="AE46" s="294"/>
      <c r="AF46" s="294"/>
      <c r="AG46" s="294"/>
      <c r="AH46" s="53"/>
      <c r="AN46" s="121"/>
      <c r="AO46" s="144"/>
      <c r="AP46" s="144"/>
      <c r="AQ46" s="122"/>
    </row>
    <row r="47" spans="1:48" ht="9" customHeight="1">
      <c r="A47" s="45"/>
      <c r="B47" s="338"/>
      <c r="C47" s="339"/>
      <c r="D47" s="286"/>
      <c r="E47" s="287"/>
      <c r="F47" s="287"/>
      <c r="G47" s="287"/>
      <c r="H47" s="287"/>
      <c r="I47" s="287"/>
      <c r="J47" s="288"/>
      <c r="K47" s="169"/>
      <c r="L47" s="170"/>
      <c r="M47" s="170"/>
      <c r="N47" s="171"/>
      <c r="O47" s="172"/>
      <c r="P47" s="170"/>
      <c r="Q47" s="170"/>
      <c r="R47" s="173"/>
      <c r="S47" s="63"/>
      <c r="T47" s="62"/>
      <c r="U47" s="174"/>
      <c r="V47" s="175"/>
      <c r="W47" s="175"/>
      <c r="X47" s="175"/>
      <c r="Y47" s="295"/>
      <c r="Z47" s="296"/>
      <c r="AA47" s="296"/>
      <c r="AB47" s="296"/>
      <c r="AC47" s="297"/>
      <c r="AD47" s="298"/>
      <c r="AE47" s="296"/>
      <c r="AF47" s="296"/>
      <c r="AG47" s="296"/>
      <c r="AH47" s="296"/>
      <c r="AI47" s="55"/>
      <c r="AJ47" s="54"/>
      <c r="AK47" s="54"/>
      <c r="AL47" s="54"/>
      <c r="AM47" s="54"/>
      <c r="AN47" s="123"/>
      <c r="AO47" s="125"/>
      <c r="AP47" s="125"/>
      <c r="AQ47" s="124"/>
    </row>
    <row r="48" spans="1:48" ht="19.5" customHeight="1" thickBot="1">
      <c r="A48" s="45"/>
      <c r="B48" s="334">
        <v>5</v>
      </c>
      <c r="C48" s="335"/>
      <c r="D48" s="87"/>
      <c r="E48" s="65"/>
      <c r="F48" s="65"/>
      <c r="G48" s="65"/>
      <c r="H48" s="65"/>
      <c r="I48" s="65"/>
      <c r="J48" s="89"/>
      <c r="K48" s="91"/>
      <c r="L48" s="340" t="s">
        <v>229</v>
      </c>
      <c r="M48" s="341"/>
      <c r="N48" s="341"/>
      <c r="O48" s="341"/>
      <c r="P48" s="341"/>
      <c r="Q48" s="341"/>
      <c r="R48" s="92"/>
      <c r="S48" s="49"/>
      <c r="T48" s="49"/>
      <c r="U48" s="126"/>
      <c r="V48" s="127"/>
      <c r="W48" s="127"/>
      <c r="X48" s="128"/>
      <c r="Y48" s="342"/>
      <c r="Z48" s="343"/>
      <c r="AA48" s="343"/>
      <c r="AB48" s="343"/>
      <c r="AC48" s="344"/>
      <c r="AD48" s="342"/>
      <c r="AE48" s="343"/>
      <c r="AF48" s="343"/>
      <c r="AG48" s="343"/>
      <c r="AH48" s="343"/>
      <c r="AI48" s="129"/>
      <c r="AJ48" s="341"/>
      <c r="AK48" s="341"/>
      <c r="AL48" s="341"/>
      <c r="AM48"/>
      <c r="AN48" s="130" t="s">
        <v>230</v>
      </c>
      <c r="AO48" s="131"/>
      <c r="AP48" s="131"/>
      <c r="AQ48" s="132"/>
    </row>
    <row r="49" spans="1:43" ht="20.399999999999999" thickBot="1">
      <c r="A49" s="45"/>
      <c r="B49" s="336"/>
      <c r="C49" s="322"/>
      <c r="D49" s="345" t="s">
        <v>144</v>
      </c>
      <c r="E49" s="347"/>
      <c r="F49" s="348"/>
      <c r="G49" s="348"/>
      <c r="H49" s="348"/>
      <c r="I49" s="349"/>
      <c r="J49" s="90"/>
      <c r="K49" s="133"/>
      <c r="L49" s="134"/>
      <c r="M49" t="s">
        <v>231</v>
      </c>
      <c r="N49" s="134"/>
      <c r="O49" t="s">
        <v>232</v>
      </c>
      <c r="P49" s="134"/>
      <c r="Q49" t="s">
        <v>233</v>
      </c>
      <c r="R49" s="135"/>
      <c r="S49" s="45"/>
      <c r="T49" s="45"/>
      <c r="U49" s="136" t="s">
        <v>234</v>
      </c>
      <c r="V49" s="353"/>
      <c r="W49" s="354"/>
      <c r="X49" s="137" t="s">
        <v>9</v>
      </c>
      <c r="Y49" s="138" t="s">
        <v>235</v>
      </c>
      <c r="Z49" s="355"/>
      <c r="AA49" s="356"/>
      <c r="AB49" s="357"/>
      <c r="AC49" s="53" t="s">
        <v>9</v>
      </c>
      <c r="AD49" s="136"/>
      <c r="AE49" s="358">
        <v>7500</v>
      </c>
      <c r="AF49" s="359"/>
      <c r="AG49" s="360"/>
      <c r="AH49" s="53" t="s">
        <v>9</v>
      </c>
      <c r="AI49" s="129"/>
      <c r="AJ49" s="330"/>
      <c r="AK49" s="330"/>
      <c r="AL49" s="330"/>
      <c r="AM49" s="45"/>
      <c r="AN49" s="139"/>
      <c r="AO49" s="140"/>
      <c r="AP49" s="140"/>
      <c r="AQ49" s="141"/>
    </row>
    <row r="50" spans="1:43" ht="13.5" customHeight="1" thickBot="1">
      <c r="A50" s="45"/>
      <c r="B50" s="336"/>
      <c r="C50" s="322"/>
      <c r="D50" s="346"/>
      <c r="E50" s="350"/>
      <c r="F50" s="351"/>
      <c r="G50" s="351"/>
      <c r="H50" s="351"/>
      <c r="I50" s="352"/>
      <c r="J50" s="90"/>
      <c r="K50" s="60"/>
      <c r="L50" s="60"/>
      <c r="M50" s="60"/>
      <c r="N50" s="60"/>
      <c r="O50" s="60"/>
      <c r="P50" s="60"/>
      <c r="Q50" s="60"/>
      <c r="R50" s="61"/>
      <c r="S50" s="63"/>
      <c r="T50" s="62"/>
      <c r="U50" s="136"/>
      <c r="V50" s="142"/>
      <c r="W50" s="142"/>
      <c r="X50" s="137"/>
      <c r="Y50" s="143"/>
      <c r="Z50" s="331"/>
      <c r="AA50" s="331"/>
      <c r="AB50" s="332"/>
      <c r="AC50" s="333"/>
      <c r="AD50" s="143"/>
      <c r="AE50" s="331"/>
      <c r="AF50" s="331"/>
      <c r="AG50" s="332"/>
      <c r="AH50" s="333"/>
      <c r="AI50" s="129"/>
      <c r="AJ50" s="330"/>
      <c r="AK50" s="330"/>
      <c r="AL50" s="330"/>
      <c r="AM50" s="45"/>
      <c r="AN50" s="121"/>
      <c r="AO50" s="144"/>
      <c r="AP50" s="144"/>
      <c r="AQ50" s="122"/>
    </row>
    <row r="51" spans="1:43" ht="19.5" customHeight="1" thickBot="1">
      <c r="A51" s="57"/>
      <c r="B51" s="336"/>
      <c r="C51" s="322"/>
      <c r="D51" s="88"/>
      <c r="E51" s="58"/>
      <c r="F51" s="58"/>
      <c r="G51" s="58"/>
      <c r="H51" s="58"/>
      <c r="I51" s="58"/>
      <c r="J51" s="90"/>
      <c r="K51" s="311"/>
      <c r="L51" s="313" t="s">
        <v>236</v>
      </c>
      <c r="M51" s="314"/>
      <c r="N51" s="315"/>
      <c r="O51" s="317" t="s">
        <v>237</v>
      </c>
      <c r="P51" s="318"/>
      <c r="Q51" s="318"/>
      <c r="R51" s="319"/>
      <c r="S51" s="324"/>
      <c r="T51" s="324"/>
      <c r="U51" s="326" t="s">
        <v>238</v>
      </c>
      <c r="V51" s="327"/>
      <c r="W51" s="145"/>
      <c r="X51" s="146" t="s">
        <v>239</v>
      </c>
      <c r="Y51" s="328" t="s">
        <v>240</v>
      </c>
      <c r="Z51" s="329"/>
      <c r="AA51" s="361">
        <f>P55</f>
        <v>0</v>
      </c>
      <c r="AB51" s="362"/>
      <c r="AC51" s="53" t="s">
        <v>239</v>
      </c>
      <c r="AD51" s="328" t="s">
        <v>240</v>
      </c>
      <c r="AE51" s="329"/>
      <c r="AF51" s="361">
        <f>P55</f>
        <v>0</v>
      </c>
      <c r="AG51" s="362"/>
      <c r="AH51" s="53" t="s">
        <v>239</v>
      </c>
      <c r="AI51" s="147"/>
      <c r="AJ51" s="330"/>
      <c r="AK51" s="330"/>
      <c r="AL51" s="330"/>
      <c r="AM51" s="45"/>
      <c r="AN51" s="121"/>
      <c r="AO51" s="299"/>
      <c r="AP51" s="300"/>
      <c r="AQ51" s="122"/>
    </row>
    <row r="52" spans="1:43" ht="18.75" customHeight="1" thickBot="1">
      <c r="A52" s="57"/>
      <c r="B52" s="337"/>
      <c r="C52" s="322"/>
      <c r="D52" s="148" t="s">
        <v>241</v>
      </c>
      <c r="E52" s="149"/>
      <c r="F52" s="150" t="s">
        <v>231</v>
      </c>
      <c r="G52" s="149"/>
      <c r="H52" s="150" t="s">
        <v>232</v>
      </c>
      <c r="I52" s="149"/>
      <c r="J52" s="86" t="s">
        <v>233</v>
      </c>
      <c r="K52" s="312"/>
      <c r="L52" s="279"/>
      <c r="M52" s="279"/>
      <c r="N52" s="316"/>
      <c r="O52" s="320"/>
      <c r="P52" s="321"/>
      <c r="Q52" s="321"/>
      <c r="R52" s="322"/>
      <c r="S52" s="325"/>
      <c r="T52" s="325"/>
      <c r="U52" s="152"/>
      <c r="Y52" s="152"/>
      <c r="AC52" s="153"/>
      <c r="AG52" s="154"/>
      <c r="AH52" s="153"/>
      <c r="AI52" s="147"/>
      <c r="AJ52" s="51" t="s">
        <v>242</v>
      </c>
      <c r="AK52" s="51"/>
      <c r="AL52" s="51"/>
      <c r="AM52" s="45"/>
      <c r="AN52" s="121"/>
      <c r="AO52" s="301"/>
      <c r="AP52" s="302"/>
      <c r="AQ52" s="122"/>
    </row>
    <row r="53" spans="1:43" ht="24" customHeight="1" thickTop="1" thickBot="1">
      <c r="A53" s="45"/>
      <c r="B53" s="337"/>
      <c r="C53" s="322"/>
      <c r="D53" s="151" t="s">
        <v>155</v>
      </c>
      <c r="E53" s="155"/>
      <c r="F53" s="114"/>
      <c r="G53" s="155"/>
      <c r="H53" s="114"/>
      <c r="I53" s="155"/>
      <c r="J53" s="86"/>
      <c r="K53" s="312"/>
      <c r="L53" s="279"/>
      <c r="M53" s="279"/>
      <c r="N53" s="316"/>
      <c r="O53" s="323"/>
      <c r="P53" s="321"/>
      <c r="Q53" s="321"/>
      <c r="R53" s="322"/>
      <c r="S53" s="325"/>
      <c r="T53" s="325"/>
      <c r="U53" s="156"/>
      <c r="V53" s="157" t="s">
        <v>243</v>
      </c>
      <c r="W53" s="157"/>
      <c r="X53" s="158"/>
      <c r="Y53" s="156"/>
      <c r="Z53" s="157" t="s">
        <v>244</v>
      </c>
      <c r="AA53" s="157"/>
      <c r="AB53" s="157"/>
      <c r="AC53" s="53"/>
      <c r="AD53" s="156"/>
      <c r="AE53" s="157" t="s">
        <v>245</v>
      </c>
      <c r="AF53" s="157"/>
      <c r="AG53" s="157"/>
      <c r="AH53" s="53"/>
      <c r="AI53" s="64"/>
      <c r="AJ53" s="303">
        <f>MIN(V54,Z54,AE54)</f>
        <v>0</v>
      </c>
      <c r="AK53" s="304"/>
      <c r="AL53" s="305"/>
      <c r="AM53" s="159"/>
      <c r="AN53" s="121"/>
      <c r="AO53" s="309" t="s">
        <v>246</v>
      </c>
      <c r="AP53" s="310"/>
      <c r="AQ53" s="122"/>
    </row>
    <row r="54" spans="1:43" ht="14.25" customHeight="1" thickBot="1">
      <c r="A54" s="45"/>
      <c r="B54" s="337"/>
      <c r="C54" s="322"/>
      <c r="D54" s="280"/>
      <c r="E54" s="281"/>
      <c r="F54" s="281"/>
      <c r="G54" s="281"/>
      <c r="H54" s="281"/>
      <c r="I54" s="281"/>
      <c r="J54" s="282"/>
      <c r="K54" s="312"/>
      <c r="L54" s="279"/>
      <c r="M54" s="279"/>
      <c r="N54" s="316"/>
      <c r="O54" s="323"/>
      <c r="P54" s="321"/>
      <c r="Q54" s="321"/>
      <c r="R54" s="322"/>
      <c r="S54" s="325"/>
      <c r="T54" s="325"/>
      <c r="U54" s="160" t="s">
        <v>247</v>
      </c>
      <c r="V54" s="289">
        <f>V49*W51/2</f>
        <v>0</v>
      </c>
      <c r="W54" s="290"/>
      <c r="X54" s="137" t="s">
        <v>9</v>
      </c>
      <c r="Y54" s="160" t="s">
        <v>247</v>
      </c>
      <c r="Z54" s="291">
        <f>Z49*AA51/2</f>
        <v>0</v>
      </c>
      <c r="AA54" s="292"/>
      <c r="AB54" s="293"/>
      <c r="AC54" s="137" t="s">
        <v>9</v>
      </c>
      <c r="AD54" s="160"/>
      <c r="AE54" s="291">
        <f>AE49*AF51</f>
        <v>0</v>
      </c>
      <c r="AF54" s="292"/>
      <c r="AG54" s="293"/>
      <c r="AH54" s="137" t="s">
        <v>9</v>
      </c>
      <c r="AI54" s="129"/>
      <c r="AJ54" s="306"/>
      <c r="AK54" s="307"/>
      <c r="AL54" s="308"/>
      <c r="AM54" s="45" t="s">
        <v>9</v>
      </c>
      <c r="AN54" s="121"/>
      <c r="AO54" s="144"/>
      <c r="AP54" s="144"/>
      <c r="AQ54" s="122"/>
    </row>
    <row r="55" spans="1:43" ht="25.5" customHeight="1" thickTop="1" thickBot="1">
      <c r="A55" s="45"/>
      <c r="B55" s="337"/>
      <c r="C55" s="322"/>
      <c r="D55" s="283"/>
      <c r="E55" s="284"/>
      <c r="F55" s="284"/>
      <c r="G55" s="284"/>
      <c r="H55" s="284"/>
      <c r="I55" s="284"/>
      <c r="J55" s="285"/>
      <c r="K55" s="161"/>
      <c r="L55" s="162"/>
      <c r="M55" s="163" t="s">
        <v>138</v>
      </c>
      <c r="N55" s="164"/>
      <c r="O55" s="165"/>
      <c r="P55" s="166"/>
      <c r="Q55" s="167" t="s">
        <v>239</v>
      </c>
      <c r="R55" s="168"/>
      <c r="S55" s="45"/>
      <c r="T55" s="45"/>
      <c r="U55" s="156"/>
      <c r="V55" s="157"/>
      <c r="W55" s="157"/>
      <c r="X55" s="157"/>
      <c r="Y55" s="129"/>
      <c r="Z55" s="294"/>
      <c r="AA55" s="294"/>
      <c r="AB55" s="294"/>
      <c r="AC55" s="53"/>
      <c r="AD55" s="129"/>
      <c r="AE55" s="294"/>
      <c r="AF55" s="294"/>
      <c r="AG55" s="294"/>
      <c r="AH55" s="53"/>
      <c r="AN55" s="121"/>
      <c r="AO55" s="144"/>
      <c r="AP55" s="144"/>
      <c r="AQ55" s="122"/>
    </row>
    <row r="56" spans="1:43" ht="9" customHeight="1">
      <c r="A56" s="45"/>
      <c r="B56" s="338"/>
      <c r="C56" s="339"/>
      <c r="D56" s="286"/>
      <c r="E56" s="287"/>
      <c r="F56" s="287"/>
      <c r="G56" s="287"/>
      <c r="H56" s="287"/>
      <c r="I56" s="287"/>
      <c r="J56" s="288"/>
      <c r="K56" s="169"/>
      <c r="L56" s="170"/>
      <c r="M56" s="170"/>
      <c r="N56" s="171"/>
      <c r="O56" s="172"/>
      <c r="P56" s="170"/>
      <c r="Q56" s="170"/>
      <c r="R56" s="173"/>
      <c r="S56" s="63"/>
      <c r="T56" s="62"/>
      <c r="U56" s="174"/>
      <c r="V56" s="175"/>
      <c r="W56" s="175"/>
      <c r="X56" s="175"/>
      <c r="Y56" s="295"/>
      <c r="Z56" s="296"/>
      <c r="AA56" s="296"/>
      <c r="AB56" s="296"/>
      <c r="AC56" s="297"/>
      <c r="AD56" s="298"/>
      <c r="AE56" s="296"/>
      <c r="AF56" s="296"/>
      <c r="AG56" s="296"/>
      <c r="AH56" s="296"/>
      <c r="AI56" s="55"/>
      <c r="AJ56" s="54"/>
      <c r="AK56" s="54"/>
      <c r="AL56" s="54"/>
      <c r="AM56" s="54"/>
      <c r="AN56" s="123"/>
      <c r="AO56" s="125"/>
      <c r="AP56" s="125"/>
      <c r="AQ56" s="124"/>
    </row>
    <row r="57" spans="1:43" ht="0.75" customHeight="1" thickBot="1"/>
    <row r="58" spans="1:43" ht="46.5" customHeight="1" thickTop="1" thickBot="1">
      <c r="A58" s="45"/>
      <c r="B58" s="273" t="s">
        <v>248</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176" t="s">
        <v>249</v>
      </c>
      <c r="AJ58" s="275">
        <f>MIN((450000),(AJ17+AJ26+AJ35+AJ44+AJ53))</f>
        <v>0</v>
      </c>
      <c r="AK58" s="276"/>
      <c r="AL58" s="277"/>
      <c r="AM58" s="177" t="s">
        <v>9</v>
      </c>
      <c r="AN58" s="93"/>
      <c r="AO58" s="93"/>
      <c r="AP58" s="93"/>
      <c r="AQ58" s="93"/>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278"/>
      <c r="AK59" s="279"/>
      <c r="AL59" s="279"/>
      <c r="AM59" s="279"/>
      <c r="AN59" s="279"/>
      <c r="AO59" s="279"/>
      <c r="AP59" s="279"/>
      <c r="AQ59" s="279"/>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c r="W61" s="46"/>
    </row>
  </sheetData>
  <sheetProtection algorithmName="SHA-512" hashValue="honUJfIcPeQ5w9AbhsahoL12V4FE3EXEB5sjgPNPGSgFQWXYN1ai43taUqHHio6yLka5az6Xt1mq2X0tCRgLUQ==" saltValue="AXPh1LcIXWRMKeZztgJyfw==" spinCount="100000" sheet="1" selectLockedCells="1"/>
  <mergeCells count="205">
    <mergeCell ref="B58:AH58"/>
    <mergeCell ref="AJ58:AL58"/>
    <mergeCell ref="AJ59:AQ59"/>
    <mergeCell ref="D54:J56"/>
    <mergeCell ref="V54:W54"/>
    <mergeCell ref="Z54:AB54"/>
    <mergeCell ref="AE54:AG54"/>
    <mergeCell ref="Z55:AB55"/>
    <mergeCell ref="AE55:AG55"/>
    <mergeCell ref="Y56:AC56"/>
    <mergeCell ref="AD56:AH56"/>
    <mergeCell ref="AO51:AP52"/>
    <mergeCell ref="AJ53:AL54"/>
    <mergeCell ref="AO53:AP53"/>
    <mergeCell ref="K51:K54"/>
    <mergeCell ref="L51:N54"/>
    <mergeCell ref="O51:R54"/>
    <mergeCell ref="S51:T54"/>
    <mergeCell ref="U51:V51"/>
    <mergeCell ref="Y51:Z51"/>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D18:J20"/>
    <mergeCell ref="V18:W18"/>
    <mergeCell ref="Z18:AB18"/>
    <mergeCell ref="AE18:AG18"/>
    <mergeCell ref="Z19:AB19"/>
    <mergeCell ref="AE19:AG19"/>
    <mergeCell ref="Y20:AC20"/>
    <mergeCell ref="AD20:AH20"/>
    <mergeCell ref="AA15:AB15"/>
    <mergeCell ref="AD15:AE15"/>
    <mergeCell ref="AF15:AG15"/>
    <mergeCell ref="AO15:AP16"/>
    <mergeCell ref="AJ17:AL18"/>
    <mergeCell ref="AO17:AP17"/>
    <mergeCell ref="K15:K18"/>
    <mergeCell ref="L15:N18"/>
    <mergeCell ref="O15:R18"/>
    <mergeCell ref="S15:T18"/>
    <mergeCell ref="U15:V15"/>
    <mergeCell ref="Y15:Z15"/>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E4:M4"/>
    <mergeCell ref="AA4:AG4"/>
    <mergeCell ref="AK5:AQ5"/>
    <mergeCell ref="AK6:AQ6"/>
    <mergeCell ref="B8:AQ8"/>
    <mergeCell ref="B9:C11"/>
    <mergeCell ref="D9:J11"/>
    <mergeCell ref="K9:R11"/>
    <mergeCell ref="S9:T11"/>
    <mergeCell ref="U9:AH9"/>
  </mergeCells>
  <phoneticPr fontId="1"/>
  <conditionalFormatting sqref="V61">
    <cfRule type="expression" dxfId="8" priority="1">
      <formula>DATEDIF($W$61,TODAY(),"Y")&lt;=65</formula>
    </cfRule>
  </conditionalFormatting>
  <conditionalFormatting sqref="Y64">
    <cfRule type="expression" dxfId="7" priority="2">
      <formula>"DATEDIF($V$63,TODAY(),""Y"")"</formula>
    </cfRule>
  </conditionalFormatting>
  <conditionalFormatting sqref="Z64">
    <cfRule type="expression" dxfId="6" priority="3">
      <formula>"DATEDIF($Z$65,TODAY()""Y"")&lt;=30"</formula>
    </cfRule>
    <cfRule type="expression" dxfId="5" priority="4">
      <formula>"DATEDIF($Y$65、TODAY（）、""Y""）＜＝65"</formula>
    </cfRule>
  </conditionalFormatting>
  <dataValidations count="2">
    <dataValidation type="list" allowBlank="1" showInputMessage="1" showErrorMessage="1" errorTitle="入力確認" error="リストから選択してください。" sqref="M28 D4:D6 M19 P4:P5 M37 M46 Z4:Z6 M55" xr:uid="{F8BFFF6E-95C2-476F-A84C-04D3F106D462}">
      <formula1>"✔,　"</formula1>
    </dataValidation>
    <dataValidation type="list" allowBlank="1" showInputMessage="1" showErrorMessage="1" sqref="O3" xr:uid="{500BE1B5-5537-4863-BE39-3555BDB23007}">
      <formula1>"✔,　"</formula1>
    </dataValidation>
  </dataValidations>
  <printOptions horizontalCentered="1"/>
  <pageMargins left="0.23622047244094491" right="0.23622047244094491" top="0.6692913385826772" bottom="0.19685039370078741" header="0.15748031496062992" footer="0.15748031496062992"/>
  <pageSetup paperSize="9"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
  <cols>
    <col min="1" max="1" width="14.3984375" style="24" customWidth="1"/>
    <col min="2" max="2" width="15.19921875" style="24" customWidth="1"/>
    <col min="3" max="3" width="14.09765625" style="24" customWidth="1"/>
    <col min="4" max="4" width="14.5" style="24" customWidth="1"/>
    <col min="5" max="5" width="15.59765625" style="24" customWidth="1"/>
    <col min="6" max="6" width="12.69921875" style="24" customWidth="1"/>
    <col min="7" max="7" width="13.5" style="24" customWidth="1"/>
    <col min="8" max="8" width="13.59765625" style="24" customWidth="1"/>
    <col min="9" max="9" width="13.8984375" style="24" customWidth="1"/>
    <col min="10" max="10" width="14.3984375" style="24" customWidth="1"/>
    <col min="11" max="11" width="14.5" style="24" customWidth="1"/>
    <col min="12" max="12" width="13.19921875" style="24" customWidth="1"/>
    <col min="13" max="13" width="11.5" style="24" customWidth="1"/>
    <col min="14" max="14" width="14.3984375" style="24" customWidth="1"/>
    <col min="15" max="15" width="15.3984375" style="24" customWidth="1"/>
    <col min="16" max="16" width="13" style="24" customWidth="1"/>
    <col min="17" max="17" width="10.19921875" style="24" customWidth="1"/>
    <col min="18" max="19" width="16.09765625" style="24" bestFit="1" customWidth="1"/>
    <col min="20" max="20" width="10.09765625" style="24" customWidth="1"/>
    <col min="21" max="22" width="16.09765625" style="24" bestFit="1" customWidth="1"/>
    <col min="23" max="23" width="18.3984375" style="24" bestFit="1" customWidth="1"/>
    <col min="24" max="24" width="18.09765625" style="24" bestFit="1" customWidth="1"/>
    <col min="25" max="25" width="17.8984375" style="24" bestFit="1" customWidth="1"/>
    <col min="26" max="27" width="16.09765625" style="24" bestFit="1" customWidth="1"/>
    <col min="28" max="28" width="16.19921875" style="24" bestFit="1" customWidth="1"/>
    <col min="29" max="29" width="16.09765625" style="24" bestFit="1" customWidth="1"/>
    <col min="30" max="31" width="16.19921875" style="24" bestFit="1" customWidth="1"/>
    <col min="32" max="32" width="18.09765625" style="24" bestFit="1" customWidth="1"/>
    <col min="33" max="16384" width="9" style="24"/>
  </cols>
  <sheetData>
    <row r="1" spans="1:121">
      <c r="A1" s="23" t="s">
        <v>59</v>
      </c>
      <c r="M1" s="27" t="s">
        <v>71</v>
      </c>
      <c r="AS1" s="29" t="s">
        <v>100</v>
      </c>
      <c r="BA1" s="30" t="s">
        <v>107</v>
      </c>
      <c r="BH1" s="32" t="s">
        <v>110</v>
      </c>
      <c r="BS1" s="35" t="s">
        <v>114</v>
      </c>
      <c r="CB1" s="37" t="s">
        <v>116</v>
      </c>
      <c r="CL1" s="40" t="s">
        <v>119</v>
      </c>
    </row>
    <row r="2" spans="1:121">
      <c r="A2" s="24" t="s">
        <v>60</v>
      </c>
      <c r="B2" s="24" t="s">
        <v>61</v>
      </c>
      <c r="C2" s="24" t="s">
        <v>62</v>
      </c>
      <c r="D2" s="24" t="s">
        <v>16</v>
      </c>
      <c r="E2" s="24" t="s">
        <v>42</v>
      </c>
      <c r="F2" s="24" t="s">
        <v>63</v>
      </c>
      <c r="G2" s="24" t="s">
        <v>64</v>
      </c>
      <c r="H2" s="24" t="s">
        <v>65</v>
      </c>
      <c r="I2" s="24" t="s">
        <v>66</v>
      </c>
      <c r="J2" s="24" t="s">
        <v>67</v>
      </c>
      <c r="K2" s="24" t="s">
        <v>68</v>
      </c>
      <c r="L2" s="24" t="s">
        <v>69</v>
      </c>
      <c r="M2" s="24" t="s">
        <v>33</v>
      </c>
      <c r="N2" s="24" t="s">
        <v>72</v>
      </c>
      <c r="O2" s="24" t="s">
        <v>73</v>
      </c>
      <c r="P2" s="24" t="s">
        <v>74</v>
      </c>
      <c r="Q2" s="24" t="s">
        <v>72</v>
      </c>
      <c r="R2" s="24" t="s">
        <v>16</v>
      </c>
      <c r="S2" s="24" t="s">
        <v>75</v>
      </c>
      <c r="T2" s="24" t="s">
        <v>76</v>
      </c>
      <c r="U2" s="24" t="s">
        <v>77</v>
      </c>
      <c r="V2" s="24" t="s">
        <v>0</v>
      </c>
      <c r="W2" s="24" t="s">
        <v>78</v>
      </c>
      <c r="X2" s="24" t="s">
        <v>79</v>
      </c>
      <c r="Y2" s="24" t="s">
        <v>80</v>
      </c>
      <c r="Z2" s="24" t="s">
        <v>81</v>
      </c>
      <c r="AA2" s="28" t="s">
        <v>82</v>
      </c>
      <c r="AB2" s="24" t="s">
        <v>83</v>
      </c>
      <c r="AC2" s="24" t="s">
        <v>84</v>
      </c>
      <c r="AD2" s="24" t="s">
        <v>85</v>
      </c>
      <c r="AE2" s="24" t="s">
        <v>86</v>
      </c>
      <c r="AF2" s="24" t="s">
        <v>87</v>
      </c>
      <c r="AG2" s="24" t="s">
        <v>88</v>
      </c>
      <c r="AH2" s="24" t="s">
        <v>89</v>
      </c>
      <c r="AI2" s="24" t="s">
        <v>90</v>
      </c>
      <c r="AJ2" s="24" t="s">
        <v>91</v>
      </c>
      <c r="AK2" s="24" t="s">
        <v>92</v>
      </c>
      <c r="AL2" s="24" t="s">
        <v>93</v>
      </c>
      <c r="AM2" s="24" t="s">
        <v>94</v>
      </c>
      <c r="AN2" s="24" t="s">
        <v>95</v>
      </c>
      <c r="AO2" s="24" t="s">
        <v>96</v>
      </c>
      <c r="AP2" s="24" t="s">
        <v>97</v>
      </c>
      <c r="AQ2" s="24" t="s">
        <v>98</v>
      </c>
      <c r="AR2" s="24" t="s">
        <v>99</v>
      </c>
      <c r="AS2" s="24" t="s">
        <v>101</v>
      </c>
      <c r="AT2" s="24" t="s">
        <v>102</v>
      </c>
      <c r="AU2" s="24" t="s">
        <v>103</v>
      </c>
      <c r="AV2" s="24" t="s">
        <v>104</v>
      </c>
      <c r="AW2" s="24" t="s">
        <v>105</v>
      </c>
      <c r="AX2" s="24" t="s">
        <v>106</v>
      </c>
      <c r="AY2" s="24" t="s">
        <v>133</v>
      </c>
      <c r="AZ2" s="24" t="s">
        <v>134</v>
      </c>
      <c r="BA2" s="24" t="s">
        <v>101</v>
      </c>
      <c r="BB2" s="24" t="s">
        <v>102</v>
      </c>
      <c r="BC2" s="24" t="s">
        <v>25</v>
      </c>
      <c r="BD2" s="24" t="s">
        <v>104</v>
      </c>
      <c r="BE2" s="24" t="s">
        <v>108</v>
      </c>
      <c r="BF2" s="24" t="s">
        <v>106</v>
      </c>
      <c r="BG2" s="24" t="s">
        <v>109</v>
      </c>
      <c r="BH2" s="24" t="s">
        <v>60</v>
      </c>
      <c r="BI2" s="24" t="s">
        <v>61</v>
      </c>
      <c r="BJ2" s="24" t="s">
        <v>62</v>
      </c>
      <c r="BK2" s="24" t="s">
        <v>102</v>
      </c>
      <c r="BL2" s="24" t="s">
        <v>104</v>
      </c>
      <c r="BM2" s="24" t="s">
        <v>106</v>
      </c>
      <c r="BN2" s="24" t="s">
        <v>26</v>
      </c>
      <c r="BO2" s="24" t="s">
        <v>111</v>
      </c>
      <c r="BP2" s="24" t="s">
        <v>112</v>
      </c>
      <c r="BQ2" s="24" t="s">
        <v>113</v>
      </c>
      <c r="BR2" s="24" t="s">
        <v>69</v>
      </c>
      <c r="BS2" s="24" t="s">
        <v>60</v>
      </c>
      <c r="BT2" s="24" t="s">
        <v>101</v>
      </c>
      <c r="BU2" s="24" t="s">
        <v>102</v>
      </c>
      <c r="BV2" s="24" t="s">
        <v>104</v>
      </c>
      <c r="BW2" s="24" t="s">
        <v>106</v>
      </c>
      <c r="BX2" s="24" t="s">
        <v>26</v>
      </c>
      <c r="BY2" s="24" t="s">
        <v>111</v>
      </c>
      <c r="BZ2" s="24" t="s">
        <v>112</v>
      </c>
      <c r="CA2" s="24" t="s">
        <v>115</v>
      </c>
      <c r="CB2" s="24" t="s">
        <v>60</v>
      </c>
      <c r="CC2" s="24" t="s">
        <v>61</v>
      </c>
      <c r="CD2" s="24" t="s">
        <v>117</v>
      </c>
      <c r="CE2" s="24" t="s">
        <v>102</v>
      </c>
      <c r="CF2" s="24" t="s">
        <v>104</v>
      </c>
      <c r="CG2" s="24" t="s">
        <v>106</v>
      </c>
      <c r="CH2" s="24" t="s">
        <v>26</v>
      </c>
      <c r="CI2" s="24" t="s">
        <v>111</v>
      </c>
      <c r="CJ2" s="24" t="s">
        <v>112</v>
      </c>
      <c r="CK2" s="24" t="s">
        <v>118</v>
      </c>
      <c r="CL2" s="24" t="s">
        <v>120</v>
      </c>
      <c r="CM2" s="24" t="s">
        <v>121</v>
      </c>
      <c r="CN2" s="24" t="s">
        <v>122</v>
      </c>
      <c r="CO2" s="24" t="s">
        <v>121</v>
      </c>
      <c r="CP2" s="24" t="s">
        <v>123</v>
      </c>
      <c r="CQ2" s="24" t="s">
        <v>124</v>
      </c>
      <c r="CR2" s="24" t="s">
        <v>125</v>
      </c>
      <c r="CS2" s="24" t="s">
        <v>126</v>
      </c>
      <c r="CT2" s="24" t="s">
        <v>127</v>
      </c>
      <c r="CU2" s="24" t="s">
        <v>128</v>
      </c>
      <c r="CV2" s="24" t="s">
        <v>129</v>
      </c>
      <c r="CW2" s="24" t="s">
        <v>130</v>
      </c>
      <c r="CX2" s="24" t="s">
        <v>131</v>
      </c>
      <c r="CY2" s="24" t="s">
        <v>132</v>
      </c>
      <c r="CZ2" s="28" t="s">
        <v>82</v>
      </c>
      <c r="DA2" s="24" t="s">
        <v>83</v>
      </c>
      <c r="DB2" s="24" t="s">
        <v>84</v>
      </c>
      <c r="DC2" s="24" t="s">
        <v>85</v>
      </c>
      <c r="DD2" s="24" t="s">
        <v>86</v>
      </c>
      <c r="DE2" s="24" t="s">
        <v>87</v>
      </c>
      <c r="DF2" s="24" t="s">
        <v>88</v>
      </c>
      <c r="DG2" s="24" t="s">
        <v>89</v>
      </c>
      <c r="DH2" s="24" t="s">
        <v>90</v>
      </c>
      <c r="DI2" s="24" t="s">
        <v>91</v>
      </c>
      <c r="DJ2" s="24" t="s">
        <v>92</v>
      </c>
      <c r="DK2" s="24" t="s">
        <v>93</v>
      </c>
      <c r="DL2" s="24" t="s">
        <v>94</v>
      </c>
      <c r="DM2" s="24" t="s">
        <v>95</v>
      </c>
      <c r="DN2" s="24" t="s">
        <v>96</v>
      </c>
      <c r="DO2" s="24" t="s">
        <v>97</v>
      </c>
      <c r="DP2" s="24" t="s">
        <v>98</v>
      </c>
      <c r="DQ2" s="24" t="s">
        <v>99</v>
      </c>
    </row>
    <row r="3" spans="1:121">
      <c r="A3" s="23">
        <f>'様式１（交付申請書）'!F3</f>
        <v>0</v>
      </c>
      <c r="B3" s="23" t="str">
        <f>'様式１（交付申請書）'!F4</f>
        <v>年月日</v>
      </c>
      <c r="C3" s="25" t="s">
        <v>70</v>
      </c>
      <c r="D3" s="23">
        <f>'様式１（交付申請書）'!F9</f>
        <v>0</v>
      </c>
      <c r="E3" s="23">
        <f>'様式１（交付申請書）'!F10</f>
        <v>0</v>
      </c>
      <c r="F3" s="23">
        <f>'様式１（交付申請書）'!F11</f>
        <v>0</v>
      </c>
      <c r="G3" s="23">
        <f>'様式１（交付申請書）'!F12</f>
        <v>0</v>
      </c>
      <c r="H3" s="23">
        <f>'様式１（交付申請書）'!F14</f>
        <v>0</v>
      </c>
      <c r="I3" s="23">
        <f>'様式１（交付申請書）'!F15</f>
        <v>0</v>
      </c>
      <c r="J3" s="25">
        <f>'様式１（交付申請書）'!F16</f>
        <v>0</v>
      </c>
      <c r="K3" s="23" t="e">
        <f>'様式１（交付申請書）'!#REF!</f>
        <v>#REF!</v>
      </c>
      <c r="L3" s="26">
        <f>'様式１（交付申請書）'!E30</f>
        <v>0</v>
      </c>
      <c r="M3" s="27">
        <f>'様式１別紙１（補助対象中小企業等確認書）'!B6</f>
        <v>0</v>
      </c>
      <c r="N3" s="27">
        <f>'様式１別紙１（補助対象中小企業等確認書）'!F6</f>
        <v>0</v>
      </c>
      <c r="O3" s="27">
        <f>'様式１別紙１（補助対象中小企業等確認書）'!H6</f>
        <v>0</v>
      </c>
      <c r="P3" s="27">
        <f>'様式１別紙１（補助対象中小企業等確認書）'!C9</f>
        <v>0</v>
      </c>
      <c r="Q3" s="27">
        <f>'様式１別紙１（補助対象中小企業等確認書）'!H9</f>
        <v>0</v>
      </c>
      <c r="R3" s="27">
        <f>'様式１別紙１（補助対象中小企業等確認書）'!C10</f>
        <v>0</v>
      </c>
      <c r="S3" s="27">
        <f>'様式１別紙１（補助対象中小企業等確認書）'!G10</f>
        <v>0</v>
      </c>
      <c r="T3" s="27">
        <f>'様式１別紙１（補助対象中小企業等確認書）'!D13</f>
        <v>0</v>
      </c>
      <c r="U3" s="27">
        <f>'様式１別紙１（補助対象中小企業等確認書）'!D14</f>
        <v>0</v>
      </c>
      <c r="V3" s="27" t="str">
        <f>'様式１別紙１（補助対象中小企業等確認書）'!C15</f>
        <v>電話</v>
      </c>
      <c r="W3" s="27">
        <f>'様式１別紙１（補助対象中小企業等確認書）'!D16</f>
        <v>0</v>
      </c>
      <c r="X3" s="27">
        <f>'様式１別紙１（補助対象中小企業等確認書）'!D17</f>
        <v>0</v>
      </c>
      <c r="Y3" s="27">
        <f>'様式１別紙１（補助対象中小企業等確認書）'!B20</f>
        <v>0</v>
      </c>
      <c r="Z3" s="27">
        <f>'様式１別紙１（補助対象中小企業等確認書）'!F20</f>
        <v>0</v>
      </c>
      <c r="AA3" s="27">
        <f>'様式１別紙１（補助対象中小企業等確認書）'!F24</f>
        <v>0</v>
      </c>
      <c r="AB3" s="27">
        <f>'様式１別紙１（補助対象中小企業等確認書）'!F25</f>
        <v>0</v>
      </c>
      <c r="AC3" s="27">
        <f>'様式１別紙１（補助対象中小企業等確認書）'!E30</f>
        <v>0</v>
      </c>
      <c r="AD3" s="27">
        <f>'様式１別紙１（補助対象中小企業等確認書）'!A31</f>
        <v>0</v>
      </c>
      <c r="AE3" s="27">
        <f>'様式１別紙１（補助対象中小企業等確認書）'!E31</f>
        <v>0</v>
      </c>
      <c r="AF3" s="27">
        <f>'様式１別紙１（補助対象中小企業等確認書）'!G31</f>
        <v>0</v>
      </c>
      <c r="AG3" s="27">
        <f>'様式１別紙１（補助対象中小企業等確認書）'!E32</f>
        <v>0</v>
      </c>
      <c r="AH3" s="27">
        <f>'様式１別紙１（補助対象中小企業等確認書）'!E33</f>
        <v>0</v>
      </c>
      <c r="AI3" s="27">
        <f>'様式１別紙１（補助対象中小企業等確認書）'!A37</f>
        <v>0</v>
      </c>
      <c r="AJ3" s="27">
        <f>'様式１別紙１（補助対象中小企業等確認書）'!E37</f>
        <v>0</v>
      </c>
      <c r="AK3" s="27">
        <f>'様式１別紙１（補助対象中小企業等確認書）'!G37</f>
        <v>0</v>
      </c>
      <c r="AL3" s="27">
        <f>'様式１別紙１（補助対象中小企業等確認書）'!A38</f>
        <v>0</v>
      </c>
      <c r="AM3" s="27">
        <f>'様式１別紙１（補助対象中小企業等確認書）'!E38</f>
        <v>0</v>
      </c>
      <c r="AN3" s="27">
        <f>'様式１別紙１（補助対象中小企業等確認書）'!G38</f>
        <v>0</v>
      </c>
      <c r="AO3" s="27">
        <f>'様式１別紙１（補助対象中小企業等確認書）'!A39</f>
        <v>0</v>
      </c>
      <c r="AP3" s="27">
        <f>'様式１別紙１（補助対象中小企業等確認書）'!E39</f>
        <v>0</v>
      </c>
      <c r="AQ3" s="27">
        <f>'様式１別紙１（補助対象中小企業等確認書）'!G39</f>
        <v>0</v>
      </c>
      <c r="AR3" s="27">
        <f>'様式１別紙１（補助対象中小企業等確認書）'!E40</f>
        <v>0</v>
      </c>
      <c r="AS3" s="29" t="str">
        <f>'様式１別紙３（誓約書）'!A14</f>
        <v>年月日</v>
      </c>
      <c r="AT3" s="29">
        <f>'様式１別紙３（誓約書）'!C20</f>
        <v>0</v>
      </c>
      <c r="AU3" s="29">
        <f>'様式１別紙３（誓約書）'!C22</f>
        <v>0</v>
      </c>
      <c r="AV3" s="29">
        <f>'様式１別紙３（誓約書）'!C23</f>
        <v>0</v>
      </c>
      <c r="AW3" s="29">
        <f>'様式１別紙３（誓約書）'!C24</f>
        <v>0</v>
      </c>
      <c r="AX3" s="29">
        <f>'様式１別紙３（誓約書）'!C25</f>
        <v>0</v>
      </c>
      <c r="AY3" s="29" t="e">
        <f>'様式１別紙３（誓約書）'!#REF!</f>
        <v>#REF!</v>
      </c>
      <c r="AZ3" s="29" t="e">
        <f>'様式１別紙３（誓約書）'!#REF!</f>
        <v>#REF!</v>
      </c>
      <c r="BA3" s="30" t="e">
        <f>#REF!</f>
        <v>#REF!</v>
      </c>
      <c r="BB3" s="30" t="e">
        <f>#REF!</f>
        <v>#REF!</v>
      </c>
      <c r="BC3" s="30" t="e">
        <f>#REF!</f>
        <v>#REF!</v>
      </c>
      <c r="BD3" s="30" t="e">
        <f>#REF!</f>
        <v>#REF!</v>
      </c>
      <c r="BE3" s="30" t="e">
        <f>#REF!</f>
        <v>#REF!</v>
      </c>
      <c r="BF3" s="30" t="e">
        <f>#REF!</f>
        <v>#REF!</v>
      </c>
      <c r="BG3" s="31" t="e">
        <f>#REF!</f>
        <v>#REF!</v>
      </c>
      <c r="BH3" s="32">
        <f>'様式３（事業計画変更申請書）'!G3</f>
        <v>0</v>
      </c>
      <c r="BI3" s="32" t="str">
        <f>'様式３（事業計画変更申請書）'!G4</f>
        <v>年月日</v>
      </c>
      <c r="BJ3" s="33">
        <f>'様式３（事業計画変更申請書）'!G8</f>
        <v>0</v>
      </c>
      <c r="BK3" s="32">
        <f>'様式３（事業計画変更申請書）'!G9</f>
        <v>0</v>
      </c>
      <c r="BL3" s="32">
        <f>'様式３（事業計画変更申請書）'!G10</f>
        <v>0</v>
      </c>
      <c r="BM3" s="32">
        <f>'様式３（事業計画変更申請書）'!G11</f>
        <v>0</v>
      </c>
      <c r="BN3" s="32">
        <f>'様式３（事業計画変更申請書）'!G13</f>
        <v>0</v>
      </c>
      <c r="BO3" s="32">
        <f>'様式３（事業計画変更申請書）'!G14</f>
        <v>0</v>
      </c>
      <c r="BP3" s="33" t="s">
        <v>135</v>
      </c>
      <c r="BQ3" s="32">
        <f>'様式３（事業計画変更申請書）'!C28</f>
        <v>0</v>
      </c>
      <c r="BR3" s="34">
        <f>'様式３（事業計画変更申請書）'!E31</f>
        <v>0</v>
      </c>
      <c r="BS3" s="35">
        <f>'様式４（廃止承認申請書）'!G3</f>
        <v>0</v>
      </c>
      <c r="BT3" s="36">
        <f>'様式４（廃止承認申請書）'!G8</f>
        <v>0</v>
      </c>
      <c r="BU3" s="35">
        <f>'様式４（廃止承認申請書）'!G9</f>
        <v>0</v>
      </c>
      <c r="BV3" s="35">
        <f>'様式４（廃止承認申請書）'!G10</f>
        <v>0</v>
      </c>
      <c r="BW3" s="35">
        <f>'様式４（廃止承認申請書）'!G11</f>
        <v>0</v>
      </c>
      <c r="BX3" s="35">
        <f>'様式４（廃止承認申請書）'!G13</f>
        <v>0</v>
      </c>
      <c r="BY3" s="35">
        <f>'様式４（廃止承認申請書）'!G14</f>
        <v>0</v>
      </c>
      <c r="BZ3" s="36">
        <f>'様式４（廃止承認申請書）'!G15</f>
        <v>0</v>
      </c>
      <c r="CA3" s="35">
        <f>'様式４（廃止承認申請書）'!C28</f>
        <v>0</v>
      </c>
      <c r="CB3" s="37" t="e">
        <f>#REF!</f>
        <v>#REF!</v>
      </c>
      <c r="CC3" s="37" t="e">
        <f>#REF!</f>
        <v>#REF!</v>
      </c>
      <c r="CD3" s="38" t="s">
        <v>136</v>
      </c>
      <c r="CE3" s="37" t="e">
        <f>#REF!</f>
        <v>#REF!</v>
      </c>
      <c r="CF3" s="37" t="e">
        <f>#REF!</f>
        <v>#REF!</v>
      </c>
      <c r="CG3" s="37" t="e">
        <f>#REF!</f>
        <v>#REF!</v>
      </c>
      <c r="CH3" s="37" t="e">
        <f>#REF!</f>
        <v>#REF!</v>
      </c>
      <c r="CI3" s="37" t="e">
        <f>#REF!</f>
        <v>#REF!</v>
      </c>
      <c r="CJ3" s="38" t="s">
        <v>137</v>
      </c>
      <c r="CK3" s="39" t="e">
        <f>#REF!</f>
        <v>#REF!</v>
      </c>
      <c r="CL3" s="40" t="e">
        <f>#REF!</f>
        <v>#REF!</v>
      </c>
      <c r="CM3" s="40" t="e">
        <f>#REF!</f>
        <v>#REF!</v>
      </c>
      <c r="CN3" s="40" t="e">
        <f>#REF!</f>
        <v>#REF!</v>
      </c>
      <c r="CO3" s="40" t="e">
        <f>#REF!</f>
        <v>#REF!</v>
      </c>
      <c r="CP3" s="40" t="e">
        <f>#REF!</f>
        <v>#REF!</v>
      </c>
      <c r="CQ3" s="40" t="e">
        <f>#REF!</f>
        <v>#REF!</v>
      </c>
      <c r="CR3" s="40" t="e">
        <f>#REF!</f>
        <v>#REF!</v>
      </c>
      <c r="CS3" s="40" t="e">
        <f>#REF!</f>
        <v>#REF!</v>
      </c>
      <c r="CT3" s="40" t="e">
        <f>#REF!</f>
        <v>#REF!</v>
      </c>
      <c r="CU3" s="40" t="e">
        <f>#REF!</f>
        <v>#REF!</v>
      </c>
      <c r="CV3" s="40" t="e">
        <f>#REF!</f>
        <v>#REF!</v>
      </c>
      <c r="CW3" s="40" t="e">
        <f>#REF!</f>
        <v>#REF!</v>
      </c>
      <c r="CX3" s="40" t="e">
        <f>#REF!</f>
        <v>#REF!</v>
      </c>
      <c r="CY3" s="40" t="e">
        <f>#REF!</f>
        <v>#REF!</v>
      </c>
      <c r="CZ3" s="40" t="e">
        <f>#REF!</f>
        <v>#REF!</v>
      </c>
      <c r="DA3" s="40" t="e">
        <f>#REF!</f>
        <v>#REF!</v>
      </c>
      <c r="DB3" s="40" t="e">
        <f>#REF!</f>
        <v>#REF!</v>
      </c>
      <c r="DC3" s="40" t="e">
        <f>#REF!</f>
        <v>#REF!</v>
      </c>
      <c r="DD3" s="40" t="e">
        <f>#REF!</f>
        <v>#REF!</v>
      </c>
      <c r="DE3" s="40" t="e">
        <f>#REF!</f>
        <v>#REF!</v>
      </c>
      <c r="DF3" s="40" t="e">
        <f>#REF!</f>
        <v>#REF!</v>
      </c>
      <c r="DG3" s="40" t="e">
        <f>#REF!</f>
        <v>#REF!</v>
      </c>
      <c r="DH3" s="40" t="e">
        <f>#REF!</f>
        <v>#REF!</v>
      </c>
      <c r="DI3" s="40" t="e">
        <f>#REF!</f>
        <v>#REF!</v>
      </c>
      <c r="DJ3" s="40" t="e">
        <f>#REF!</f>
        <v>#REF!</v>
      </c>
      <c r="DK3" s="40" t="e">
        <f>#REF!</f>
        <v>#REF!</v>
      </c>
      <c r="DL3" s="40" t="e">
        <f>#REF!</f>
        <v>#REF!</v>
      </c>
      <c r="DM3" s="40" t="e">
        <f>#REF!</f>
        <v>#REF!</v>
      </c>
      <c r="DN3" s="40" t="e">
        <f>#REF!</f>
        <v>#REF!</v>
      </c>
      <c r="DO3" s="40" t="e">
        <f>#REF!</f>
        <v>#REF!</v>
      </c>
      <c r="DP3" s="40" t="e">
        <f>#REF!</f>
        <v>#REF!</v>
      </c>
      <c r="DQ3" s="40" t="e">
        <f>#REF!</f>
        <v>#REF!</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E54E-BFAC-454C-81CE-F8448D6EAF55}">
  <sheetPr>
    <tabColor theme="9" tint="0.79998168889431442"/>
    <pageSetUpPr fitToPage="1"/>
  </sheetPr>
  <dimension ref="A1:K34"/>
  <sheetViews>
    <sheetView tabSelected="1" topLeftCell="A3" zoomScaleNormal="100" workbookViewId="0">
      <selection activeCell="N17" sqref="N17"/>
    </sheetView>
  </sheetViews>
  <sheetFormatPr defaultColWidth="9" defaultRowHeight="12.6"/>
  <cols>
    <col min="1" max="1" width="4.59765625" style="47" customWidth="1"/>
    <col min="2" max="2" width="3.3984375" style="47" customWidth="1"/>
    <col min="3" max="3" width="14.3984375" style="47" customWidth="1"/>
    <col min="4" max="4" width="7.09765625" style="47" customWidth="1"/>
    <col min="5" max="5" width="9" style="47"/>
    <col min="6" max="6" width="1.8984375" style="47" customWidth="1"/>
    <col min="7" max="8" width="9" style="47"/>
    <col min="9" max="9" width="11.69921875" style="47" customWidth="1"/>
    <col min="10" max="10" width="0" style="47" hidden="1" customWidth="1"/>
    <col min="11" max="16384" width="9" style="47"/>
  </cols>
  <sheetData>
    <row r="1" spans="1:10" ht="18">
      <c r="A1" s="253" t="s">
        <v>294</v>
      </c>
      <c r="B1" s="254"/>
      <c r="C1" s="254"/>
      <c r="I1" s="59"/>
    </row>
    <row r="3" spans="1:10">
      <c r="J3" s="47">
        <f>IF(G4="年月日",0,IF(G4="",0,1))</f>
        <v>0</v>
      </c>
    </row>
    <row r="4" spans="1:10">
      <c r="G4" s="237" t="s">
        <v>58</v>
      </c>
      <c r="H4" s="237"/>
      <c r="I4" s="237"/>
      <c r="J4" s="47">
        <f>IF(B27="",0,1)</f>
        <v>0</v>
      </c>
    </row>
    <row r="5" spans="1:10">
      <c r="A5" s="47" t="s">
        <v>7</v>
      </c>
      <c r="J5" s="44">
        <f>SUBTOTAL(6,J3:J4)</f>
        <v>0</v>
      </c>
    </row>
    <row r="6" spans="1:10">
      <c r="A6" s="47" t="s">
        <v>162</v>
      </c>
    </row>
    <row r="8" spans="1:10">
      <c r="F8" s="59" t="s">
        <v>11</v>
      </c>
      <c r="G8" s="83">
        <f>'様式１（交付申請書）'!F8</f>
        <v>0</v>
      </c>
    </row>
    <row r="9" spans="1:10" ht="27" customHeight="1">
      <c r="D9" s="235" t="s">
        <v>27</v>
      </c>
      <c r="E9" s="235"/>
      <c r="F9" s="70"/>
      <c r="G9" s="238">
        <f>'様式１（交付申請書）'!F9</f>
        <v>0</v>
      </c>
      <c r="H9" s="239"/>
      <c r="I9" s="239"/>
    </row>
    <row r="10" spans="1:10" ht="13.5" customHeight="1">
      <c r="D10" s="236" t="s">
        <v>28</v>
      </c>
      <c r="E10" s="236"/>
      <c r="F10" s="70"/>
      <c r="G10" s="240">
        <f>'様式１（交付申請書）'!F10</f>
        <v>0</v>
      </c>
      <c r="H10" s="241"/>
      <c r="I10" s="241"/>
    </row>
    <row r="11" spans="1:10">
      <c r="D11" s="236" t="s">
        <v>2</v>
      </c>
      <c r="E11" s="236"/>
      <c r="F11" s="70"/>
      <c r="G11" s="240">
        <f>'様式１（交付申請書）'!F11</f>
        <v>0</v>
      </c>
      <c r="H11" s="241"/>
      <c r="I11" s="241"/>
    </row>
    <row r="12" spans="1:10">
      <c r="E12" s="70"/>
      <c r="F12" s="70"/>
    </row>
    <row r="13" spans="1:10">
      <c r="D13" s="236" t="s">
        <v>26</v>
      </c>
      <c r="E13" s="236"/>
      <c r="F13" s="70"/>
      <c r="G13" s="240">
        <f>'様式１（交付申請書）'!F13</f>
        <v>0</v>
      </c>
      <c r="H13" s="241"/>
      <c r="I13" s="241"/>
    </row>
    <row r="14" spans="1:10">
      <c r="D14" s="236" t="s">
        <v>3</v>
      </c>
      <c r="E14" s="236"/>
      <c r="F14" s="70"/>
      <c r="G14" s="240">
        <f>'様式１（交付申請書）'!F14</f>
        <v>0</v>
      </c>
      <c r="H14" s="241"/>
      <c r="I14" s="241"/>
    </row>
    <row r="15" spans="1:10">
      <c r="D15" s="236" t="s">
        <v>4</v>
      </c>
      <c r="E15" s="236"/>
      <c r="F15" s="70"/>
      <c r="G15" s="240">
        <f>'様式１（交付申請書）'!F15</f>
        <v>0</v>
      </c>
      <c r="H15" s="240"/>
      <c r="I15" s="240"/>
    </row>
    <row r="16" spans="1:10">
      <c r="E16" s="70"/>
      <c r="F16" s="70"/>
    </row>
    <row r="17" spans="1:11">
      <c r="E17" s="70"/>
      <c r="F17" s="70"/>
    </row>
    <row r="19" spans="1:11" ht="29.25" customHeight="1">
      <c r="A19" s="431" t="s">
        <v>254</v>
      </c>
      <c r="B19" s="432"/>
      <c r="C19" s="432"/>
      <c r="D19" s="432"/>
      <c r="E19" s="432"/>
      <c r="F19" s="432"/>
      <c r="G19" s="432"/>
      <c r="H19" s="432"/>
      <c r="I19" s="432"/>
    </row>
    <row r="20" spans="1:11">
      <c r="A20" s="71"/>
      <c r="B20" s="71"/>
      <c r="C20" s="71"/>
      <c r="D20" s="71"/>
      <c r="E20" s="71"/>
      <c r="F20" s="71"/>
      <c r="G20" s="71"/>
      <c r="H20" s="71"/>
      <c r="I20" s="71"/>
    </row>
    <row r="22" spans="1:11" ht="23.25" customHeight="1">
      <c r="A22" s="245" t="s">
        <v>255</v>
      </c>
      <c r="B22" s="246"/>
      <c r="C22" s="246"/>
      <c r="D22" s="246"/>
      <c r="E22" s="246"/>
      <c r="F22" s="246"/>
      <c r="G22" s="246"/>
      <c r="H22" s="246"/>
      <c r="I22" s="246"/>
    </row>
    <row r="23" spans="1:11" ht="13.5" customHeight="1">
      <c r="A23" s="72"/>
      <c r="B23" s="73"/>
      <c r="C23" s="73"/>
      <c r="D23" s="73"/>
      <c r="E23" s="73"/>
      <c r="F23" s="73"/>
      <c r="G23" s="73"/>
      <c r="H23" s="73"/>
      <c r="I23" s="73"/>
    </row>
    <row r="25" spans="1:11">
      <c r="A25" s="244" t="s">
        <v>5</v>
      </c>
      <c r="B25" s="244"/>
      <c r="C25" s="244"/>
      <c r="D25" s="244"/>
      <c r="E25" s="244"/>
      <c r="F25" s="244"/>
      <c r="G25" s="244"/>
      <c r="H25" s="244"/>
      <c r="I25" s="244"/>
    </row>
    <row r="26" spans="1:11" ht="14.25" customHeight="1">
      <c r="A26" s="184"/>
      <c r="B26" s="489" t="s">
        <v>144</v>
      </c>
      <c r="C26" s="490"/>
      <c r="D26" s="489" t="s">
        <v>256</v>
      </c>
      <c r="E26" s="490"/>
      <c r="F26" s="490"/>
      <c r="G26" s="490"/>
      <c r="H26" s="489" t="s">
        <v>257</v>
      </c>
      <c r="I26" s="490"/>
      <c r="J26" s="490"/>
      <c r="K26" s="491"/>
    </row>
    <row r="27" spans="1:11" ht="17.25" customHeight="1">
      <c r="A27" s="184">
        <v>1</v>
      </c>
      <c r="B27" s="483"/>
      <c r="C27" s="484"/>
      <c r="D27" s="483" t="s">
        <v>258</v>
      </c>
      <c r="E27" s="485"/>
      <c r="F27" s="485"/>
      <c r="G27" s="484"/>
      <c r="H27" s="486"/>
      <c r="I27" s="487"/>
      <c r="J27" s="487"/>
      <c r="K27" s="488"/>
    </row>
    <row r="28" spans="1:11" ht="17.25" customHeight="1">
      <c r="A28" s="184">
        <v>2</v>
      </c>
      <c r="B28" s="483"/>
      <c r="C28" s="484"/>
      <c r="D28" s="483" t="s">
        <v>258</v>
      </c>
      <c r="E28" s="485"/>
      <c r="F28" s="485"/>
      <c r="G28" s="484"/>
      <c r="H28" s="486"/>
      <c r="I28" s="487"/>
      <c r="J28" s="487"/>
      <c r="K28" s="488"/>
    </row>
    <row r="29" spans="1:11" ht="17.25" customHeight="1">
      <c r="A29" s="184">
        <v>3</v>
      </c>
      <c r="B29" s="483"/>
      <c r="C29" s="484"/>
      <c r="D29" s="483" t="s">
        <v>258</v>
      </c>
      <c r="E29" s="485"/>
      <c r="F29" s="485"/>
      <c r="G29" s="484"/>
      <c r="H29" s="486"/>
      <c r="I29" s="487"/>
      <c r="J29" s="487"/>
      <c r="K29" s="488"/>
    </row>
    <row r="30" spans="1:11" ht="17.25" customHeight="1">
      <c r="A30" s="184">
        <v>4</v>
      </c>
      <c r="B30" s="483"/>
      <c r="C30" s="484"/>
      <c r="D30" s="483" t="s">
        <v>258</v>
      </c>
      <c r="E30" s="485"/>
      <c r="F30" s="485"/>
      <c r="G30" s="484"/>
      <c r="H30" s="486"/>
      <c r="I30" s="487"/>
      <c r="J30" s="487"/>
      <c r="K30" s="488"/>
    </row>
    <row r="31" spans="1:11" ht="17.25" customHeight="1">
      <c r="A31" s="184">
        <v>5</v>
      </c>
      <c r="B31" s="483"/>
      <c r="C31" s="484"/>
      <c r="D31" s="483" t="s">
        <v>258</v>
      </c>
      <c r="E31" s="485"/>
      <c r="F31" s="485"/>
      <c r="G31" s="484"/>
      <c r="H31" s="486"/>
      <c r="I31" s="487"/>
      <c r="J31" s="487"/>
      <c r="K31" s="488"/>
    </row>
    <row r="32" spans="1:11" ht="17.25" customHeight="1">
      <c r="A32" s="77"/>
      <c r="C32" s="183"/>
      <c r="D32" s="185"/>
      <c r="F32" s="183"/>
      <c r="G32" s="185"/>
      <c r="H32" s="185"/>
      <c r="I32" s="185"/>
    </row>
    <row r="34" spans="2:9" ht="18">
      <c r="B34" s="253" t="s">
        <v>259</v>
      </c>
      <c r="C34" s="254"/>
      <c r="D34" s="254"/>
      <c r="E34" s="254"/>
      <c r="F34" s="254"/>
      <c r="G34" s="254"/>
      <c r="H34" s="254"/>
      <c r="I34" s="254"/>
    </row>
  </sheetData>
  <sheetProtection selectLockedCells="1"/>
  <mergeCells count="36">
    <mergeCell ref="D11:E11"/>
    <mergeCell ref="G11:I11"/>
    <mergeCell ref="G4:I4"/>
    <mergeCell ref="D9:E9"/>
    <mergeCell ref="G9:I9"/>
    <mergeCell ref="D10:E10"/>
    <mergeCell ref="G10:I10"/>
    <mergeCell ref="D13:E13"/>
    <mergeCell ref="G13:I13"/>
    <mergeCell ref="D14:E14"/>
    <mergeCell ref="G14:I14"/>
    <mergeCell ref="D15:E15"/>
    <mergeCell ref="G15:I15"/>
    <mergeCell ref="H28:K28"/>
    <mergeCell ref="A19:I19"/>
    <mergeCell ref="A22:I22"/>
    <mergeCell ref="A25:I25"/>
    <mergeCell ref="B26:C26"/>
    <mergeCell ref="D26:G26"/>
    <mergeCell ref="H26:K26"/>
    <mergeCell ref="A1:C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s>
  <phoneticPr fontId="1"/>
  <conditionalFormatting sqref="A1 D1:I1 A2:I25">
    <cfRule type="expression" dxfId="4" priority="1">
      <formula>_xlfn.ISFORMULA(A1)</formula>
    </cfRule>
  </conditionalFormatting>
  <conditionalFormatting sqref="A26:A31">
    <cfRule type="expression" dxfId="3" priority="8">
      <formula>_xlfn.ISFORMULA(A26)</formula>
    </cfRule>
  </conditionalFormatting>
  <conditionalFormatting sqref="B27:B31 D27:D31 A32:C32 E32:F32 A33:I33">
    <cfRule type="expression" dxfId="2" priority="11">
      <formula>_xlfn.ISFORMULA(A27)</formula>
    </cfRule>
  </conditionalFormatting>
  <conditionalFormatting sqref="B26:K26">
    <cfRule type="expression" dxfId="1" priority="9">
      <formula>_xlfn.ISFORMULA(B26)</formula>
    </cfRule>
  </conditionalFormatting>
  <conditionalFormatting sqref="H27:K31">
    <cfRule type="expression" dxfId="0" priority="10">
      <formula>_xlfn.ISFORMULA(H27)</formula>
    </cfRule>
  </conditionalFormatting>
  <dataValidations count="1">
    <dataValidation imeMode="disabled" allowBlank="1" showInputMessage="1" showErrorMessage="1" sqref="G8 G15:I15" xr:uid="{A5BF3031-6294-4BAE-B080-272B7D91363C}"/>
  </dataValidations>
  <pageMargins left="0.7" right="0.7" top="0.75" bottom="0.75" header="0.3" footer="0.3"/>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
  <sheetData>
    <row r="2" spans="2:6">
      <c r="B2" s="1" t="s">
        <v>17</v>
      </c>
      <c r="C2" s="1" t="s">
        <v>22</v>
      </c>
      <c r="D2" s="1" t="s">
        <v>20</v>
      </c>
      <c r="F2" s="1" t="s">
        <v>30</v>
      </c>
    </row>
    <row r="3" spans="2:6">
      <c r="B3" s="1" t="s">
        <v>37</v>
      </c>
      <c r="C3" s="1" t="s">
        <v>38</v>
      </c>
      <c r="D3" s="1" t="s">
        <v>21</v>
      </c>
      <c r="F3" s="1" t="s">
        <v>31</v>
      </c>
    </row>
    <row r="4" spans="2:6">
      <c r="B4" s="1" t="s">
        <v>18</v>
      </c>
      <c r="C4" s="1"/>
      <c r="D4" s="1" t="s">
        <v>39</v>
      </c>
    </row>
    <row r="5" spans="2:6">
      <c r="B5" s="1" t="s">
        <v>43</v>
      </c>
      <c r="C5" s="1"/>
      <c r="D5" s="1"/>
    </row>
    <row r="7" spans="2:6">
      <c r="B7" s="1" t="s">
        <v>56</v>
      </c>
    </row>
    <row r="8" spans="2:6">
      <c r="B8" s="1" t="s">
        <v>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F37" sqref="F37"/>
    </sheetView>
  </sheetViews>
  <sheetFormatPr defaultRowHeight="18"/>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pageSetUpPr fitToPage="1"/>
  </sheetPr>
  <dimension ref="A1:I43"/>
  <sheetViews>
    <sheetView showZeros="0" zoomScale="85" zoomScaleNormal="85" workbookViewId="0">
      <pane ySplit="1" topLeftCell="A2" activePane="bottomLeft" state="frozen"/>
      <selection activeCell="O11" sqref="O11"/>
      <selection pane="bottomLeft" activeCell="F15" sqref="F15:H15"/>
    </sheetView>
  </sheetViews>
  <sheetFormatPr defaultColWidth="9" defaultRowHeight="12.6"/>
  <cols>
    <col min="1" max="1" width="17.59765625" style="47" customWidth="1"/>
    <col min="2" max="2" width="7.8984375" style="47" customWidth="1"/>
    <col min="3" max="3" width="9.3984375" style="47" customWidth="1"/>
    <col min="4" max="4" width="2.8984375" style="47" customWidth="1"/>
    <col min="5" max="5" width="14.09765625" style="47" customWidth="1"/>
    <col min="6" max="6" width="7" style="47" customWidth="1"/>
    <col min="7" max="7" width="9" style="47"/>
    <col min="8" max="8" width="11.3984375" style="47" customWidth="1"/>
    <col min="9" max="9" width="9.765625E-2" style="47" customWidth="1"/>
    <col min="10" max="16384" width="9" style="47"/>
  </cols>
  <sheetData>
    <row r="1" spans="1:9">
      <c r="A1" s="47" t="s">
        <v>140</v>
      </c>
      <c r="H1" s="59"/>
    </row>
    <row r="3" spans="1:9">
      <c r="F3" s="69"/>
      <c r="G3" s="69"/>
      <c r="H3" s="69"/>
      <c r="I3" s="47">
        <f>IF(F4="年月日",0,IF(F4="",0,1))</f>
        <v>0</v>
      </c>
    </row>
    <row r="4" spans="1:9">
      <c r="F4" s="249" t="s">
        <v>101</v>
      </c>
      <c r="G4" s="249"/>
      <c r="H4" s="249"/>
      <c r="I4" s="47">
        <f>IF(F8="",0,1)</f>
        <v>0</v>
      </c>
    </row>
    <row r="5" spans="1:9">
      <c r="A5" s="47" t="s">
        <v>7</v>
      </c>
      <c r="I5" s="47">
        <f>IF(F9="",0,1)</f>
        <v>0</v>
      </c>
    </row>
    <row r="6" spans="1:9">
      <c r="A6" s="47" t="s">
        <v>162</v>
      </c>
      <c r="I6" s="47">
        <f>IF(F12="",1,IF(F10="",0,1))</f>
        <v>1</v>
      </c>
    </row>
    <row r="7" spans="1:9">
      <c r="I7" s="47">
        <f>IF(F11="",0,1)</f>
        <v>0</v>
      </c>
    </row>
    <row r="8" spans="1:9">
      <c r="E8" s="59" t="s">
        <v>11</v>
      </c>
      <c r="F8" s="182"/>
      <c r="I8" s="47">
        <f>IF(F14="",0,1)</f>
        <v>0</v>
      </c>
    </row>
    <row r="9" spans="1:9" ht="27" customHeight="1">
      <c r="D9" s="235" t="s">
        <v>27</v>
      </c>
      <c r="E9" s="235"/>
      <c r="F9" s="242"/>
      <c r="G9" s="242"/>
      <c r="H9" s="242"/>
      <c r="I9" s="47">
        <f>IF(F15="",0,1)</f>
        <v>0</v>
      </c>
    </row>
    <row r="10" spans="1:9">
      <c r="D10" s="236" t="s">
        <v>28</v>
      </c>
      <c r="E10" s="236"/>
      <c r="F10" s="250"/>
      <c r="G10" s="250"/>
      <c r="H10" s="250"/>
      <c r="I10" s="47">
        <f>IF(F16="",0,1)</f>
        <v>0</v>
      </c>
    </row>
    <row r="11" spans="1:9">
      <c r="D11" s="236" t="s">
        <v>2</v>
      </c>
      <c r="E11" s="236"/>
      <c r="F11" s="250"/>
      <c r="G11" s="250"/>
      <c r="H11" s="250"/>
      <c r="I11" s="47">
        <f>IF(F11="",0,1)</f>
        <v>0</v>
      </c>
    </row>
    <row r="12" spans="1:9">
      <c r="D12" s="248" t="s">
        <v>29</v>
      </c>
      <c r="E12" s="236"/>
      <c r="F12" s="251"/>
      <c r="G12" s="251"/>
      <c r="H12" s="251"/>
      <c r="I12" s="44">
        <f>SUBTOTAL(6,I3:I11)</f>
        <v>0</v>
      </c>
    </row>
    <row r="13" spans="1:9">
      <c r="E13" s="70"/>
    </row>
    <row r="14" spans="1:9" ht="13.5" customHeight="1">
      <c r="D14" s="236" t="s">
        <v>26</v>
      </c>
      <c r="E14" s="236"/>
      <c r="F14" s="250"/>
      <c r="G14" s="250"/>
      <c r="H14" s="250"/>
    </row>
    <row r="15" spans="1:9" ht="13.5" customHeight="1">
      <c r="D15" s="236" t="s">
        <v>3</v>
      </c>
      <c r="E15" s="236"/>
      <c r="F15" s="250"/>
      <c r="G15" s="250"/>
      <c r="H15" s="250"/>
    </row>
    <row r="16" spans="1:9" ht="13.5" customHeight="1">
      <c r="D16" s="236" t="s">
        <v>4</v>
      </c>
      <c r="E16" s="236"/>
      <c r="F16" s="252"/>
      <c r="G16" s="252"/>
      <c r="H16" s="252"/>
    </row>
    <row r="17" spans="1:8">
      <c r="E17" s="70"/>
    </row>
    <row r="18" spans="1:8">
      <c r="E18" s="70"/>
    </row>
    <row r="19" spans="1:8" ht="29.4" customHeight="1">
      <c r="A19" s="243" t="s">
        <v>189</v>
      </c>
      <c r="B19" s="244"/>
      <c r="C19" s="244"/>
      <c r="D19" s="244"/>
      <c r="E19" s="244"/>
      <c r="F19" s="244"/>
      <c r="G19" s="244"/>
      <c r="H19" s="244"/>
    </row>
    <row r="20" spans="1:8">
      <c r="A20" s="71"/>
      <c r="B20" s="71"/>
      <c r="C20" s="71"/>
      <c r="D20" s="71"/>
      <c r="E20" s="71"/>
      <c r="F20" s="71"/>
      <c r="G20" s="71"/>
      <c r="H20" s="71"/>
    </row>
    <row r="22" spans="1:8" ht="67.5" customHeight="1">
      <c r="A22" s="245" t="s">
        <v>184</v>
      </c>
      <c r="B22" s="246"/>
      <c r="C22" s="246"/>
      <c r="D22" s="246"/>
      <c r="E22" s="246"/>
      <c r="F22" s="246"/>
      <c r="G22" s="246"/>
      <c r="H22" s="246"/>
    </row>
    <row r="23" spans="1:8" ht="13.5" customHeight="1">
      <c r="A23" s="72"/>
      <c r="B23" s="73"/>
      <c r="C23" s="73"/>
      <c r="D23" s="73"/>
      <c r="E23" s="73"/>
      <c r="F23" s="73"/>
      <c r="G23" s="73"/>
      <c r="H23" s="73"/>
    </row>
    <row r="25" spans="1:8">
      <c r="A25" s="244" t="s">
        <v>5</v>
      </c>
      <c r="B25" s="244"/>
      <c r="C25" s="244"/>
      <c r="D25" s="244"/>
      <c r="E25" s="244"/>
      <c r="F25" s="244"/>
      <c r="G25" s="244"/>
      <c r="H25" s="244"/>
    </row>
    <row r="26" spans="1:8">
      <c r="A26" s="71"/>
      <c r="B26" s="71"/>
      <c r="C26" s="71"/>
      <c r="D26" s="71"/>
      <c r="E26" s="71"/>
      <c r="F26" s="71"/>
      <c r="G26" s="71"/>
      <c r="H26" s="71"/>
    </row>
    <row r="30" spans="1:8" ht="19.8">
      <c r="A30" s="74" t="s">
        <v>185</v>
      </c>
      <c r="C30" s="256" t="s">
        <v>10</v>
      </c>
      <c r="D30" s="254"/>
      <c r="E30" s="179">
        <f>'様式１別紙２（事業計画書（当初）)'!$AJ$58</f>
        <v>0</v>
      </c>
      <c r="F30" s="47" t="s">
        <v>9</v>
      </c>
    </row>
    <row r="33" spans="1:8">
      <c r="A33" s="75" t="s">
        <v>149</v>
      </c>
    </row>
    <row r="35" spans="1:8">
      <c r="A35" s="47" t="s">
        <v>164</v>
      </c>
    </row>
    <row r="36" spans="1:8">
      <c r="A36" s="47" t="s">
        <v>165</v>
      </c>
    </row>
    <row r="37" spans="1:8">
      <c r="A37" s="47" t="s">
        <v>167</v>
      </c>
    </row>
    <row r="38" spans="1:8">
      <c r="A38" s="76" t="s">
        <v>172</v>
      </c>
    </row>
    <row r="39" spans="1:8">
      <c r="A39" s="47" t="s">
        <v>173</v>
      </c>
    </row>
    <row r="40" spans="1:8" ht="14.25" customHeight="1">
      <c r="A40" s="253" t="s">
        <v>168</v>
      </c>
      <c r="B40" s="254"/>
      <c r="C40" s="254"/>
      <c r="D40" s="254"/>
      <c r="E40" s="254"/>
      <c r="F40" s="254"/>
      <c r="G40" s="254"/>
      <c r="H40" s="254"/>
    </row>
    <row r="41" spans="1:8" ht="12.75" customHeight="1">
      <c r="A41" s="255" t="s">
        <v>171</v>
      </c>
      <c r="B41" s="254"/>
      <c r="C41" s="254"/>
      <c r="D41" s="254"/>
      <c r="E41" s="254"/>
      <c r="F41" s="254"/>
      <c r="G41" s="254"/>
      <c r="H41" s="254"/>
    </row>
    <row r="42" spans="1:8" s="1" customFormat="1" ht="14.25" customHeight="1">
      <c r="A42" s="253" t="s">
        <v>204</v>
      </c>
      <c r="B42" s="254"/>
      <c r="C42" s="254"/>
      <c r="D42" s="254"/>
      <c r="E42" s="254"/>
      <c r="F42" s="254"/>
      <c r="G42" s="254"/>
    </row>
    <row r="43" spans="1:8" s="1" customFormat="1" ht="14.25" customHeight="1">
      <c r="A43" s="253" t="s">
        <v>205</v>
      </c>
      <c r="B43" s="254"/>
      <c r="C43" s="254"/>
      <c r="D43" s="254"/>
      <c r="E43" s="254"/>
      <c r="F43" s="254"/>
      <c r="G43" s="254"/>
    </row>
  </sheetData>
  <sheetProtection algorithmName="SHA-512" hashValue="scuzduKMGVcjboy3AuqIsufXITCklNYOoBMkZ2y6QoWn5m+IO78zScygqWhAKOcgjRqpkMOovWxed1NZeXeymA==" saltValue="ZvW7lPScFbTzW6pzstXZJQ==" spinCount="100000" sheet="1" objects="1" scenarios="1" selectLockedCells="1"/>
  <mergeCells count="23">
    <mergeCell ref="A40:H40"/>
    <mergeCell ref="A41:H41"/>
    <mergeCell ref="A42:G42"/>
    <mergeCell ref="A43:G43"/>
    <mergeCell ref="C30:D30"/>
    <mergeCell ref="A19:H19"/>
    <mergeCell ref="A22:H22"/>
    <mergeCell ref="A25:H25"/>
    <mergeCell ref="F14:H14"/>
    <mergeCell ref="F15:H15"/>
    <mergeCell ref="F16:H16"/>
    <mergeCell ref="D16:E16"/>
    <mergeCell ref="D14:E14"/>
    <mergeCell ref="D15:E15"/>
    <mergeCell ref="D12:E12"/>
    <mergeCell ref="D9:E9"/>
    <mergeCell ref="D10:E10"/>
    <mergeCell ref="D11:E11"/>
    <mergeCell ref="F4:H4"/>
    <mergeCell ref="F9:H9"/>
    <mergeCell ref="F10:H10"/>
    <mergeCell ref="F11:H11"/>
    <mergeCell ref="F12:H12"/>
  </mergeCells>
  <phoneticPr fontId="1"/>
  <conditionalFormatting sqref="A1:H29 A30:C30 F30:H30 A31:H39 A40:A43 H42:H43">
    <cfRule type="expression" dxfId="31" priority="1">
      <formula>_xlfn.ISFORMULA(A1)</formula>
    </cfRule>
  </conditionalFormatting>
  <dataValidations count="1">
    <dataValidation imeMode="disabled" allowBlank="1" showInputMessage="1" showErrorMessage="1" sqref="F12:H12 F16:H16 F8" xr:uid="{EB20F3DB-ADCF-47C3-A6E5-B32610CC9111}"/>
  </dataValidations>
  <pageMargins left="0.78740157480314965" right="0.78740157480314965" top="0.74803149606299213" bottom="0.74803149606299213" header="0.31496062992125984" footer="0.31496062992125984"/>
  <pageSetup paperSize="9" scale="98"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70" zoomScaleNormal="70" workbookViewId="0">
      <pane ySplit="1" topLeftCell="A6" activePane="bottomLeft" state="frozen"/>
      <selection activeCell="A19" sqref="A19:I19"/>
      <selection pane="bottomLeft" activeCell="B6" sqref="B6:C6"/>
    </sheetView>
  </sheetViews>
  <sheetFormatPr defaultColWidth="9" defaultRowHeight="12.6"/>
  <cols>
    <col min="1" max="1" width="11" style="1" customWidth="1"/>
    <col min="2" max="2" width="6.19921875" style="1" customWidth="1"/>
    <col min="3" max="4" width="9" style="1" customWidth="1"/>
    <col min="5" max="5" width="11" style="1" customWidth="1"/>
    <col min="6" max="6" width="10.59765625" style="1" customWidth="1"/>
    <col min="7" max="7" width="6.3984375" style="1" customWidth="1"/>
    <col min="8" max="8" width="9" style="1"/>
    <col min="9" max="9" width="6.19921875" style="1" customWidth="1"/>
    <col min="10" max="10" width="9" style="1" hidden="1" customWidth="1"/>
    <col min="11" max="11" width="9" style="1"/>
    <col min="12" max="12" width="17.19921875" style="1" customWidth="1"/>
    <col min="13" max="13" width="25.09765625" style="1" customWidth="1"/>
    <col min="14" max="16384" width="9" style="1"/>
  </cols>
  <sheetData>
    <row r="1" spans="1:18">
      <c r="A1" s="1" t="s">
        <v>147</v>
      </c>
      <c r="I1" s="3"/>
    </row>
    <row r="3" spans="1:18" ht="15.9" customHeight="1">
      <c r="A3" s="247" t="s">
        <v>141</v>
      </c>
      <c r="B3" s="247"/>
      <c r="C3" s="247"/>
      <c r="D3" s="247"/>
      <c r="E3" s="247"/>
      <c r="F3" s="247"/>
      <c r="G3" s="247"/>
      <c r="H3" s="247"/>
      <c r="I3" s="247"/>
    </row>
    <row r="4" spans="1:18">
      <c r="A4" s="8" t="str">
        <f>IF(OR(B6="-",B6="ー",B6="－"),IF(H6="小売業",IF(F6&lt;51,"",リスト!B8),IF(H6="サービス業",IF(F6&lt;101,"",リスト!B8),IF(H6="卸売業",IF(F6&lt;101,"",リスト!B8),IF(H6="その他の業種",IF(F6&lt;301,"",リスト!B8),リスト!B7)))),IF(H6="小売業",IF(OR(B6&lt;50000001,F6&lt;51),"",リスト!B8),IF(H6="サービス業",IF(OR(B6&lt;50000001,F6&lt;101),"",リスト!B8),IF(H6="卸売業",IF(OR(B6&lt;100000001,F6&lt;101),"",リスト!B8),IF(H6="その他の業種",IF(OR(B6&lt;300000001,F6&lt;301),"",リスト!B8),リスト!B7)))))</f>
        <v>補助事業者に関する事項を入力してください。</v>
      </c>
    </row>
    <row r="5" spans="1:18">
      <c r="A5" s="6" t="s">
        <v>13</v>
      </c>
      <c r="B5" s="6"/>
    </row>
    <row r="6" spans="1:18" ht="26.4" customHeight="1">
      <c r="A6" s="4" t="s">
        <v>33</v>
      </c>
      <c r="B6" s="258"/>
      <c r="C6" s="259"/>
      <c r="D6" s="262" t="s">
        <v>34</v>
      </c>
      <c r="E6" s="263"/>
      <c r="F6" s="181"/>
      <c r="G6" s="4" t="s">
        <v>1</v>
      </c>
      <c r="H6" s="260"/>
      <c r="I6" s="261"/>
      <c r="J6" s="1">
        <f>IF(B6="",0,1)</f>
        <v>0</v>
      </c>
    </row>
    <row r="7" spans="1:18">
      <c r="J7" s="1">
        <f>IF(F6="",0,1)</f>
        <v>0</v>
      </c>
    </row>
    <row r="8" spans="1:18" ht="13.5" customHeight="1">
      <c r="A8" s="6" t="s">
        <v>14</v>
      </c>
      <c r="B8" s="6"/>
      <c r="J8" s="1">
        <f>IF(H6="",0,1)</f>
        <v>0</v>
      </c>
    </row>
    <row r="9" spans="1:18" ht="30" customHeight="1">
      <c r="A9" s="268" t="s">
        <v>15</v>
      </c>
      <c r="B9" s="269"/>
      <c r="C9" s="257">
        <f>'様式１（交付申請書）'!$F$10</f>
        <v>0</v>
      </c>
      <c r="D9" s="257"/>
      <c r="E9" s="257"/>
      <c r="F9" s="264" t="s">
        <v>35</v>
      </c>
      <c r="G9" s="265"/>
      <c r="H9" s="266"/>
      <c r="I9" s="267"/>
      <c r="J9" s="1">
        <f>IF(C9="",0,1)</f>
        <v>1</v>
      </c>
    </row>
    <row r="10" spans="1:18" ht="30" customHeight="1">
      <c r="A10" s="264" t="s">
        <v>16</v>
      </c>
      <c r="B10" s="265"/>
      <c r="C10" s="257">
        <f>'様式１（交付申請書）'!$F$9</f>
        <v>0</v>
      </c>
      <c r="D10" s="257"/>
      <c r="E10" s="257"/>
      <c r="F10" s="5" t="s">
        <v>19</v>
      </c>
      <c r="G10" s="272"/>
      <c r="H10" s="272"/>
      <c r="I10" s="272"/>
      <c r="J10" s="1">
        <f>IF(H9="",0,1)</f>
        <v>0</v>
      </c>
    </row>
    <row r="11" spans="1:18">
      <c r="J11" s="1">
        <f>IF(C10="",0,1)</f>
        <v>1</v>
      </c>
    </row>
    <row r="12" spans="1:18">
      <c r="J12" s="1">
        <f>IF(G10="",0,1)</f>
        <v>0</v>
      </c>
    </row>
    <row r="13" spans="1:18" ht="24.6" customHeight="1">
      <c r="A13" s="270" t="s">
        <v>142</v>
      </c>
      <c r="B13" s="270"/>
      <c r="C13" s="270" t="s">
        <v>143</v>
      </c>
      <c r="D13" s="270"/>
      <c r="E13" s="271"/>
      <c r="F13" s="271"/>
      <c r="G13" s="271"/>
      <c r="H13" s="271"/>
      <c r="I13" s="271"/>
      <c r="J13" s="1">
        <f>IF(D13="",0,1)</f>
        <v>0</v>
      </c>
      <c r="R13" s="7"/>
    </row>
    <row r="14" spans="1:18" ht="24.6" customHeight="1">
      <c r="A14" s="270"/>
      <c r="B14" s="270"/>
      <c r="C14" s="270" t="s">
        <v>144</v>
      </c>
      <c r="D14" s="270"/>
      <c r="E14" s="271"/>
      <c r="F14" s="271"/>
      <c r="G14" s="271"/>
      <c r="H14" s="271"/>
      <c r="I14" s="271"/>
      <c r="J14" s="1">
        <f>IF(D14="",0,1)</f>
        <v>0</v>
      </c>
    </row>
    <row r="15" spans="1:18" ht="24.6" customHeight="1">
      <c r="A15" s="270"/>
      <c r="B15" s="270"/>
      <c r="C15" s="270" t="s">
        <v>145</v>
      </c>
      <c r="D15" s="270"/>
      <c r="E15" s="271"/>
      <c r="F15" s="271"/>
      <c r="G15" s="271"/>
      <c r="H15" s="271"/>
      <c r="I15" s="271"/>
      <c r="J15" s="1">
        <f>IF(C15="",0,1)</f>
        <v>1</v>
      </c>
    </row>
    <row r="16" spans="1:18" ht="24.6" customHeight="1">
      <c r="A16" s="270"/>
      <c r="B16" s="270"/>
      <c r="C16" s="270" t="s">
        <v>146</v>
      </c>
      <c r="D16" s="270"/>
      <c r="E16" s="271"/>
      <c r="F16" s="271"/>
      <c r="G16" s="271"/>
      <c r="H16" s="271"/>
      <c r="I16" s="271"/>
      <c r="J16" s="1">
        <f>IF(D16="",0,1)</f>
        <v>0</v>
      </c>
    </row>
    <row r="17" spans="10:10" ht="18" customHeight="1">
      <c r="J17" s="1">
        <f>IF(D17="",0,1)</f>
        <v>0</v>
      </c>
    </row>
    <row r="18" spans="10:10">
      <c r="J18" s="1">
        <f>IF(B20="",0,1)</f>
        <v>0</v>
      </c>
    </row>
    <row r="19" spans="10:10">
      <c r="J19" s="1">
        <f>IF(B21="",0,1)</f>
        <v>0</v>
      </c>
    </row>
    <row r="20" spans="10:10" ht="15" customHeight="1">
      <c r="J20" s="1">
        <f>IF(F20="",0,1)</f>
        <v>0</v>
      </c>
    </row>
    <row r="21" spans="10:10" ht="15" customHeight="1"/>
    <row r="22" spans="10:10">
      <c r="J22" s="1">
        <f>IF(F25="",0,1)</f>
        <v>0</v>
      </c>
    </row>
    <row r="23" spans="10:10">
      <c r="J23" s="1">
        <f>IF(A37="",0,1)</f>
        <v>0</v>
      </c>
    </row>
    <row r="24" spans="10:10" ht="24.9" customHeight="1">
      <c r="J24" s="1">
        <f>IF(E40=0,0,1)</f>
        <v>0</v>
      </c>
    </row>
    <row r="25" spans="10:10" ht="24" customHeight="1">
      <c r="J25" s="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algorithmName="SHA-512" hashValue="rdETY4UD9nFg9RqCs1WNSb5nE4+/7rIdd9JmatmH2a19AZS57yoKRN1JEUN2sNAi1rKsuw/Wk8eftuRrKIQrqw==" saltValue="FJQJXGsDrV/UeNuoyuztBQ==" spinCount="100000" sheet="1" objects="1" scenarios="1" selectLockedCells="1"/>
  <mergeCells count="20">
    <mergeCell ref="G10:I10"/>
    <mergeCell ref="C10:E10"/>
    <mergeCell ref="A10:B10"/>
    <mergeCell ref="C13:D13"/>
    <mergeCell ref="C14:D14"/>
    <mergeCell ref="C15:D15"/>
    <mergeCell ref="C16:D16"/>
    <mergeCell ref="A13:B16"/>
    <mergeCell ref="E16:I16"/>
    <mergeCell ref="E15:I15"/>
    <mergeCell ref="E14:I14"/>
    <mergeCell ref="E13:I13"/>
    <mergeCell ref="A3:I3"/>
    <mergeCell ref="C9:E9"/>
    <mergeCell ref="B6:C6"/>
    <mergeCell ref="H6:I6"/>
    <mergeCell ref="D6:E6"/>
    <mergeCell ref="F9:G9"/>
    <mergeCell ref="H9:I9"/>
    <mergeCell ref="A9:B9"/>
  </mergeCells>
  <phoneticPr fontId="1"/>
  <conditionalFormatting sqref="A1:I12 A13 E13:E16 A17:I40">
    <cfRule type="expression" dxfId="30" priority="4">
      <formula>_xlfn.ISFORMULA(A1)</formula>
    </cfRule>
  </conditionalFormatting>
  <conditionalFormatting sqref="C13:C16">
    <cfRule type="expression" dxfId="29"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7407-ED5C-40D7-AA22-02BF68E98D46}">
  <sheetPr>
    <tabColor theme="9" tint="0.79998168889431442"/>
    <pageSetUpPr fitToPage="1"/>
  </sheetPr>
  <dimension ref="A1:AZ61"/>
  <sheetViews>
    <sheetView zoomScale="90" zoomScaleNormal="90" zoomScaleSheetLayoutView="70" workbookViewId="0">
      <selection activeCell="AO15" sqref="AO15:AP16"/>
    </sheetView>
  </sheetViews>
  <sheetFormatPr defaultColWidth="8.09765625" defaultRowHeight="12.6"/>
  <cols>
    <col min="1" max="1" width="1.59765625" style="47" customWidth="1"/>
    <col min="2" max="2" width="1.5" style="47" customWidth="1"/>
    <col min="3" max="3" width="1.8984375" style="47" customWidth="1"/>
    <col min="4" max="4" width="8.3984375" style="47" customWidth="1"/>
    <col min="5" max="5" width="6.59765625" style="47" customWidth="1"/>
    <col min="6" max="6" width="3.5" style="47" customWidth="1"/>
    <col min="7" max="7" width="4.09765625" style="47" customWidth="1"/>
    <col min="8" max="8" width="3.19921875" style="47" customWidth="1"/>
    <col min="9" max="9" width="4.5" style="47" customWidth="1"/>
    <col min="10" max="10" width="4.59765625" style="47" customWidth="1"/>
    <col min="11" max="11" width="3" style="47" customWidth="1"/>
    <col min="12" max="12" width="6.5" style="47" customWidth="1"/>
    <col min="13" max="13" width="3.5" style="47" customWidth="1"/>
    <col min="14" max="14" width="4.3984375" style="47" customWidth="1"/>
    <col min="15" max="15" width="3.19921875" style="47" customWidth="1"/>
    <col min="16" max="16" width="4.59765625" style="47" customWidth="1"/>
    <col min="17" max="17" width="2.3984375" style="47" customWidth="1"/>
    <col min="18" max="18" width="2" style="47" customWidth="1"/>
    <col min="19" max="20" width="4.59765625" style="47" hidden="1" customWidth="1"/>
    <col min="21" max="22" width="8.59765625" style="47" customWidth="1"/>
    <col min="23" max="23" width="7.5" style="47" customWidth="1"/>
    <col min="24" max="24" width="6.09765625" style="47" customWidth="1"/>
    <col min="25" max="25" width="9.19921875" style="47" customWidth="1"/>
    <col min="26" max="26" width="8.5" style="47" customWidth="1"/>
    <col min="27" max="29" width="5.19921875" style="47" customWidth="1"/>
    <col min="30" max="30" width="8.59765625" style="47" customWidth="1"/>
    <col min="31" max="34" width="5.09765625" style="47" customWidth="1"/>
    <col min="35" max="35" width="9" style="47" customWidth="1"/>
    <col min="36" max="39" width="6.59765625" style="47" customWidth="1"/>
    <col min="40" max="40" width="2.59765625" style="47" customWidth="1"/>
    <col min="41" max="42" width="12.59765625" style="47" customWidth="1"/>
    <col min="43" max="43" width="2.59765625" style="47" customWidth="1"/>
    <col min="44" max="44" width="3.3984375" style="47" customWidth="1"/>
    <col min="45" max="45" width="9.8984375" style="47" hidden="1" customWidth="1"/>
    <col min="46" max="46" width="8.8984375" style="47" customWidth="1"/>
    <col min="47" max="48" width="8.3984375" style="47" customWidth="1"/>
    <col min="49" max="16384" width="8.09765625" style="47"/>
  </cols>
  <sheetData>
    <row r="1" spans="1:52" ht="16.8">
      <c r="A1" s="45"/>
      <c r="B1" s="48" t="s">
        <v>161</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213</v>
      </c>
      <c r="E4" s="386" t="s">
        <v>214</v>
      </c>
      <c r="F4" s="387"/>
      <c r="G4" s="387"/>
      <c r="H4" s="387"/>
      <c r="I4" s="387"/>
      <c r="J4" s="387"/>
      <c r="K4" s="387"/>
      <c r="L4" s="387"/>
      <c r="M4" s="387"/>
      <c r="N4" s="85"/>
      <c r="O4" s="105"/>
      <c r="P4" s="106" t="s">
        <v>160</v>
      </c>
      <c r="Q4" t="s">
        <v>152</v>
      </c>
      <c r="R4"/>
      <c r="S4"/>
      <c r="T4"/>
      <c r="U4"/>
      <c r="V4"/>
      <c r="W4" s="107"/>
      <c r="X4" s="101"/>
      <c r="Y4" s="50"/>
      <c r="Z4" s="106" t="s">
        <v>138</v>
      </c>
      <c r="AA4" s="386" t="s">
        <v>215</v>
      </c>
      <c r="AB4" s="387"/>
      <c r="AC4" s="387"/>
      <c r="AD4" s="387"/>
      <c r="AE4" s="387"/>
      <c r="AF4" s="387"/>
      <c r="AG4" s="387"/>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217</v>
      </c>
      <c r="Q5" t="s">
        <v>218</v>
      </c>
      <c r="R5"/>
      <c r="S5"/>
      <c r="T5"/>
      <c r="U5" s="109"/>
      <c r="V5" t="s">
        <v>219</v>
      </c>
      <c r="W5" s="107"/>
      <c r="X5" s="50"/>
      <c r="Y5" s="112"/>
      <c r="Z5" s="50"/>
      <c r="AA5" s="50"/>
      <c r="AB5"/>
      <c r="AC5"/>
      <c r="AD5"/>
      <c r="AE5"/>
      <c r="AF5"/>
      <c r="AG5"/>
      <c r="AH5"/>
      <c r="AI5" s="113"/>
      <c r="AJ5" s="114"/>
      <c r="AK5" s="388" t="s">
        <v>220</v>
      </c>
      <c r="AL5" s="389"/>
      <c r="AM5" s="389"/>
      <c r="AN5" s="389"/>
      <c r="AO5" s="389"/>
      <c r="AP5" s="389"/>
      <c r="AQ5" s="390"/>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391" t="s">
        <v>221</v>
      </c>
      <c r="AL6" s="392"/>
      <c r="AM6" s="392"/>
      <c r="AN6" s="392"/>
      <c r="AO6" s="392"/>
      <c r="AP6" s="392"/>
      <c r="AQ6" s="393"/>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394" t="s">
        <v>222</v>
      </c>
      <c r="C8" s="395"/>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45"/>
    </row>
    <row r="9" spans="1:52" ht="15" customHeight="1">
      <c r="A9" s="45"/>
      <c r="B9" s="334" t="s">
        <v>154</v>
      </c>
      <c r="C9" s="335"/>
      <c r="D9" s="397" t="s">
        <v>223</v>
      </c>
      <c r="E9" s="398"/>
      <c r="F9" s="398"/>
      <c r="G9" s="398"/>
      <c r="H9" s="364"/>
      <c r="I9" s="364"/>
      <c r="J9" s="365"/>
      <c r="K9" s="398" t="s">
        <v>224</v>
      </c>
      <c r="L9" s="398"/>
      <c r="M9" s="398"/>
      <c r="N9" s="398"/>
      <c r="O9" s="398"/>
      <c r="P9" s="398"/>
      <c r="Q9" s="398"/>
      <c r="R9" s="399"/>
      <c r="S9" s="364"/>
      <c r="T9" s="364"/>
      <c r="U9" s="400" t="s">
        <v>225</v>
      </c>
      <c r="V9" s="401"/>
      <c r="W9" s="401"/>
      <c r="X9" s="401"/>
      <c r="Y9" s="401"/>
      <c r="Z9" s="401"/>
      <c r="AA9" s="401"/>
      <c r="AB9" s="401"/>
      <c r="AC9" s="401"/>
      <c r="AD9" s="401"/>
      <c r="AE9" s="401"/>
      <c r="AF9" s="401"/>
      <c r="AG9" s="401"/>
      <c r="AH9" s="402"/>
      <c r="AI9" s="334" t="s">
        <v>156</v>
      </c>
      <c r="AJ9" s="364"/>
      <c r="AK9" s="364"/>
      <c r="AL9" s="364"/>
      <c r="AM9" s="365"/>
      <c r="AN9" s="371" t="s">
        <v>157</v>
      </c>
      <c r="AO9" s="371"/>
      <c r="AP9" s="371"/>
      <c r="AQ9" s="372"/>
      <c r="AR9" s="45"/>
      <c r="AT9" s="59"/>
    </row>
    <row r="10" spans="1:52" ht="15" customHeight="1">
      <c r="A10" s="45"/>
      <c r="B10" s="337"/>
      <c r="C10" s="322"/>
      <c r="D10" s="336"/>
      <c r="E10" s="366"/>
      <c r="F10" s="366"/>
      <c r="G10" s="366"/>
      <c r="H10" s="366"/>
      <c r="I10" s="366"/>
      <c r="J10" s="367"/>
      <c r="K10" s="377"/>
      <c r="L10" s="377"/>
      <c r="M10" s="377"/>
      <c r="N10" s="377"/>
      <c r="O10" s="377"/>
      <c r="P10" s="377"/>
      <c r="Q10" s="377"/>
      <c r="R10" s="378"/>
      <c r="S10" s="366"/>
      <c r="T10" s="366"/>
      <c r="U10" s="373" t="s">
        <v>226</v>
      </c>
      <c r="V10" s="374"/>
      <c r="W10" s="374"/>
      <c r="X10" s="335"/>
      <c r="Y10" s="376" t="s">
        <v>227</v>
      </c>
      <c r="Z10" s="377"/>
      <c r="AA10" s="377"/>
      <c r="AB10" s="377"/>
      <c r="AC10" s="378"/>
      <c r="AD10" s="382" t="s">
        <v>228</v>
      </c>
      <c r="AE10" s="383"/>
      <c r="AF10" s="383"/>
      <c r="AG10" s="383"/>
      <c r="AH10" s="383"/>
      <c r="AI10" s="336"/>
      <c r="AJ10" s="366"/>
      <c r="AK10" s="366"/>
      <c r="AL10" s="366"/>
      <c r="AM10" s="367"/>
      <c r="AN10" s="377" t="s">
        <v>158</v>
      </c>
      <c r="AO10" s="377"/>
      <c r="AP10" s="377"/>
      <c r="AQ10" s="378"/>
      <c r="AR10" s="45"/>
      <c r="AT10" s="59"/>
      <c r="AU10" s="363" t="s">
        <v>159</v>
      </c>
      <c r="AV10" s="363"/>
      <c r="AW10" s="363"/>
      <c r="AX10" s="363"/>
      <c r="AY10" s="363"/>
      <c r="AZ10" s="363"/>
    </row>
    <row r="11" spans="1:52" ht="15" customHeight="1">
      <c r="A11" s="45"/>
      <c r="B11" s="338"/>
      <c r="C11" s="339"/>
      <c r="D11" s="368"/>
      <c r="E11" s="369"/>
      <c r="F11" s="369"/>
      <c r="G11" s="369"/>
      <c r="H11" s="369"/>
      <c r="I11" s="369"/>
      <c r="J11" s="370"/>
      <c r="K11" s="380"/>
      <c r="L11" s="380"/>
      <c r="M11" s="380"/>
      <c r="N11" s="380"/>
      <c r="O11" s="380"/>
      <c r="P11" s="380"/>
      <c r="Q11" s="380"/>
      <c r="R11" s="381"/>
      <c r="S11" s="369"/>
      <c r="T11" s="369"/>
      <c r="U11" s="338"/>
      <c r="V11" s="375"/>
      <c r="W11" s="375"/>
      <c r="X11" s="339"/>
      <c r="Y11" s="379"/>
      <c r="Z11" s="380"/>
      <c r="AA11" s="380"/>
      <c r="AB11" s="380"/>
      <c r="AC11" s="381"/>
      <c r="AD11" s="384"/>
      <c r="AE11" s="385"/>
      <c r="AF11" s="385"/>
      <c r="AG11" s="385"/>
      <c r="AH11" s="385"/>
      <c r="AI11" s="368"/>
      <c r="AJ11" s="369"/>
      <c r="AK11" s="369"/>
      <c r="AL11" s="369"/>
      <c r="AM11" s="370"/>
      <c r="AN11" s="380"/>
      <c r="AO11" s="380"/>
      <c r="AP11" s="380"/>
      <c r="AQ11" s="381"/>
      <c r="AR11" s="45"/>
      <c r="AT11" s="59"/>
      <c r="AU11" s="363"/>
      <c r="AV11" s="363"/>
      <c r="AW11" s="363"/>
      <c r="AX11" s="363"/>
      <c r="AY11" s="363"/>
      <c r="AZ11" s="363"/>
    </row>
    <row r="12" spans="1:52" ht="15.75" customHeight="1" thickBot="1">
      <c r="A12" s="45"/>
      <c r="B12" s="334">
        <v>1</v>
      </c>
      <c r="C12" s="335"/>
      <c r="D12" s="87"/>
      <c r="E12" s="65"/>
      <c r="F12" s="65"/>
      <c r="G12" s="65"/>
      <c r="H12" s="65"/>
      <c r="I12" s="65"/>
      <c r="J12" s="89"/>
      <c r="K12" s="91"/>
      <c r="L12" s="340" t="s">
        <v>229</v>
      </c>
      <c r="M12" s="341"/>
      <c r="N12" s="341"/>
      <c r="O12" s="341"/>
      <c r="P12" s="341"/>
      <c r="Q12" s="341"/>
      <c r="R12" s="92"/>
      <c r="S12" s="49"/>
      <c r="T12" s="49"/>
      <c r="U12" s="126"/>
      <c r="V12" s="127"/>
      <c r="W12" s="127"/>
      <c r="X12" s="128"/>
      <c r="Y12" s="342"/>
      <c r="Z12" s="343"/>
      <c r="AA12" s="343"/>
      <c r="AB12" s="343"/>
      <c r="AC12" s="344"/>
      <c r="AD12" s="342"/>
      <c r="AE12" s="343"/>
      <c r="AF12" s="343"/>
      <c r="AG12" s="343"/>
      <c r="AH12" s="343"/>
      <c r="AI12" s="129"/>
      <c r="AJ12" s="341"/>
      <c r="AK12" s="341"/>
      <c r="AL12" s="341"/>
      <c r="AM12"/>
      <c r="AN12" s="130" t="s">
        <v>230</v>
      </c>
      <c r="AO12" s="131"/>
      <c r="AP12" s="131"/>
      <c r="AQ12" s="132"/>
      <c r="AR12" s="45"/>
    </row>
    <row r="13" spans="1:52" ht="15.75" customHeight="1" thickBot="1">
      <c r="A13" s="45"/>
      <c r="B13" s="336"/>
      <c r="C13" s="322"/>
      <c r="D13" s="345" t="s">
        <v>144</v>
      </c>
      <c r="E13" s="347"/>
      <c r="F13" s="348"/>
      <c r="G13" s="348"/>
      <c r="H13" s="348"/>
      <c r="I13" s="349"/>
      <c r="J13" s="90"/>
      <c r="K13" s="133"/>
      <c r="L13" s="134"/>
      <c r="M13" t="s">
        <v>231</v>
      </c>
      <c r="N13" s="134"/>
      <c r="O13" t="s">
        <v>232</v>
      </c>
      <c r="P13" s="134"/>
      <c r="Q13" t="s">
        <v>233</v>
      </c>
      <c r="R13" s="135"/>
      <c r="S13" s="45"/>
      <c r="T13" s="45"/>
      <c r="U13" s="136" t="s">
        <v>234</v>
      </c>
      <c r="V13" s="353"/>
      <c r="W13" s="354"/>
      <c r="X13" s="137" t="s">
        <v>9</v>
      </c>
      <c r="Y13" s="138" t="s">
        <v>235</v>
      </c>
      <c r="Z13" s="355"/>
      <c r="AA13" s="356"/>
      <c r="AB13" s="357"/>
      <c r="AC13" s="53" t="s">
        <v>9</v>
      </c>
      <c r="AD13" s="136"/>
      <c r="AE13" s="358">
        <v>7500</v>
      </c>
      <c r="AF13" s="359"/>
      <c r="AG13" s="360"/>
      <c r="AH13" s="53" t="s">
        <v>9</v>
      </c>
      <c r="AI13" s="129"/>
      <c r="AJ13" s="330"/>
      <c r="AK13" s="330"/>
      <c r="AL13" s="330"/>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336"/>
      <c r="C14" s="322"/>
      <c r="D14" s="346"/>
      <c r="E14" s="350"/>
      <c r="F14" s="351"/>
      <c r="G14" s="351"/>
      <c r="H14" s="351"/>
      <c r="I14" s="352"/>
      <c r="J14" s="90"/>
      <c r="K14" s="60"/>
      <c r="L14" s="60"/>
      <c r="M14" s="60"/>
      <c r="N14" s="60"/>
      <c r="O14" s="60"/>
      <c r="P14" s="60"/>
      <c r="Q14" s="60"/>
      <c r="R14" s="61"/>
      <c r="S14" s="63"/>
      <c r="T14" s="62"/>
      <c r="U14" s="136"/>
      <c r="V14" s="142"/>
      <c r="W14" s="142"/>
      <c r="X14" s="137"/>
      <c r="Y14" s="143"/>
      <c r="Z14" s="331"/>
      <c r="AA14" s="331"/>
      <c r="AB14" s="332"/>
      <c r="AC14" s="333"/>
      <c r="AD14" s="143"/>
      <c r="AE14" s="331"/>
      <c r="AF14" s="331"/>
      <c r="AG14" s="332"/>
      <c r="AH14" s="333"/>
      <c r="AI14" s="129"/>
      <c r="AJ14" s="330"/>
      <c r="AK14" s="330"/>
      <c r="AL14" s="330"/>
      <c r="AM14" s="45"/>
      <c r="AN14" s="121"/>
      <c r="AO14" s="144"/>
      <c r="AP14" s="144"/>
      <c r="AQ14" s="122"/>
      <c r="AR14" s="45"/>
      <c r="AU14" s="59"/>
      <c r="AV14" s="58"/>
    </row>
    <row r="15" spans="1:52" ht="16.5" customHeight="1" thickBot="1">
      <c r="A15" s="57"/>
      <c r="B15" s="336"/>
      <c r="C15" s="322"/>
      <c r="D15" s="88"/>
      <c r="E15" s="58"/>
      <c r="F15" s="58"/>
      <c r="G15" s="58"/>
      <c r="H15" s="58"/>
      <c r="I15" s="58"/>
      <c r="J15" s="90"/>
      <c r="K15" s="311"/>
      <c r="L15" s="313" t="s">
        <v>236</v>
      </c>
      <c r="M15" s="314"/>
      <c r="N15" s="315"/>
      <c r="O15" s="317" t="s">
        <v>237</v>
      </c>
      <c r="P15" s="318"/>
      <c r="Q15" s="318"/>
      <c r="R15" s="319"/>
      <c r="S15" s="324"/>
      <c r="T15" s="324"/>
      <c r="U15" s="326" t="s">
        <v>238</v>
      </c>
      <c r="V15" s="327"/>
      <c r="W15" s="145"/>
      <c r="X15" s="146" t="s">
        <v>239</v>
      </c>
      <c r="Y15" s="328" t="s">
        <v>240</v>
      </c>
      <c r="Z15" s="329"/>
      <c r="AA15" s="361">
        <f>P19</f>
        <v>0</v>
      </c>
      <c r="AB15" s="362"/>
      <c r="AC15" s="53" t="s">
        <v>239</v>
      </c>
      <c r="AD15" s="328" t="s">
        <v>240</v>
      </c>
      <c r="AE15" s="329"/>
      <c r="AF15" s="361">
        <f>P19</f>
        <v>0</v>
      </c>
      <c r="AG15" s="362"/>
      <c r="AH15" s="53" t="s">
        <v>239</v>
      </c>
      <c r="AI15" s="147"/>
      <c r="AJ15" s="330"/>
      <c r="AK15" s="330"/>
      <c r="AL15" s="330"/>
      <c r="AM15" s="45"/>
      <c r="AN15" s="121"/>
      <c r="AO15" s="299"/>
      <c r="AP15" s="300"/>
      <c r="AQ15" s="122"/>
      <c r="AR15" s="45"/>
      <c r="AU15" s="59"/>
      <c r="AV15" s="71"/>
    </row>
    <row r="16" spans="1:52" ht="18.75" customHeight="1" thickBot="1">
      <c r="A16" s="57"/>
      <c r="B16" s="337"/>
      <c r="C16" s="322"/>
      <c r="D16" s="148" t="s">
        <v>241</v>
      </c>
      <c r="E16" s="149"/>
      <c r="F16" s="150" t="s">
        <v>231</v>
      </c>
      <c r="G16" s="149"/>
      <c r="H16" s="150" t="s">
        <v>232</v>
      </c>
      <c r="I16" s="149"/>
      <c r="J16" s="86" t="s">
        <v>233</v>
      </c>
      <c r="K16" s="312"/>
      <c r="L16" s="279"/>
      <c r="M16" s="279"/>
      <c r="N16" s="316"/>
      <c r="O16" s="320"/>
      <c r="P16" s="321"/>
      <c r="Q16" s="321"/>
      <c r="R16" s="322"/>
      <c r="S16" s="325"/>
      <c r="T16" s="325"/>
      <c r="U16" s="152"/>
      <c r="Y16" s="152"/>
      <c r="AC16" s="153"/>
      <c r="AG16" s="154"/>
      <c r="AH16" s="153"/>
      <c r="AI16" s="147"/>
      <c r="AJ16" s="51" t="s">
        <v>242</v>
      </c>
      <c r="AK16" s="51"/>
      <c r="AL16" s="51"/>
      <c r="AM16" s="45"/>
      <c r="AN16" s="121"/>
      <c r="AO16" s="301"/>
      <c r="AP16" s="302"/>
      <c r="AQ16" s="122"/>
      <c r="AR16" s="45"/>
      <c r="AU16" s="59"/>
      <c r="AV16" s="71"/>
    </row>
    <row r="17" spans="1:48" ht="22.5" customHeight="1" thickTop="1" thickBot="1">
      <c r="A17" s="45"/>
      <c r="B17" s="337"/>
      <c r="C17" s="322"/>
      <c r="D17" s="151" t="s">
        <v>155</v>
      </c>
      <c r="E17" s="155"/>
      <c r="F17" s="114"/>
      <c r="G17" s="155"/>
      <c r="H17" s="114"/>
      <c r="I17" s="155"/>
      <c r="J17" s="86"/>
      <c r="K17" s="312"/>
      <c r="L17" s="279"/>
      <c r="M17" s="279"/>
      <c r="N17" s="316"/>
      <c r="O17" s="323"/>
      <c r="P17" s="321"/>
      <c r="Q17" s="321"/>
      <c r="R17" s="322"/>
      <c r="S17" s="325"/>
      <c r="T17" s="325"/>
      <c r="U17" s="156"/>
      <c r="V17" s="157" t="s">
        <v>243</v>
      </c>
      <c r="W17" s="157"/>
      <c r="X17" s="158"/>
      <c r="Y17" s="156"/>
      <c r="Z17" s="157" t="s">
        <v>244</v>
      </c>
      <c r="AA17" s="157"/>
      <c r="AB17" s="157"/>
      <c r="AC17" s="53"/>
      <c r="AD17" s="156"/>
      <c r="AE17" s="157" t="s">
        <v>245</v>
      </c>
      <c r="AF17" s="157"/>
      <c r="AG17" s="157"/>
      <c r="AH17" s="53"/>
      <c r="AI17" s="64"/>
      <c r="AJ17" s="303">
        <f>MIN(V18,Z18,AE18)</f>
        <v>0</v>
      </c>
      <c r="AK17" s="304"/>
      <c r="AL17" s="305"/>
      <c r="AM17" s="159"/>
      <c r="AN17" s="121"/>
      <c r="AO17" s="309" t="s">
        <v>246</v>
      </c>
      <c r="AP17" s="310"/>
      <c r="AQ17" s="122"/>
      <c r="AR17" s="45"/>
      <c r="AU17" s="59"/>
      <c r="AV17" s="71"/>
    </row>
    <row r="18" spans="1:48" ht="17.25" customHeight="1" thickBot="1">
      <c r="A18" s="45"/>
      <c r="B18" s="337"/>
      <c r="C18" s="322"/>
      <c r="D18" s="280"/>
      <c r="E18" s="281"/>
      <c r="F18" s="281"/>
      <c r="G18" s="281"/>
      <c r="H18" s="281"/>
      <c r="I18" s="281"/>
      <c r="J18" s="282"/>
      <c r="K18" s="312"/>
      <c r="L18" s="279"/>
      <c r="M18" s="279"/>
      <c r="N18" s="316"/>
      <c r="O18" s="323"/>
      <c r="P18" s="321"/>
      <c r="Q18" s="321"/>
      <c r="R18" s="322"/>
      <c r="S18" s="325"/>
      <c r="T18" s="325"/>
      <c r="U18" s="160" t="s">
        <v>247</v>
      </c>
      <c r="V18" s="289">
        <f>V13*W15/2</f>
        <v>0</v>
      </c>
      <c r="W18" s="290"/>
      <c r="X18" s="137" t="s">
        <v>9</v>
      </c>
      <c r="Y18" s="160" t="s">
        <v>247</v>
      </c>
      <c r="Z18" s="291">
        <f>Z13*AA15/2</f>
        <v>0</v>
      </c>
      <c r="AA18" s="292"/>
      <c r="AB18" s="293"/>
      <c r="AC18" s="137" t="s">
        <v>9</v>
      </c>
      <c r="AD18" s="160"/>
      <c r="AE18" s="291">
        <f>AE13*AF15</f>
        <v>0</v>
      </c>
      <c r="AF18" s="292"/>
      <c r="AG18" s="293"/>
      <c r="AH18" s="137" t="s">
        <v>9</v>
      </c>
      <c r="AI18" s="129"/>
      <c r="AJ18" s="306"/>
      <c r="AK18" s="307"/>
      <c r="AL18" s="308"/>
      <c r="AM18" s="45" t="s">
        <v>9</v>
      </c>
      <c r="AN18" s="121"/>
      <c r="AO18" s="144"/>
      <c r="AP18" s="144"/>
      <c r="AQ18" s="122"/>
      <c r="AR18" s="45"/>
      <c r="AU18" s="59"/>
      <c r="AV18" s="71"/>
    </row>
    <row r="19" spans="1:48" ht="18.75" customHeight="1" thickTop="1" thickBot="1">
      <c r="A19" s="45"/>
      <c r="B19" s="337"/>
      <c r="C19" s="322"/>
      <c r="D19" s="283"/>
      <c r="E19" s="284"/>
      <c r="F19" s="284"/>
      <c r="G19" s="284"/>
      <c r="H19" s="284"/>
      <c r="I19" s="284"/>
      <c r="J19" s="285"/>
      <c r="K19" s="161"/>
      <c r="L19" s="162"/>
      <c r="M19" s="163" t="s">
        <v>138</v>
      </c>
      <c r="N19" s="164"/>
      <c r="O19" s="165"/>
      <c r="P19" s="166"/>
      <c r="Q19" s="167" t="s">
        <v>239</v>
      </c>
      <c r="R19" s="168"/>
      <c r="S19" s="45"/>
      <c r="T19" s="45"/>
      <c r="U19" s="156"/>
      <c r="V19" s="157"/>
      <c r="W19" s="157"/>
      <c r="X19" s="157"/>
      <c r="Y19" s="129"/>
      <c r="Z19" s="294"/>
      <c r="AA19" s="294"/>
      <c r="AB19" s="294"/>
      <c r="AC19" s="53"/>
      <c r="AD19" s="129"/>
      <c r="AE19" s="294"/>
      <c r="AF19" s="294"/>
      <c r="AG19" s="294"/>
      <c r="AH19" s="53"/>
      <c r="AN19" s="121"/>
      <c r="AO19" s="144"/>
      <c r="AP19" s="144"/>
      <c r="AQ19" s="122"/>
      <c r="AR19" s="45"/>
      <c r="AU19" s="59"/>
      <c r="AV19" s="71"/>
    </row>
    <row r="20" spans="1:48" ht="6.75" customHeight="1">
      <c r="A20" s="45"/>
      <c r="B20" s="338"/>
      <c r="C20" s="339"/>
      <c r="D20" s="286"/>
      <c r="E20" s="287"/>
      <c r="F20" s="287"/>
      <c r="G20" s="287"/>
      <c r="H20" s="287"/>
      <c r="I20" s="287"/>
      <c r="J20" s="288"/>
      <c r="K20" s="169"/>
      <c r="L20" s="170"/>
      <c r="M20" s="170"/>
      <c r="N20" s="171"/>
      <c r="O20" s="172"/>
      <c r="P20" s="170"/>
      <c r="Q20" s="170"/>
      <c r="R20" s="173"/>
      <c r="S20" s="63"/>
      <c r="T20" s="62"/>
      <c r="U20" s="174"/>
      <c r="V20" s="175"/>
      <c r="W20" s="175"/>
      <c r="X20" s="175"/>
      <c r="Y20" s="295"/>
      <c r="Z20" s="296"/>
      <c r="AA20" s="296"/>
      <c r="AB20" s="296"/>
      <c r="AC20" s="297"/>
      <c r="AD20" s="298"/>
      <c r="AE20" s="296"/>
      <c r="AF20" s="296"/>
      <c r="AG20" s="296"/>
      <c r="AH20" s="296"/>
      <c r="AI20" s="55"/>
      <c r="AJ20" s="54"/>
      <c r="AK20" s="54"/>
      <c r="AL20" s="54"/>
      <c r="AM20" s="54"/>
      <c r="AN20" s="123"/>
      <c r="AO20" s="125"/>
      <c r="AP20" s="125"/>
      <c r="AQ20" s="124"/>
      <c r="AR20" s="45"/>
    </row>
    <row r="21" spans="1:48" ht="15.75" customHeight="1" thickBot="1">
      <c r="A21" s="45"/>
      <c r="B21" s="334">
        <v>2</v>
      </c>
      <c r="C21" s="335"/>
      <c r="D21" s="87"/>
      <c r="E21" s="65"/>
      <c r="F21" s="65"/>
      <c r="G21" s="65"/>
      <c r="H21" s="65"/>
      <c r="I21" s="65"/>
      <c r="J21" s="89"/>
      <c r="K21" s="91"/>
      <c r="L21" s="340" t="s">
        <v>229</v>
      </c>
      <c r="M21" s="341"/>
      <c r="N21" s="341"/>
      <c r="O21" s="341"/>
      <c r="P21" s="341"/>
      <c r="Q21" s="341"/>
      <c r="R21" s="92"/>
      <c r="S21" s="49"/>
      <c r="T21" s="49"/>
      <c r="U21" s="126"/>
      <c r="V21" s="127"/>
      <c r="W21" s="127"/>
      <c r="X21" s="128"/>
      <c r="Y21" s="342"/>
      <c r="Z21" s="343"/>
      <c r="AA21" s="343"/>
      <c r="AB21" s="343"/>
      <c r="AC21" s="344"/>
      <c r="AD21" s="342"/>
      <c r="AE21" s="343"/>
      <c r="AF21" s="343"/>
      <c r="AG21" s="343"/>
      <c r="AH21" s="343"/>
      <c r="AI21" s="129"/>
      <c r="AJ21" s="341"/>
      <c r="AK21" s="341"/>
      <c r="AL21" s="341"/>
      <c r="AM21"/>
      <c r="AN21" s="130" t="s">
        <v>230</v>
      </c>
      <c r="AO21" s="131"/>
      <c r="AP21" s="131"/>
      <c r="AQ21" s="132"/>
      <c r="AR21" s="45"/>
    </row>
    <row r="22" spans="1:48" ht="18.75" customHeight="1" thickBot="1">
      <c r="A22" s="45"/>
      <c r="B22" s="336"/>
      <c r="C22" s="322"/>
      <c r="D22" s="345" t="s">
        <v>144</v>
      </c>
      <c r="E22" s="347"/>
      <c r="F22" s="348"/>
      <c r="G22" s="348"/>
      <c r="H22" s="348"/>
      <c r="I22" s="349"/>
      <c r="J22" s="90"/>
      <c r="K22" s="133"/>
      <c r="L22" s="134"/>
      <c r="M22" t="s">
        <v>231</v>
      </c>
      <c r="N22" s="134"/>
      <c r="O22" t="s">
        <v>232</v>
      </c>
      <c r="P22" s="134"/>
      <c r="Q22" t="s">
        <v>233</v>
      </c>
      <c r="R22" s="135"/>
      <c r="S22" s="45"/>
      <c r="T22" s="45"/>
      <c r="U22" s="136" t="s">
        <v>234</v>
      </c>
      <c r="V22" s="353"/>
      <c r="W22" s="354"/>
      <c r="X22" s="137" t="s">
        <v>9</v>
      </c>
      <c r="Y22" s="138" t="s">
        <v>235</v>
      </c>
      <c r="Z22" s="355"/>
      <c r="AA22" s="356"/>
      <c r="AB22" s="357"/>
      <c r="AC22" s="53" t="s">
        <v>9</v>
      </c>
      <c r="AD22" s="136"/>
      <c r="AE22" s="358">
        <v>7500</v>
      </c>
      <c r="AF22" s="359"/>
      <c r="AG22" s="360"/>
      <c r="AH22" s="53" t="s">
        <v>9</v>
      </c>
      <c r="AI22" s="129"/>
      <c r="AJ22" s="330"/>
      <c r="AK22" s="330"/>
      <c r="AL22" s="330"/>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336"/>
      <c r="C23" s="322"/>
      <c r="D23" s="346"/>
      <c r="E23" s="350"/>
      <c r="F23" s="351"/>
      <c r="G23" s="351"/>
      <c r="H23" s="351"/>
      <c r="I23" s="352"/>
      <c r="J23" s="90"/>
      <c r="K23" s="60"/>
      <c r="L23" s="60"/>
      <c r="M23" s="60"/>
      <c r="N23" s="60"/>
      <c r="O23" s="60"/>
      <c r="P23" s="60"/>
      <c r="Q23" s="60"/>
      <c r="R23" s="61"/>
      <c r="S23" s="63"/>
      <c r="T23" s="62"/>
      <c r="U23" s="136"/>
      <c r="V23" s="142"/>
      <c r="W23" s="142"/>
      <c r="X23" s="137"/>
      <c r="Y23" s="143"/>
      <c r="Z23" s="331"/>
      <c r="AA23" s="331"/>
      <c r="AB23" s="332"/>
      <c r="AC23" s="333"/>
      <c r="AD23" s="143"/>
      <c r="AE23" s="331"/>
      <c r="AF23" s="331"/>
      <c r="AG23" s="332"/>
      <c r="AH23" s="333"/>
      <c r="AI23" s="129"/>
      <c r="AJ23" s="330"/>
      <c r="AK23" s="330"/>
      <c r="AL23" s="330"/>
      <c r="AM23" s="45"/>
      <c r="AN23" s="121"/>
      <c r="AO23" s="144"/>
      <c r="AP23" s="144"/>
      <c r="AQ23" s="122"/>
      <c r="AR23" s="45"/>
      <c r="AU23" s="59"/>
      <c r="AV23" s="58"/>
    </row>
    <row r="24" spans="1:48" ht="16.5" customHeight="1" thickBot="1">
      <c r="A24" s="57"/>
      <c r="B24" s="336"/>
      <c r="C24" s="322"/>
      <c r="D24" s="88"/>
      <c r="E24" s="58"/>
      <c r="F24" s="58"/>
      <c r="G24" s="58"/>
      <c r="H24" s="58"/>
      <c r="I24" s="58"/>
      <c r="J24" s="90"/>
      <c r="K24" s="311"/>
      <c r="L24" s="313" t="s">
        <v>236</v>
      </c>
      <c r="M24" s="314"/>
      <c r="N24" s="315"/>
      <c r="O24" s="317" t="s">
        <v>237</v>
      </c>
      <c r="P24" s="318"/>
      <c r="Q24" s="318"/>
      <c r="R24" s="319"/>
      <c r="S24" s="324"/>
      <c r="T24" s="324"/>
      <c r="U24" s="326" t="s">
        <v>238</v>
      </c>
      <c r="V24" s="327"/>
      <c r="W24" s="145"/>
      <c r="X24" s="146" t="s">
        <v>239</v>
      </c>
      <c r="Y24" s="328" t="s">
        <v>240</v>
      </c>
      <c r="Z24" s="329"/>
      <c r="AA24" s="361">
        <f>P28</f>
        <v>0</v>
      </c>
      <c r="AB24" s="362"/>
      <c r="AC24" s="53" t="s">
        <v>239</v>
      </c>
      <c r="AD24" s="328" t="s">
        <v>240</v>
      </c>
      <c r="AE24" s="329"/>
      <c r="AF24" s="361">
        <f>P28</f>
        <v>0</v>
      </c>
      <c r="AG24" s="362"/>
      <c r="AH24" s="53" t="s">
        <v>239</v>
      </c>
      <c r="AI24" s="147"/>
      <c r="AJ24" s="330"/>
      <c r="AK24" s="330"/>
      <c r="AL24" s="330"/>
      <c r="AM24" s="45"/>
      <c r="AN24" s="121"/>
      <c r="AO24" s="299"/>
      <c r="AP24" s="300"/>
      <c r="AQ24" s="122"/>
      <c r="AR24" s="45"/>
      <c r="AU24" s="59"/>
      <c r="AV24" s="71"/>
    </row>
    <row r="25" spans="1:48" ht="18" customHeight="1" thickBot="1">
      <c r="A25" s="57"/>
      <c r="B25" s="337"/>
      <c r="C25" s="322"/>
      <c r="D25" s="148" t="s">
        <v>241</v>
      </c>
      <c r="E25" s="149"/>
      <c r="F25" s="150" t="s">
        <v>231</v>
      </c>
      <c r="G25" s="149"/>
      <c r="H25" s="150" t="s">
        <v>232</v>
      </c>
      <c r="I25" s="149"/>
      <c r="J25" s="86" t="s">
        <v>233</v>
      </c>
      <c r="K25" s="312"/>
      <c r="L25" s="279"/>
      <c r="M25" s="279"/>
      <c r="N25" s="316"/>
      <c r="O25" s="320"/>
      <c r="P25" s="321"/>
      <c r="Q25" s="321"/>
      <c r="R25" s="322"/>
      <c r="S25" s="325"/>
      <c r="T25" s="325"/>
      <c r="U25" s="152"/>
      <c r="Y25" s="152"/>
      <c r="AC25" s="153"/>
      <c r="AG25" s="154"/>
      <c r="AH25" s="153"/>
      <c r="AI25" s="147"/>
      <c r="AJ25" s="51" t="s">
        <v>242</v>
      </c>
      <c r="AK25" s="51"/>
      <c r="AL25" s="51"/>
      <c r="AM25" s="45"/>
      <c r="AN25" s="121"/>
      <c r="AO25" s="301"/>
      <c r="AP25" s="302"/>
      <c r="AQ25" s="122"/>
      <c r="AR25" s="45"/>
      <c r="AU25" s="59"/>
      <c r="AV25" s="71"/>
    </row>
    <row r="26" spans="1:48" ht="23.25" customHeight="1" thickTop="1" thickBot="1">
      <c r="A26" s="45"/>
      <c r="B26" s="337"/>
      <c r="C26" s="322"/>
      <c r="D26" s="151" t="s">
        <v>155</v>
      </c>
      <c r="E26" s="155"/>
      <c r="F26" s="114"/>
      <c r="G26" s="155"/>
      <c r="H26" s="114"/>
      <c r="I26" s="155"/>
      <c r="J26" s="86"/>
      <c r="K26" s="312"/>
      <c r="L26" s="279"/>
      <c r="M26" s="279"/>
      <c r="N26" s="316"/>
      <c r="O26" s="323"/>
      <c r="P26" s="321"/>
      <c r="Q26" s="321"/>
      <c r="R26" s="322"/>
      <c r="S26" s="325"/>
      <c r="T26" s="325"/>
      <c r="U26" s="156"/>
      <c r="V26" s="157" t="s">
        <v>243</v>
      </c>
      <c r="W26" s="157"/>
      <c r="X26" s="158"/>
      <c r="Y26" s="156"/>
      <c r="Z26" s="157" t="s">
        <v>244</v>
      </c>
      <c r="AA26" s="157"/>
      <c r="AB26" s="157"/>
      <c r="AC26" s="53"/>
      <c r="AD26" s="156"/>
      <c r="AE26" s="157" t="s">
        <v>245</v>
      </c>
      <c r="AF26" s="157"/>
      <c r="AG26" s="157"/>
      <c r="AH26" s="53"/>
      <c r="AI26" s="64"/>
      <c r="AJ26" s="303">
        <f>MIN(V27,Z27,AE27)</f>
        <v>0</v>
      </c>
      <c r="AK26" s="304"/>
      <c r="AL26" s="305"/>
      <c r="AM26" s="159"/>
      <c r="AN26" s="121"/>
      <c r="AO26" s="309" t="s">
        <v>246</v>
      </c>
      <c r="AP26" s="310"/>
      <c r="AQ26" s="122"/>
      <c r="AR26" s="45"/>
      <c r="AU26" s="59"/>
      <c r="AV26" s="71"/>
    </row>
    <row r="27" spans="1:48" ht="17.25" customHeight="1" thickBot="1">
      <c r="A27" s="45"/>
      <c r="B27" s="337"/>
      <c r="C27" s="322"/>
      <c r="D27" s="280"/>
      <c r="E27" s="281"/>
      <c r="F27" s="281"/>
      <c r="G27" s="281"/>
      <c r="H27" s="281"/>
      <c r="I27" s="281"/>
      <c r="J27" s="282"/>
      <c r="K27" s="312"/>
      <c r="L27" s="279"/>
      <c r="M27" s="279"/>
      <c r="N27" s="316"/>
      <c r="O27" s="323"/>
      <c r="P27" s="321"/>
      <c r="Q27" s="321"/>
      <c r="R27" s="322"/>
      <c r="S27" s="325"/>
      <c r="T27" s="325"/>
      <c r="U27" s="160" t="s">
        <v>247</v>
      </c>
      <c r="V27" s="289">
        <f>V22*W24/2</f>
        <v>0</v>
      </c>
      <c r="W27" s="290"/>
      <c r="X27" s="137" t="s">
        <v>9</v>
      </c>
      <c r="Y27" s="160" t="s">
        <v>247</v>
      </c>
      <c r="Z27" s="291">
        <f>Z22*AA24/2</f>
        <v>0</v>
      </c>
      <c r="AA27" s="292"/>
      <c r="AB27" s="293"/>
      <c r="AC27" s="137" t="s">
        <v>9</v>
      </c>
      <c r="AD27" s="160"/>
      <c r="AE27" s="291">
        <f>AE22*AF24</f>
        <v>0</v>
      </c>
      <c r="AF27" s="292"/>
      <c r="AG27" s="293"/>
      <c r="AH27" s="137" t="s">
        <v>9</v>
      </c>
      <c r="AI27" s="129"/>
      <c r="AJ27" s="306"/>
      <c r="AK27" s="307"/>
      <c r="AL27" s="308"/>
      <c r="AM27" s="45" t="s">
        <v>9</v>
      </c>
      <c r="AN27" s="121"/>
      <c r="AO27" s="144"/>
      <c r="AP27" s="144"/>
      <c r="AQ27" s="122"/>
      <c r="AR27" s="45"/>
      <c r="AU27" s="59"/>
      <c r="AV27" s="71"/>
    </row>
    <row r="28" spans="1:48" ht="25.5" customHeight="1" thickTop="1" thickBot="1">
      <c r="A28" s="45"/>
      <c r="B28" s="337"/>
      <c r="C28" s="322"/>
      <c r="D28" s="283"/>
      <c r="E28" s="284"/>
      <c r="F28" s="284"/>
      <c r="G28" s="284"/>
      <c r="H28" s="284"/>
      <c r="I28" s="284"/>
      <c r="J28" s="285"/>
      <c r="K28" s="161"/>
      <c r="L28" s="162"/>
      <c r="M28" s="163" t="s">
        <v>138</v>
      </c>
      <c r="N28" s="164"/>
      <c r="O28" s="165"/>
      <c r="P28" s="166"/>
      <c r="Q28" s="167" t="s">
        <v>239</v>
      </c>
      <c r="R28" s="168"/>
      <c r="S28" s="45"/>
      <c r="T28" s="45"/>
      <c r="U28" s="156"/>
      <c r="V28" s="157"/>
      <c r="W28" s="157"/>
      <c r="X28" s="157"/>
      <c r="Y28" s="129"/>
      <c r="Z28" s="294"/>
      <c r="AA28" s="294"/>
      <c r="AB28" s="294"/>
      <c r="AC28" s="53"/>
      <c r="AD28" s="129"/>
      <c r="AE28" s="294"/>
      <c r="AF28" s="294"/>
      <c r="AG28" s="294"/>
      <c r="AH28" s="53"/>
      <c r="AN28" s="121"/>
      <c r="AO28" s="144"/>
      <c r="AP28" s="144"/>
      <c r="AQ28" s="122"/>
      <c r="AR28" s="45"/>
      <c r="AU28" s="59"/>
      <c r="AV28" s="71"/>
    </row>
    <row r="29" spans="1:48" ht="8.25" customHeight="1">
      <c r="A29" s="45"/>
      <c r="B29" s="338"/>
      <c r="C29" s="339"/>
      <c r="D29" s="286"/>
      <c r="E29" s="287"/>
      <c r="F29" s="287"/>
      <c r="G29" s="287"/>
      <c r="H29" s="287"/>
      <c r="I29" s="287"/>
      <c r="J29" s="288"/>
      <c r="K29" s="169"/>
      <c r="L29" s="170"/>
      <c r="M29" s="170"/>
      <c r="N29" s="171"/>
      <c r="O29" s="172"/>
      <c r="P29" s="170"/>
      <c r="Q29" s="170"/>
      <c r="R29" s="173"/>
      <c r="S29" s="63"/>
      <c r="T29" s="62"/>
      <c r="U29" s="174"/>
      <c r="V29" s="175"/>
      <c r="W29" s="175"/>
      <c r="X29" s="175"/>
      <c r="Y29" s="295"/>
      <c r="Z29" s="296"/>
      <c r="AA29" s="296"/>
      <c r="AB29" s="296"/>
      <c r="AC29" s="297"/>
      <c r="AD29" s="298"/>
      <c r="AE29" s="296"/>
      <c r="AF29" s="296"/>
      <c r="AG29" s="296"/>
      <c r="AH29" s="296"/>
      <c r="AI29" s="55"/>
      <c r="AJ29" s="54"/>
      <c r="AK29" s="54"/>
      <c r="AL29" s="54"/>
      <c r="AM29" s="54"/>
      <c r="AN29" s="123"/>
      <c r="AO29" s="125"/>
      <c r="AP29" s="125"/>
      <c r="AQ29" s="124"/>
      <c r="AR29" s="45"/>
    </row>
    <row r="30" spans="1:48" ht="15.75" customHeight="1" thickBot="1">
      <c r="A30" s="45"/>
      <c r="B30" s="334">
        <v>3</v>
      </c>
      <c r="C30" s="335"/>
      <c r="D30" s="87"/>
      <c r="E30" s="65"/>
      <c r="F30" s="65"/>
      <c r="G30" s="65"/>
      <c r="H30" s="65"/>
      <c r="I30" s="65"/>
      <c r="J30" s="89"/>
      <c r="K30" s="91"/>
      <c r="L30" s="340" t="s">
        <v>229</v>
      </c>
      <c r="M30" s="341"/>
      <c r="N30" s="341"/>
      <c r="O30" s="341"/>
      <c r="P30" s="341"/>
      <c r="Q30" s="341"/>
      <c r="R30" s="92"/>
      <c r="S30" s="49"/>
      <c r="T30" s="49"/>
      <c r="U30" s="126"/>
      <c r="V30" s="127"/>
      <c r="W30" s="127"/>
      <c r="X30" s="128"/>
      <c r="Y30" s="342"/>
      <c r="Z30" s="343"/>
      <c r="AA30" s="343"/>
      <c r="AB30" s="343"/>
      <c r="AC30" s="344"/>
      <c r="AD30" s="342"/>
      <c r="AE30" s="343"/>
      <c r="AF30" s="343"/>
      <c r="AG30" s="343"/>
      <c r="AH30" s="343"/>
      <c r="AI30" s="129"/>
      <c r="AJ30" s="341"/>
      <c r="AK30" s="341"/>
      <c r="AL30" s="341"/>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336"/>
      <c r="C31" s="322"/>
      <c r="D31" s="345" t="s">
        <v>144</v>
      </c>
      <c r="E31" s="347"/>
      <c r="F31" s="348"/>
      <c r="G31" s="348"/>
      <c r="H31" s="348"/>
      <c r="I31" s="349"/>
      <c r="J31" s="90"/>
      <c r="K31" s="133"/>
      <c r="L31" s="134"/>
      <c r="M31" t="s">
        <v>231</v>
      </c>
      <c r="N31" s="134"/>
      <c r="O31" t="s">
        <v>232</v>
      </c>
      <c r="P31" s="134"/>
      <c r="Q31" t="s">
        <v>233</v>
      </c>
      <c r="R31" s="135"/>
      <c r="S31" s="45"/>
      <c r="T31" s="45"/>
      <c r="U31" s="136" t="s">
        <v>234</v>
      </c>
      <c r="V31" s="353"/>
      <c r="W31" s="354"/>
      <c r="X31" s="137" t="s">
        <v>9</v>
      </c>
      <c r="Y31" s="138" t="s">
        <v>235</v>
      </c>
      <c r="Z31" s="355"/>
      <c r="AA31" s="356"/>
      <c r="AB31" s="357"/>
      <c r="AC31" s="53" t="s">
        <v>9</v>
      </c>
      <c r="AD31" s="136"/>
      <c r="AE31" s="358">
        <v>7500</v>
      </c>
      <c r="AF31" s="359"/>
      <c r="AG31" s="360"/>
      <c r="AH31" s="53" t="s">
        <v>9</v>
      </c>
      <c r="AI31" s="129"/>
      <c r="AJ31" s="330"/>
      <c r="AK31" s="330"/>
      <c r="AL31" s="330"/>
      <c r="AM31" s="45"/>
      <c r="AN31" s="139"/>
      <c r="AO31" s="140"/>
      <c r="AP31" s="140"/>
      <c r="AQ31" s="141"/>
      <c r="AR31" s="45"/>
      <c r="AU31" s="59"/>
      <c r="AV31" s="58"/>
    </row>
    <row r="32" spans="1:48" ht="15.75" customHeight="1" thickBot="1">
      <c r="A32" s="45"/>
      <c r="B32" s="336"/>
      <c r="C32" s="322"/>
      <c r="D32" s="346"/>
      <c r="E32" s="350"/>
      <c r="F32" s="351"/>
      <c r="G32" s="351"/>
      <c r="H32" s="351"/>
      <c r="I32" s="352"/>
      <c r="J32" s="90"/>
      <c r="K32" s="60"/>
      <c r="L32" s="60"/>
      <c r="M32" s="60"/>
      <c r="N32" s="60"/>
      <c r="O32" s="60"/>
      <c r="P32" s="60"/>
      <c r="Q32" s="60"/>
      <c r="R32" s="61"/>
      <c r="S32" s="63"/>
      <c r="T32" s="62"/>
      <c r="U32" s="136"/>
      <c r="V32" s="142"/>
      <c r="W32" s="142"/>
      <c r="X32" s="137"/>
      <c r="Y32" s="143"/>
      <c r="Z32" s="331"/>
      <c r="AA32" s="331"/>
      <c r="AB32" s="332"/>
      <c r="AC32" s="333"/>
      <c r="AD32" s="143"/>
      <c r="AE32" s="331"/>
      <c r="AF32" s="331"/>
      <c r="AG32" s="332"/>
      <c r="AH32" s="333"/>
      <c r="AI32" s="129"/>
      <c r="AJ32" s="330"/>
      <c r="AK32" s="330"/>
      <c r="AL32" s="330"/>
      <c r="AM32" s="45"/>
      <c r="AN32" s="121"/>
      <c r="AO32" s="144"/>
      <c r="AP32" s="144"/>
      <c r="AQ32" s="122"/>
      <c r="AR32" s="45"/>
      <c r="AU32" s="59"/>
      <c r="AV32" s="71"/>
    </row>
    <row r="33" spans="1:48" ht="15.75" customHeight="1" thickBot="1">
      <c r="A33" s="57"/>
      <c r="B33" s="336"/>
      <c r="C33" s="322"/>
      <c r="D33" s="88"/>
      <c r="E33" s="58"/>
      <c r="F33" s="58"/>
      <c r="G33" s="58"/>
      <c r="H33" s="58"/>
      <c r="I33" s="58"/>
      <c r="J33" s="90"/>
      <c r="K33" s="311"/>
      <c r="L33" s="313" t="s">
        <v>236</v>
      </c>
      <c r="M33" s="314"/>
      <c r="N33" s="315"/>
      <c r="O33" s="317" t="s">
        <v>237</v>
      </c>
      <c r="P33" s="318"/>
      <c r="Q33" s="318"/>
      <c r="R33" s="319"/>
      <c r="S33" s="324"/>
      <c r="T33" s="324"/>
      <c r="U33" s="326" t="s">
        <v>238</v>
      </c>
      <c r="V33" s="327"/>
      <c r="W33" s="145"/>
      <c r="X33" s="146" t="s">
        <v>239</v>
      </c>
      <c r="Y33" s="328" t="s">
        <v>240</v>
      </c>
      <c r="Z33" s="329"/>
      <c r="AA33" s="361">
        <f>P37</f>
        <v>0</v>
      </c>
      <c r="AB33" s="362"/>
      <c r="AC33" s="53" t="s">
        <v>239</v>
      </c>
      <c r="AD33" s="328" t="s">
        <v>240</v>
      </c>
      <c r="AE33" s="329"/>
      <c r="AF33" s="361">
        <f>P37</f>
        <v>0</v>
      </c>
      <c r="AG33" s="362"/>
      <c r="AH33" s="53" t="s">
        <v>239</v>
      </c>
      <c r="AI33" s="147"/>
      <c r="AJ33" s="330"/>
      <c r="AK33" s="330"/>
      <c r="AL33" s="330"/>
      <c r="AM33" s="45"/>
      <c r="AN33" s="121"/>
      <c r="AO33" s="299"/>
      <c r="AP33" s="300"/>
      <c r="AQ33" s="122"/>
      <c r="AR33" s="45"/>
      <c r="AU33" s="59"/>
      <c r="AV33" s="71"/>
    </row>
    <row r="34" spans="1:48" ht="18.75" customHeight="1" thickBot="1">
      <c r="A34" s="57"/>
      <c r="B34" s="337"/>
      <c r="C34" s="322"/>
      <c r="D34" s="148" t="s">
        <v>241</v>
      </c>
      <c r="E34" s="149"/>
      <c r="F34" s="150" t="s">
        <v>231</v>
      </c>
      <c r="G34" s="149"/>
      <c r="H34" s="150" t="s">
        <v>232</v>
      </c>
      <c r="I34" s="149"/>
      <c r="J34" s="86" t="s">
        <v>233</v>
      </c>
      <c r="K34" s="312"/>
      <c r="L34" s="279"/>
      <c r="M34" s="279"/>
      <c r="N34" s="316"/>
      <c r="O34" s="320"/>
      <c r="P34" s="321"/>
      <c r="Q34" s="321"/>
      <c r="R34" s="322"/>
      <c r="S34" s="325"/>
      <c r="T34" s="325"/>
      <c r="U34" s="152"/>
      <c r="Y34" s="152"/>
      <c r="AC34" s="153"/>
      <c r="AG34" s="154"/>
      <c r="AH34" s="153"/>
      <c r="AI34" s="147"/>
      <c r="AJ34" s="51" t="s">
        <v>242</v>
      </c>
      <c r="AK34" s="51"/>
      <c r="AL34" s="51"/>
      <c r="AM34" s="45"/>
      <c r="AN34" s="121"/>
      <c r="AO34" s="301"/>
      <c r="AP34" s="302"/>
      <c r="AQ34" s="122"/>
      <c r="AR34" s="45"/>
      <c r="AU34" s="59"/>
      <c r="AV34" s="71"/>
    </row>
    <row r="35" spans="1:48" ht="23.25" customHeight="1" thickTop="1" thickBot="1">
      <c r="A35" s="45"/>
      <c r="B35" s="337"/>
      <c r="C35" s="322"/>
      <c r="D35" s="151" t="s">
        <v>155</v>
      </c>
      <c r="E35" s="155"/>
      <c r="F35" s="114"/>
      <c r="G35" s="155"/>
      <c r="H35" s="114"/>
      <c r="I35" s="155"/>
      <c r="J35" s="86"/>
      <c r="K35" s="312"/>
      <c r="L35" s="279"/>
      <c r="M35" s="279"/>
      <c r="N35" s="316"/>
      <c r="O35" s="323"/>
      <c r="P35" s="321"/>
      <c r="Q35" s="321"/>
      <c r="R35" s="322"/>
      <c r="S35" s="325"/>
      <c r="T35" s="325"/>
      <c r="U35" s="156"/>
      <c r="V35" s="157" t="s">
        <v>243</v>
      </c>
      <c r="W35" s="157"/>
      <c r="X35" s="158"/>
      <c r="Y35" s="156"/>
      <c r="Z35" s="157" t="s">
        <v>244</v>
      </c>
      <c r="AA35" s="157"/>
      <c r="AB35" s="157"/>
      <c r="AC35" s="53"/>
      <c r="AD35" s="156"/>
      <c r="AE35" s="157" t="s">
        <v>245</v>
      </c>
      <c r="AF35" s="157"/>
      <c r="AG35" s="157"/>
      <c r="AH35" s="53"/>
      <c r="AI35" s="64"/>
      <c r="AJ35" s="303">
        <f>MIN(V36,Z36,AE36)</f>
        <v>0</v>
      </c>
      <c r="AK35" s="304"/>
      <c r="AL35" s="305"/>
      <c r="AM35" s="159"/>
      <c r="AN35" s="121"/>
      <c r="AO35" s="309" t="s">
        <v>246</v>
      </c>
      <c r="AP35" s="310"/>
      <c r="AQ35" s="122"/>
      <c r="AR35" s="45"/>
      <c r="AU35" s="59"/>
      <c r="AV35" s="71"/>
    </row>
    <row r="36" spans="1:48" ht="15.75" customHeight="1" thickBot="1">
      <c r="A36" s="45"/>
      <c r="B36" s="337"/>
      <c r="C36" s="322"/>
      <c r="D36" s="280"/>
      <c r="E36" s="281"/>
      <c r="F36" s="281"/>
      <c r="G36" s="281"/>
      <c r="H36" s="281"/>
      <c r="I36" s="281"/>
      <c r="J36" s="282"/>
      <c r="K36" s="312"/>
      <c r="L36" s="279"/>
      <c r="M36" s="279"/>
      <c r="N36" s="316"/>
      <c r="O36" s="323"/>
      <c r="P36" s="321"/>
      <c r="Q36" s="321"/>
      <c r="R36" s="322"/>
      <c r="S36" s="325"/>
      <c r="T36" s="325"/>
      <c r="U36" s="160" t="s">
        <v>247</v>
      </c>
      <c r="V36" s="289">
        <f>V31*W33/2</f>
        <v>0</v>
      </c>
      <c r="W36" s="290"/>
      <c r="X36" s="137" t="s">
        <v>9</v>
      </c>
      <c r="Y36" s="160" t="s">
        <v>247</v>
      </c>
      <c r="Z36" s="291">
        <f>Z31*AA33/2</f>
        <v>0</v>
      </c>
      <c r="AA36" s="292"/>
      <c r="AB36" s="293"/>
      <c r="AC36" s="137" t="s">
        <v>9</v>
      </c>
      <c r="AD36" s="160"/>
      <c r="AE36" s="291">
        <f>AE31*AF33</f>
        <v>0</v>
      </c>
      <c r="AF36" s="292"/>
      <c r="AG36" s="293"/>
      <c r="AH36" s="137" t="s">
        <v>9</v>
      </c>
      <c r="AI36" s="129"/>
      <c r="AJ36" s="306"/>
      <c r="AK36" s="307"/>
      <c r="AL36" s="308"/>
      <c r="AM36" s="45" t="s">
        <v>9</v>
      </c>
      <c r="AN36" s="121"/>
      <c r="AO36" s="144"/>
      <c r="AP36" s="144"/>
      <c r="AQ36" s="122"/>
      <c r="AR36" s="45"/>
    </row>
    <row r="37" spans="1:48" ht="26.25" customHeight="1" thickTop="1" thickBot="1">
      <c r="A37" s="45"/>
      <c r="B37" s="337"/>
      <c r="C37" s="322"/>
      <c r="D37" s="283"/>
      <c r="E37" s="284"/>
      <c r="F37" s="284"/>
      <c r="G37" s="284"/>
      <c r="H37" s="284"/>
      <c r="I37" s="284"/>
      <c r="J37" s="285"/>
      <c r="K37" s="161"/>
      <c r="L37" s="162"/>
      <c r="M37" s="163" t="s">
        <v>138</v>
      </c>
      <c r="N37" s="164"/>
      <c r="O37" s="165"/>
      <c r="P37" s="166"/>
      <c r="Q37" s="167" t="s">
        <v>239</v>
      </c>
      <c r="R37" s="168"/>
      <c r="S37" s="45"/>
      <c r="T37" s="45"/>
      <c r="U37" s="156"/>
      <c r="V37" s="157"/>
      <c r="W37" s="157"/>
      <c r="X37" s="157"/>
      <c r="Y37" s="129"/>
      <c r="Z37" s="294"/>
      <c r="AA37" s="294"/>
      <c r="AB37" s="294"/>
      <c r="AC37" s="53"/>
      <c r="AD37" s="129"/>
      <c r="AE37" s="294"/>
      <c r="AF37" s="294"/>
      <c r="AG37" s="294"/>
      <c r="AH37" s="53"/>
      <c r="AN37" s="121"/>
      <c r="AO37" s="144"/>
      <c r="AP37" s="144"/>
      <c r="AQ37" s="122"/>
      <c r="AR37" s="45"/>
    </row>
    <row r="38" spans="1:48" ht="8.25" customHeight="1">
      <c r="A38" s="45"/>
      <c r="B38" s="338"/>
      <c r="C38" s="339"/>
      <c r="D38" s="286"/>
      <c r="E38" s="287"/>
      <c r="F38" s="287"/>
      <c r="G38" s="287"/>
      <c r="H38" s="287"/>
      <c r="I38" s="287"/>
      <c r="J38" s="288"/>
      <c r="K38" s="169"/>
      <c r="L38" s="170"/>
      <c r="M38" s="170"/>
      <c r="N38" s="171"/>
      <c r="O38" s="172"/>
      <c r="P38" s="170"/>
      <c r="Q38" s="170"/>
      <c r="R38" s="173"/>
      <c r="S38" s="63"/>
      <c r="T38" s="62"/>
      <c r="U38" s="174"/>
      <c r="V38" s="175"/>
      <c r="W38" s="175"/>
      <c r="X38" s="175"/>
      <c r="Y38" s="295"/>
      <c r="Z38" s="296"/>
      <c r="AA38" s="296"/>
      <c r="AB38" s="296"/>
      <c r="AC38" s="297"/>
      <c r="AD38" s="298"/>
      <c r="AE38" s="296"/>
      <c r="AF38" s="296"/>
      <c r="AG38" s="296"/>
      <c r="AH38" s="296"/>
      <c r="AI38" s="55"/>
      <c r="AJ38" s="54"/>
      <c r="AK38" s="54"/>
      <c r="AL38" s="54"/>
      <c r="AM38" s="54"/>
      <c r="AN38" s="123"/>
      <c r="AO38" s="125"/>
      <c r="AP38" s="125"/>
      <c r="AQ38" s="124"/>
      <c r="AR38" s="45"/>
    </row>
    <row r="39" spans="1:48" ht="13.5" customHeight="1" thickBot="1">
      <c r="A39" s="45"/>
      <c r="B39" s="334">
        <v>4</v>
      </c>
      <c r="C39" s="335"/>
      <c r="D39" s="87"/>
      <c r="E39" s="65"/>
      <c r="F39" s="65"/>
      <c r="G39" s="65"/>
      <c r="H39" s="65"/>
      <c r="I39" s="65"/>
      <c r="J39" s="89"/>
      <c r="K39" s="91"/>
      <c r="L39" s="340" t="s">
        <v>229</v>
      </c>
      <c r="M39" s="341"/>
      <c r="N39" s="341"/>
      <c r="O39" s="341"/>
      <c r="P39" s="341"/>
      <c r="Q39" s="341"/>
      <c r="R39" s="92"/>
      <c r="S39" s="49"/>
      <c r="T39" s="49"/>
      <c r="U39" s="126"/>
      <c r="V39" s="127"/>
      <c r="W39" s="127"/>
      <c r="X39" s="128"/>
      <c r="Y39" s="342"/>
      <c r="Z39" s="343"/>
      <c r="AA39" s="343"/>
      <c r="AB39" s="343"/>
      <c r="AC39" s="344"/>
      <c r="AD39" s="342"/>
      <c r="AE39" s="343"/>
      <c r="AF39" s="343"/>
      <c r="AG39" s="343"/>
      <c r="AH39" s="343"/>
      <c r="AI39" s="129"/>
      <c r="AJ39" s="341"/>
      <c r="AK39" s="341"/>
      <c r="AL39" s="341"/>
      <c r="AM39"/>
      <c r="AN39" s="130" t="s">
        <v>230</v>
      </c>
      <c r="AO39" s="131"/>
      <c r="AP39" s="131"/>
      <c r="AQ39" s="132"/>
      <c r="AR39" s="45"/>
    </row>
    <row r="40" spans="1:48" ht="19.5" customHeight="1" thickBot="1">
      <c r="A40" s="45"/>
      <c r="B40" s="336"/>
      <c r="C40" s="322"/>
      <c r="D40" s="345" t="s">
        <v>144</v>
      </c>
      <c r="E40" s="347"/>
      <c r="F40" s="348"/>
      <c r="G40" s="348"/>
      <c r="H40" s="348"/>
      <c r="I40" s="349"/>
      <c r="J40" s="90"/>
      <c r="K40" s="133"/>
      <c r="L40" s="134"/>
      <c r="M40" t="s">
        <v>231</v>
      </c>
      <c r="N40" s="134"/>
      <c r="O40" t="s">
        <v>232</v>
      </c>
      <c r="P40" s="134"/>
      <c r="Q40" t="s">
        <v>233</v>
      </c>
      <c r="R40" s="135"/>
      <c r="S40" s="45"/>
      <c r="T40" s="45"/>
      <c r="U40" s="136" t="s">
        <v>234</v>
      </c>
      <c r="V40" s="353"/>
      <c r="W40" s="354"/>
      <c r="X40" s="137" t="s">
        <v>9</v>
      </c>
      <c r="Y40" s="138" t="s">
        <v>235</v>
      </c>
      <c r="Z40" s="355"/>
      <c r="AA40" s="356"/>
      <c r="AB40" s="357"/>
      <c r="AC40" s="53" t="s">
        <v>9</v>
      </c>
      <c r="AD40" s="136"/>
      <c r="AE40" s="358">
        <v>7500</v>
      </c>
      <c r="AF40" s="359"/>
      <c r="AG40" s="360"/>
      <c r="AH40" s="53" t="s">
        <v>9</v>
      </c>
      <c r="AI40" s="129"/>
      <c r="AJ40" s="330"/>
      <c r="AK40" s="330"/>
      <c r="AL40" s="330"/>
      <c r="AM40" s="45"/>
      <c r="AN40" s="139"/>
      <c r="AO40" s="140"/>
      <c r="AP40" s="140"/>
      <c r="AQ40" s="141"/>
      <c r="AR40" s="45"/>
    </row>
    <row r="41" spans="1:48" ht="15" customHeight="1" thickBot="1">
      <c r="A41" s="45"/>
      <c r="B41" s="336"/>
      <c r="C41" s="322"/>
      <c r="D41" s="346"/>
      <c r="E41" s="350"/>
      <c r="F41" s="351"/>
      <c r="G41" s="351"/>
      <c r="H41" s="351"/>
      <c r="I41" s="352"/>
      <c r="J41" s="90"/>
      <c r="K41" s="60"/>
      <c r="L41" s="60"/>
      <c r="M41" s="60"/>
      <c r="N41" s="60"/>
      <c r="O41" s="60"/>
      <c r="P41" s="60"/>
      <c r="Q41" s="60"/>
      <c r="R41" s="61"/>
      <c r="S41" s="63"/>
      <c r="T41" s="62"/>
      <c r="U41" s="136"/>
      <c r="V41" s="142"/>
      <c r="W41" s="142"/>
      <c r="X41" s="137"/>
      <c r="Y41" s="143"/>
      <c r="Z41" s="331"/>
      <c r="AA41" s="331"/>
      <c r="AB41" s="332"/>
      <c r="AC41" s="333"/>
      <c r="AD41" s="143"/>
      <c r="AE41" s="331"/>
      <c r="AF41" s="331"/>
      <c r="AG41" s="332"/>
      <c r="AH41" s="333"/>
      <c r="AI41" s="129"/>
      <c r="AJ41" s="330"/>
      <c r="AK41" s="330"/>
      <c r="AL41" s="330"/>
      <c r="AM41" s="45"/>
      <c r="AN41" s="121"/>
      <c r="AO41" s="144"/>
      <c r="AP41" s="144"/>
      <c r="AQ41" s="122"/>
      <c r="AR41" s="45"/>
    </row>
    <row r="42" spans="1:48" ht="15" customHeight="1" thickBot="1">
      <c r="A42" s="57"/>
      <c r="B42" s="336"/>
      <c r="C42" s="322"/>
      <c r="D42" s="88"/>
      <c r="E42" s="58"/>
      <c r="F42" s="58"/>
      <c r="G42" s="58"/>
      <c r="H42" s="58"/>
      <c r="I42" s="58"/>
      <c r="J42" s="90"/>
      <c r="K42" s="311"/>
      <c r="L42" s="313" t="s">
        <v>236</v>
      </c>
      <c r="M42" s="314"/>
      <c r="N42" s="315"/>
      <c r="O42" s="317" t="s">
        <v>237</v>
      </c>
      <c r="P42" s="318"/>
      <c r="Q42" s="318"/>
      <c r="R42" s="319"/>
      <c r="S42" s="324"/>
      <c r="T42" s="324"/>
      <c r="U42" s="326" t="s">
        <v>238</v>
      </c>
      <c r="V42" s="327"/>
      <c r="W42" s="145"/>
      <c r="X42" s="146" t="s">
        <v>239</v>
      </c>
      <c r="Y42" s="328" t="s">
        <v>240</v>
      </c>
      <c r="Z42" s="329"/>
      <c r="AA42" s="361">
        <f>P46</f>
        <v>0</v>
      </c>
      <c r="AB42" s="362"/>
      <c r="AC42" s="53" t="s">
        <v>239</v>
      </c>
      <c r="AD42" s="328" t="s">
        <v>240</v>
      </c>
      <c r="AE42" s="329"/>
      <c r="AF42" s="361">
        <f>P46</f>
        <v>0</v>
      </c>
      <c r="AG42" s="362"/>
      <c r="AH42" s="53" t="s">
        <v>239</v>
      </c>
      <c r="AI42" s="147"/>
      <c r="AJ42" s="330"/>
      <c r="AK42" s="330"/>
      <c r="AL42" s="330"/>
      <c r="AM42" s="45"/>
      <c r="AN42" s="121"/>
      <c r="AO42" s="299"/>
      <c r="AP42" s="300"/>
      <c r="AQ42" s="122"/>
      <c r="AR42" s="45"/>
    </row>
    <row r="43" spans="1:48" ht="18.75" customHeight="1" thickBot="1">
      <c r="A43" s="57"/>
      <c r="B43" s="337"/>
      <c r="C43" s="322"/>
      <c r="D43" s="148" t="s">
        <v>241</v>
      </c>
      <c r="E43" s="149"/>
      <c r="F43" s="150" t="s">
        <v>231</v>
      </c>
      <c r="G43" s="149"/>
      <c r="H43" s="150" t="s">
        <v>232</v>
      </c>
      <c r="I43" s="149"/>
      <c r="J43" s="86" t="s">
        <v>233</v>
      </c>
      <c r="K43" s="312"/>
      <c r="L43" s="279"/>
      <c r="M43" s="279"/>
      <c r="N43" s="316"/>
      <c r="O43" s="320"/>
      <c r="P43" s="321"/>
      <c r="Q43" s="321"/>
      <c r="R43" s="322"/>
      <c r="S43" s="325"/>
      <c r="T43" s="325"/>
      <c r="U43" s="152"/>
      <c r="Y43" s="152"/>
      <c r="AC43" s="153"/>
      <c r="AG43" s="154"/>
      <c r="AH43" s="153"/>
      <c r="AI43" s="147"/>
      <c r="AJ43" s="51" t="s">
        <v>242</v>
      </c>
      <c r="AK43" s="51"/>
      <c r="AL43" s="51"/>
      <c r="AM43" s="45"/>
      <c r="AN43" s="121"/>
      <c r="AO43" s="301"/>
      <c r="AP43" s="302"/>
      <c r="AQ43" s="122"/>
    </row>
    <row r="44" spans="1:48" ht="24" customHeight="1" thickTop="1" thickBot="1">
      <c r="A44" s="45"/>
      <c r="B44" s="337"/>
      <c r="C44" s="322"/>
      <c r="D44" s="151" t="s">
        <v>155</v>
      </c>
      <c r="E44" s="155"/>
      <c r="F44" s="114"/>
      <c r="G44" s="155"/>
      <c r="H44" s="114"/>
      <c r="I44" s="155"/>
      <c r="J44" s="86"/>
      <c r="K44" s="312"/>
      <c r="L44" s="279"/>
      <c r="M44" s="279"/>
      <c r="N44" s="316"/>
      <c r="O44" s="323"/>
      <c r="P44" s="321"/>
      <c r="Q44" s="321"/>
      <c r="R44" s="322"/>
      <c r="S44" s="325"/>
      <c r="T44" s="325"/>
      <c r="U44" s="156"/>
      <c r="V44" s="157" t="s">
        <v>243</v>
      </c>
      <c r="W44" s="157"/>
      <c r="X44" s="158"/>
      <c r="Y44" s="156"/>
      <c r="Z44" s="157" t="s">
        <v>244</v>
      </c>
      <c r="AA44" s="157"/>
      <c r="AB44" s="157"/>
      <c r="AC44" s="53"/>
      <c r="AD44" s="156"/>
      <c r="AE44" s="157" t="s">
        <v>245</v>
      </c>
      <c r="AF44" s="157"/>
      <c r="AG44" s="157"/>
      <c r="AH44" s="53"/>
      <c r="AI44" s="64"/>
      <c r="AJ44" s="303">
        <f>MIN(V45,Z45,AE45)</f>
        <v>0</v>
      </c>
      <c r="AK44" s="304"/>
      <c r="AL44" s="305"/>
      <c r="AM44" s="159"/>
      <c r="AN44" s="121"/>
      <c r="AO44" s="309" t="s">
        <v>246</v>
      </c>
      <c r="AP44" s="310"/>
      <c r="AQ44" s="122"/>
    </row>
    <row r="45" spans="1:48" ht="14.25" customHeight="1" thickBot="1">
      <c r="A45" s="45"/>
      <c r="B45" s="337"/>
      <c r="C45" s="322"/>
      <c r="D45" s="280"/>
      <c r="E45" s="281"/>
      <c r="F45" s="281"/>
      <c r="G45" s="281"/>
      <c r="H45" s="281"/>
      <c r="I45" s="281"/>
      <c r="J45" s="282"/>
      <c r="K45" s="312"/>
      <c r="L45" s="279"/>
      <c r="M45" s="279"/>
      <c r="N45" s="316"/>
      <c r="O45" s="323"/>
      <c r="P45" s="321"/>
      <c r="Q45" s="321"/>
      <c r="R45" s="322"/>
      <c r="S45" s="325"/>
      <c r="T45" s="325"/>
      <c r="U45" s="160" t="s">
        <v>247</v>
      </c>
      <c r="V45" s="289">
        <f>V40*W42/2</f>
        <v>0</v>
      </c>
      <c r="W45" s="290"/>
      <c r="X45" s="137" t="s">
        <v>9</v>
      </c>
      <c r="Y45" s="160" t="s">
        <v>247</v>
      </c>
      <c r="Z45" s="291">
        <f>Z40*AA42/2</f>
        <v>0</v>
      </c>
      <c r="AA45" s="292"/>
      <c r="AB45" s="293"/>
      <c r="AC45" s="137" t="s">
        <v>9</v>
      </c>
      <c r="AD45" s="160"/>
      <c r="AE45" s="291">
        <f>AE40*AF42</f>
        <v>0</v>
      </c>
      <c r="AF45" s="292"/>
      <c r="AG45" s="293"/>
      <c r="AH45" s="137" t="s">
        <v>9</v>
      </c>
      <c r="AI45" s="129"/>
      <c r="AJ45" s="306"/>
      <c r="AK45" s="307"/>
      <c r="AL45" s="308"/>
      <c r="AM45" s="45" t="s">
        <v>9</v>
      </c>
      <c r="AN45" s="121"/>
      <c r="AO45" s="144"/>
      <c r="AP45" s="144"/>
      <c r="AQ45" s="122"/>
    </row>
    <row r="46" spans="1:48" ht="26.25" customHeight="1" thickTop="1" thickBot="1">
      <c r="A46" s="45"/>
      <c r="B46" s="337"/>
      <c r="C46" s="322"/>
      <c r="D46" s="283"/>
      <c r="E46" s="284"/>
      <c r="F46" s="284"/>
      <c r="G46" s="284"/>
      <c r="H46" s="284"/>
      <c r="I46" s="284"/>
      <c r="J46" s="285"/>
      <c r="K46" s="161"/>
      <c r="L46" s="162"/>
      <c r="M46" s="163" t="s">
        <v>138</v>
      </c>
      <c r="N46" s="164"/>
      <c r="O46" s="165"/>
      <c r="P46" s="166"/>
      <c r="Q46" s="167" t="s">
        <v>239</v>
      </c>
      <c r="R46" s="168"/>
      <c r="S46" s="45"/>
      <c r="T46" s="45"/>
      <c r="U46" s="156"/>
      <c r="V46" s="157"/>
      <c r="W46" s="157"/>
      <c r="X46" s="157"/>
      <c r="Y46" s="129"/>
      <c r="Z46" s="294"/>
      <c r="AA46" s="294"/>
      <c r="AB46" s="294"/>
      <c r="AC46" s="53"/>
      <c r="AD46" s="129"/>
      <c r="AE46" s="294"/>
      <c r="AF46" s="294"/>
      <c r="AG46" s="294"/>
      <c r="AH46" s="53"/>
      <c r="AN46" s="121"/>
      <c r="AO46" s="144"/>
      <c r="AP46" s="144"/>
      <c r="AQ46" s="122"/>
    </row>
    <row r="47" spans="1:48" ht="9" customHeight="1">
      <c r="A47" s="45"/>
      <c r="B47" s="338"/>
      <c r="C47" s="339"/>
      <c r="D47" s="286"/>
      <c r="E47" s="287"/>
      <c r="F47" s="287"/>
      <c r="G47" s="287"/>
      <c r="H47" s="287"/>
      <c r="I47" s="287"/>
      <c r="J47" s="288"/>
      <c r="K47" s="169"/>
      <c r="L47" s="170"/>
      <c r="M47" s="170"/>
      <c r="N47" s="171"/>
      <c r="O47" s="172"/>
      <c r="P47" s="170"/>
      <c r="Q47" s="170"/>
      <c r="R47" s="173"/>
      <c r="S47" s="63"/>
      <c r="T47" s="62"/>
      <c r="U47" s="174"/>
      <c r="V47" s="175"/>
      <c r="W47" s="175"/>
      <c r="X47" s="175"/>
      <c r="Y47" s="295"/>
      <c r="Z47" s="296"/>
      <c r="AA47" s="296"/>
      <c r="AB47" s="296"/>
      <c r="AC47" s="297"/>
      <c r="AD47" s="298"/>
      <c r="AE47" s="296"/>
      <c r="AF47" s="296"/>
      <c r="AG47" s="296"/>
      <c r="AH47" s="296"/>
      <c r="AI47" s="55"/>
      <c r="AJ47" s="54"/>
      <c r="AK47" s="54"/>
      <c r="AL47" s="54"/>
      <c r="AM47" s="54"/>
      <c r="AN47" s="123"/>
      <c r="AO47" s="125"/>
      <c r="AP47" s="125"/>
      <c r="AQ47" s="124"/>
    </row>
    <row r="48" spans="1:48" ht="19.5" customHeight="1" thickBot="1">
      <c r="A48" s="45"/>
      <c r="B48" s="334">
        <v>5</v>
      </c>
      <c r="C48" s="335"/>
      <c r="D48" s="87"/>
      <c r="E48" s="65"/>
      <c r="F48" s="65"/>
      <c r="G48" s="65"/>
      <c r="H48" s="65"/>
      <c r="I48" s="65"/>
      <c r="J48" s="89"/>
      <c r="K48" s="91"/>
      <c r="L48" s="340" t="s">
        <v>229</v>
      </c>
      <c r="M48" s="341"/>
      <c r="N48" s="341"/>
      <c r="O48" s="341"/>
      <c r="P48" s="341"/>
      <c r="Q48" s="341"/>
      <c r="R48" s="92"/>
      <c r="S48" s="49"/>
      <c r="T48" s="49"/>
      <c r="U48" s="126"/>
      <c r="V48" s="127"/>
      <c r="W48" s="127"/>
      <c r="X48" s="128"/>
      <c r="Y48" s="342"/>
      <c r="Z48" s="343"/>
      <c r="AA48" s="343"/>
      <c r="AB48" s="343"/>
      <c r="AC48" s="344"/>
      <c r="AD48" s="342"/>
      <c r="AE48" s="343"/>
      <c r="AF48" s="343"/>
      <c r="AG48" s="343"/>
      <c r="AH48" s="343"/>
      <c r="AI48" s="129"/>
      <c r="AJ48" s="341"/>
      <c r="AK48" s="341"/>
      <c r="AL48" s="341"/>
      <c r="AM48"/>
      <c r="AN48" s="130" t="s">
        <v>230</v>
      </c>
      <c r="AO48" s="131"/>
      <c r="AP48" s="131"/>
      <c r="AQ48" s="132"/>
    </row>
    <row r="49" spans="1:43" ht="20.399999999999999" thickBot="1">
      <c r="A49" s="45"/>
      <c r="B49" s="336"/>
      <c r="C49" s="322"/>
      <c r="D49" s="345" t="s">
        <v>144</v>
      </c>
      <c r="E49" s="347"/>
      <c r="F49" s="348"/>
      <c r="G49" s="348"/>
      <c r="H49" s="348"/>
      <c r="I49" s="349"/>
      <c r="J49" s="90"/>
      <c r="K49" s="133"/>
      <c r="L49" s="134"/>
      <c r="M49" t="s">
        <v>231</v>
      </c>
      <c r="N49" s="134"/>
      <c r="O49" t="s">
        <v>232</v>
      </c>
      <c r="P49" s="134"/>
      <c r="Q49" t="s">
        <v>233</v>
      </c>
      <c r="R49" s="135"/>
      <c r="S49" s="45"/>
      <c r="T49" s="45"/>
      <c r="U49" s="136" t="s">
        <v>234</v>
      </c>
      <c r="V49" s="353"/>
      <c r="W49" s="354"/>
      <c r="X49" s="137" t="s">
        <v>9</v>
      </c>
      <c r="Y49" s="138" t="s">
        <v>235</v>
      </c>
      <c r="Z49" s="355"/>
      <c r="AA49" s="356"/>
      <c r="AB49" s="357"/>
      <c r="AC49" s="53" t="s">
        <v>9</v>
      </c>
      <c r="AD49" s="136"/>
      <c r="AE49" s="358">
        <v>7500</v>
      </c>
      <c r="AF49" s="359"/>
      <c r="AG49" s="360"/>
      <c r="AH49" s="53" t="s">
        <v>9</v>
      </c>
      <c r="AI49" s="129"/>
      <c r="AJ49" s="330"/>
      <c r="AK49" s="330"/>
      <c r="AL49" s="330"/>
      <c r="AM49" s="45"/>
      <c r="AN49" s="139"/>
      <c r="AO49" s="140"/>
      <c r="AP49" s="140"/>
      <c r="AQ49" s="141"/>
    </row>
    <row r="50" spans="1:43" ht="13.5" customHeight="1" thickBot="1">
      <c r="A50" s="45"/>
      <c r="B50" s="336"/>
      <c r="C50" s="322"/>
      <c r="D50" s="346"/>
      <c r="E50" s="350"/>
      <c r="F50" s="351"/>
      <c r="G50" s="351"/>
      <c r="H50" s="351"/>
      <c r="I50" s="352"/>
      <c r="J50" s="90"/>
      <c r="K50" s="60"/>
      <c r="L50" s="60"/>
      <c r="M50" s="60"/>
      <c r="N50" s="60"/>
      <c r="O50" s="60"/>
      <c r="P50" s="60"/>
      <c r="Q50" s="60"/>
      <c r="R50" s="61"/>
      <c r="S50" s="63"/>
      <c r="T50" s="62"/>
      <c r="U50" s="136"/>
      <c r="V50" s="142"/>
      <c r="W50" s="142"/>
      <c r="X50" s="137"/>
      <c r="Y50" s="143"/>
      <c r="Z50" s="331"/>
      <c r="AA50" s="331"/>
      <c r="AB50" s="332"/>
      <c r="AC50" s="333"/>
      <c r="AD50" s="143"/>
      <c r="AE50" s="331"/>
      <c r="AF50" s="331"/>
      <c r="AG50" s="332"/>
      <c r="AH50" s="333"/>
      <c r="AI50" s="129"/>
      <c r="AJ50" s="330"/>
      <c r="AK50" s="330"/>
      <c r="AL50" s="330"/>
      <c r="AM50" s="45"/>
      <c r="AN50" s="121"/>
      <c r="AO50" s="144"/>
      <c r="AP50" s="144"/>
      <c r="AQ50" s="122"/>
    </row>
    <row r="51" spans="1:43" ht="19.5" customHeight="1" thickBot="1">
      <c r="A51" s="57"/>
      <c r="B51" s="336"/>
      <c r="C51" s="322"/>
      <c r="D51" s="88"/>
      <c r="E51" s="58"/>
      <c r="F51" s="58"/>
      <c r="G51" s="58"/>
      <c r="H51" s="58"/>
      <c r="I51" s="58"/>
      <c r="J51" s="90"/>
      <c r="K51" s="311"/>
      <c r="L51" s="313" t="s">
        <v>236</v>
      </c>
      <c r="M51" s="314"/>
      <c r="N51" s="315"/>
      <c r="O51" s="317" t="s">
        <v>237</v>
      </c>
      <c r="P51" s="318"/>
      <c r="Q51" s="318"/>
      <c r="R51" s="319"/>
      <c r="S51" s="324"/>
      <c r="T51" s="324"/>
      <c r="U51" s="326" t="s">
        <v>238</v>
      </c>
      <c r="V51" s="327"/>
      <c r="W51" s="145"/>
      <c r="X51" s="146" t="s">
        <v>239</v>
      </c>
      <c r="Y51" s="328" t="s">
        <v>240</v>
      </c>
      <c r="Z51" s="329"/>
      <c r="AA51" s="361">
        <f>P55</f>
        <v>4</v>
      </c>
      <c r="AB51" s="362"/>
      <c r="AC51" s="53" t="s">
        <v>239</v>
      </c>
      <c r="AD51" s="328" t="s">
        <v>240</v>
      </c>
      <c r="AE51" s="329"/>
      <c r="AF51" s="361">
        <f>P55</f>
        <v>4</v>
      </c>
      <c r="AG51" s="362"/>
      <c r="AH51" s="53" t="s">
        <v>239</v>
      </c>
      <c r="AI51" s="147"/>
      <c r="AJ51" s="330"/>
      <c r="AK51" s="330"/>
      <c r="AL51" s="330"/>
      <c r="AM51" s="45"/>
      <c r="AN51" s="121"/>
      <c r="AO51" s="299"/>
      <c r="AP51" s="300"/>
      <c r="AQ51" s="122"/>
    </row>
    <row r="52" spans="1:43" ht="18.75" customHeight="1" thickBot="1">
      <c r="A52" s="57"/>
      <c r="B52" s="337"/>
      <c r="C52" s="322"/>
      <c r="D52" s="148" t="s">
        <v>241</v>
      </c>
      <c r="E52" s="149"/>
      <c r="F52" s="150" t="s">
        <v>231</v>
      </c>
      <c r="G52" s="149"/>
      <c r="H52" s="150" t="s">
        <v>232</v>
      </c>
      <c r="I52" s="149"/>
      <c r="J52" s="86" t="s">
        <v>233</v>
      </c>
      <c r="K52" s="312"/>
      <c r="L52" s="279"/>
      <c r="M52" s="279"/>
      <c r="N52" s="316"/>
      <c r="O52" s="320"/>
      <c r="P52" s="321"/>
      <c r="Q52" s="321"/>
      <c r="R52" s="322"/>
      <c r="S52" s="325"/>
      <c r="T52" s="325"/>
      <c r="U52" s="152"/>
      <c r="Y52" s="152"/>
      <c r="AC52" s="153"/>
      <c r="AG52" s="154"/>
      <c r="AH52" s="153"/>
      <c r="AI52" s="147"/>
      <c r="AJ52" s="51" t="s">
        <v>242</v>
      </c>
      <c r="AK52" s="51"/>
      <c r="AL52" s="51"/>
      <c r="AM52" s="45"/>
      <c r="AN52" s="121"/>
      <c r="AO52" s="301"/>
      <c r="AP52" s="302"/>
      <c r="AQ52" s="122"/>
    </row>
    <row r="53" spans="1:43" ht="24" customHeight="1" thickTop="1" thickBot="1">
      <c r="A53" s="45"/>
      <c r="B53" s="337"/>
      <c r="C53" s="322"/>
      <c r="D53" s="151" t="s">
        <v>155</v>
      </c>
      <c r="E53" s="155"/>
      <c r="F53" s="114"/>
      <c r="G53" s="155"/>
      <c r="H53" s="114"/>
      <c r="I53" s="155"/>
      <c r="J53" s="86"/>
      <c r="K53" s="312"/>
      <c r="L53" s="279"/>
      <c r="M53" s="279"/>
      <c r="N53" s="316"/>
      <c r="O53" s="323"/>
      <c r="P53" s="321"/>
      <c r="Q53" s="321"/>
      <c r="R53" s="322"/>
      <c r="S53" s="325"/>
      <c r="T53" s="325"/>
      <c r="U53" s="156"/>
      <c r="V53" s="157" t="s">
        <v>243</v>
      </c>
      <c r="W53" s="157"/>
      <c r="X53" s="158"/>
      <c r="Y53" s="156"/>
      <c r="Z53" s="157" t="s">
        <v>244</v>
      </c>
      <c r="AA53" s="157"/>
      <c r="AB53" s="157"/>
      <c r="AC53" s="53"/>
      <c r="AD53" s="156"/>
      <c r="AE53" s="157" t="s">
        <v>245</v>
      </c>
      <c r="AF53" s="157"/>
      <c r="AG53" s="157"/>
      <c r="AH53" s="53"/>
      <c r="AI53" s="64"/>
      <c r="AJ53" s="303">
        <f>MIN(V54,Z54,AE54)</f>
        <v>0</v>
      </c>
      <c r="AK53" s="304"/>
      <c r="AL53" s="305"/>
      <c r="AM53" s="159"/>
      <c r="AN53" s="121"/>
      <c r="AO53" s="309" t="s">
        <v>246</v>
      </c>
      <c r="AP53" s="310"/>
      <c r="AQ53" s="122"/>
    </row>
    <row r="54" spans="1:43" ht="14.25" customHeight="1" thickBot="1">
      <c r="A54" s="45"/>
      <c r="B54" s="337"/>
      <c r="C54" s="322"/>
      <c r="D54" s="280"/>
      <c r="E54" s="281"/>
      <c r="F54" s="281"/>
      <c r="G54" s="281"/>
      <c r="H54" s="281"/>
      <c r="I54" s="281"/>
      <c r="J54" s="282"/>
      <c r="K54" s="312"/>
      <c r="L54" s="279"/>
      <c r="M54" s="279"/>
      <c r="N54" s="316"/>
      <c r="O54" s="323"/>
      <c r="P54" s="321"/>
      <c r="Q54" s="321"/>
      <c r="R54" s="322"/>
      <c r="S54" s="325"/>
      <c r="T54" s="325"/>
      <c r="U54" s="160" t="s">
        <v>247</v>
      </c>
      <c r="V54" s="289">
        <f>V49*W51/2</f>
        <v>0</v>
      </c>
      <c r="W54" s="290"/>
      <c r="X54" s="137" t="s">
        <v>9</v>
      </c>
      <c r="Y54" s="160" t="s">
        <v>247</v>
      </c>
      <c r="Z54" s="291">
        <f>Z49*AA51/2</f>
        <v>0</v>
      </c>
      <c r="AA54" s="292"/>
      <c r="AB54" s="293"/>
      <c r="AC54" s="137" t="s">
        <v>9</v>
      </c>
      <c r="AD54" s="160"/>
      <c r="AE54" s="291">
        <f>AE49*AF51</f>
        <v>30000</v>
      </c>
      <c r="AF54" s="292"/>
      <c r="AG54" s="293"/>
      <c r="AH54" s="137" t="s">
        <v>9</v>
      </c>
      <c r="AI54" s="129"/>
      <c r="AJ54" s="306"/>
      <c r="AK54" s="307"/>
      <c r="AL54" s="308"/>
      <c r="AM54" s="45" t="s">
        <v>9</v>
      </c>
      <c r="AN54" s="121"/>
      <c r="AO54" s="144"/>
      <c r="AP54" s="144"/>
      <c r="AQ54" s="122"/>
    </row>
    <row r="55" spans="1:43" ht="25.5" customHeight="1" thickTop="1" thickBot="1">
      <c r="A55" s="45"/>
      <c r="B55" s="337"/>
      <c r="C55" s="322"/>
      <c r="D55" s="283"/>
      <c r="E55" s="284"/>
      <c r="F55" s="284"/>
      <c r="G55" s="284"/>
      <c r="H55" s="284"/>
      <c r="I55" s="284"/>
      <c r="J55" s="285"/>
      <c r="K55" s="161"/>
      <c r="L55" s="162"/>
      <c r="M55" s="163" t="s">
        <v>138</v>
      </c>
      <c r="N55" s="164"/>
      <c r="O55" s="165"/>
      <c r="P55" s="166">
        <v>4</v>
      </c>
      <c r="Q55" s="167" t="s">
        <v>239</v>
      </c>
      <c r="R55" s="168"/>
      <c r="S55" s="45"/>
      <c r="T55" s="45"/>
      <c r="U55" s="156"/>
      <c r="V55" s="157"/>
      <c r="W55" s="157"/>
      <c r="X55" s="157"/>
      <c r="Y55" s="129"/>
      <c r="Z55" s="294"/>
      <c r="AA55" s="294"/>
      <c r="AB55" s="294"/>
      <c r="AC55" s="53"/>
      <c r="AD55" s="129"/>
      <c r="AE55" s="294"/>
      <c r="AF55" s="294"/>
      <c r="AG55" s="294"/>
      <c r="AH55" s="53"/>
      <c r="AN55" s="121"/>
      <c r="AO55" s="144"/>
      <c r="AP55" s="144"/>
      <c r="AQ55" s="122"/>
    </row>
    <row r="56" spans="1:43" ht="9" customHeight="1">
      <c r="A56" s="45"/>
      <c r="B56" s="338"/>
      <c r="C56" s="339"/>
      <c r="D56" s="286"/>
      <c r="E56" s="287"/>
      <c r="F56" s="287"/>
      <c r="G56" s="287"/>
      <c r="H56" s="287"/>
      <c r="I56" s="287"/>
      <c r="J56" s="288"/>
      <c r="K56" s="169"/>
      <c r="L56" s="170"/>
      <c r="M56" s="170"/>
      <c r="N56" s="171"/>
      <c r="O56" s="172"/>
      <c r="P56" s="170"/>
      <c r="Q56" s="170"/>
      <c r="R56" s="173"/>
      <c r="S56" s="63"/>
      <c r="T56" s="62"/>
      <c r="U56" s="174"/>
      <c r="V56" s="175"/>
      <c r="W56" s="175"/>
      <c r="X56" s="175"/>
      <c r="Y56" s="295"/>
      <c r="Z56" s="296"/>
      <c r="AA56" s="296"/>
      <c r="AB56" s="296"/>
      <c r="AC56" s="297"/>
      <c r="AD56" s="298"/>
      <c r="AE56" s="296"/>
      <c r="AF56" s="296"/>
      <c r="AG56" s="296"/>
      <c r="AH56" s="296"/>
      <c r="AI56" s="55"/>
      <c r="AJ56" s="54"/>
      <c r="AK56" s="54"/>
      <c r="AL56" s="54"/>
      <c r="AM56" s="54"/>
      <c r="AN56" s="123"/>
      <c r="AO56" s="125"/>
      <c r="AP56" s="125"/>
      <c r="AQ56" s="124"/>
    </row>
    <row r="57" spans="1:43" ht="0.75" customHeight="1" thickBot="1"/>
    <row r="58" spans="1:43" ht="46.5" customHeight="1" thickTop="1" thickBot="1">
      <c r="A58" s="45"/>
      <c r="B58" s="273" t="s">
        <v>248</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176" t="s">
        <v>249</v>
      </c>
      <c r="AJ58" s="275">
        <f>AJ17+AJ26+AJ35+AJ44+AJ53</f>
        <v>0</v>
      </c>
      <c r="AK58" s="276"/>
      <c r="AL58" s="277"/>
      <c r="AM58" s="177" t="s">
        <v>9</v>
      </c>
      <c r="AN58" s="93"/>
      <c r="AO58" s="93"/>
      <c r="AP58" s="93"/>
      <c r="AQ58" s="93"/>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278"/>
      <c r="AK59" s="279"/>
      <c r="AL59" s="279"/>
      <c r="AM59" s="279"/>
      <c r="AN59" s="279"/>
      <c r="AO59" s="279"/>
      <c r="AP59" s="279"/>
      <c r="AQ59" s="279"/>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c r="W61" s="46"/>
    </row>
  </sheetData>
  <sheetProtection algorithmName="SHA-512" hashValue="GTBA/KgIqZdu2iHYmfnJNCmSfUvrQIjTs2aTJry4Lchff7Q9QRoIJTlFHjIjiCPzVgTKEvgSHHTvQ24va3Cn+g==" saltValue="Iii/yzlKWNdiwqTviKWGEw==" spinCount="100000" sheet="1" objects="1" scenarios="1" selectLockedCells="1"/>
  <mergeCells count="205">
    <mergeCell ref="E4:M4"/>
    <mergeCell ref="AA4:AG4"/>
    <mergeCell ref="AK5:AQ5"/>
    <mergeCell ref="AK6:AQ6"/>
    <mergeCell ref="B8:AQ8"/>
    <mergeCell ref="B9:C11"/>
    <mergeCell ref="D9:J11"/>
    <mergeCell ref="K9:R11"/>
    <mergeCell ref="S9:T11"/>
    <mergeCell ref="U9:AH9"/>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AO15:AP16"/>
    <mergeCell ref="AJ17:AL18"/>
    <mergeCell ref="AO17:AP17"/>
    <mergeCell ref="K15:K18"/>
    <mergeCell ref="L15:N18"/>
    <mergeCell ref="O15:R18"/>
    <mergeCell ref="S15:T18"/>
    <mergeCell ref="U15:V15"/>
    <mergeCell ref="Y15:Z15"/>
    <mergeCell ref="D18:J20"/>
    <mergeCell ref="V18:W18"/>
    <mergeCell ref="Z18:AB18"/>
    <mergeCell ref="AE18:AG18"/>
    <mergeCell ref="Z19:AB19"/>
    <mergeCell ref="AE19:AG19"/>
    <mergeCell ref="Y20:AC20"/>
    <mergeCell ref="AD20:AH20"/>
    <mergeCell ref="AA15:AB15"/>
    <mergeCell ref="AD15:AE15"/>
    <mergeCell ref="AF15:AG15"/>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51:AP52"/>
    <mergeCell ref="AJ53:AL54"/>
    <mergeCell ref="AO53:AP53"/>
    <mergeCell ref="K51:K54"/>
    <mergeCell ref="L51:N54"/>
    <mergeCell ref="O51:R54"/>
    <mergeCell ref="S51:T54"/>
    <mergeCell ref="U51:V51"/>
    <mergeCell ref="Y51:Z51"/>
    <mergeCell ref="B58:AH58"/>
    <mergeCell ref="AJ58:AL58"/>
    <mergeCell ref="AJ59:AQ59"/>
    <mergeCell ref="D54:J56"/>
    <mergeCell ref="V54:W54"/>
    <mergeCell ref="Z54:AB54"/>
    <mergeCell ref="AE54:AG54"/>
    <mergeCell ref="Z55:AB55"/>
    <mergeCell ref="AE55:AG55"/>
    <mergeCell ref="Y56:AC56"/>
    <mergeCell ref="AD56:AH56"/>
  </mergeCells>
  <phoneticPr fontId="1"/>
  <conditionalFormatting sqref="V61">
    <cfRule type="expression" dxfId="28" priority="1">
      <formula>DATEDIF($W$61,TODAY(),"Y")&lt;=65</formula>
    </cfRule>
  </conditionalFormatting>
  <conditionalFormatting sqref="Y64">
    <cfRule type="expression" dxfId="27" priority="2">
      <formula>"DATEDIF($V$63,TODAY(),""Y"")"</formula>
    </cfRule>
  </conditionalFormatting>
  <conditionalFormatting sqref="Z64">
    <cfRule type="expression" dxfId="26" priority="3">
      <formula>"DATEDIF($Z$65,TODAY()""Y"")&lt;=30"</formula>
    </cfRule>
    <cfRule type="expression" dxfId="25" priority="4">
      <formula>"DATEDIF($Y$65、TODAY（）、""Y""）＜＝65"</formula>
    </cfRule>
  </conditionalFormatting>
  <dataValidations count="2">
    <dataValidation type="list" allowBlank="1" showInputMessage="1" showErrorMessage="1" sqref="O3" xr:uid="{8718DEB2-3475-415A-A2F4-31593640FFAA}">
      <formula1>"✔,　"</formula1>
    </dataValidation>
    <dataValidation type="list" allowBlank="1" showInputMessage="1" showErrorMessage="1" errorTitle="入力確認" error="リストから選択してください。" sqref="M28 D4:D6 M19 P4:P5 M37 M46 Z4:Z6 M55" xr:uid="{AE4B8E05-EA70-43AF-8BF6-A8099C839EC2}">
      <formula1>"✔,　"</formula1>
    </dataValidation>
  </dataValidations>
  <printOptions horizontalCentered="1"/>
  <pageMargins left="0.23622047244094491" right="0.23622047244094491" top="0.6692913385826772" bottom="0.19685039370078741" header="0.15748031496062992" footer="0.15748031496062992"/>
  <pageSetup paperSize="9" scale="48" fitToWidth="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zoomScale="70" zoomScaleNormal="70" workbookViewId="0">
      <pane ySplit="1" topLeftCell="A8" activePane="bottomLeft" state="frozen"/>
      <selection activeCell="O11" sqref="O11"/>
      <selection pane="bottomLeft" activeCell="C22" sqref="C22:H22"/>
    </sheetView>
  </sheetViews>
  <sheetFormatPr defaultColWidth="9" defaultRowHeight="12.6"/>
  <cols>
    <col min="1" max="1" width="9" style="1" customWidth="1"/>
    <col min="2" max="2" width="12" style="1" customWidth="1"/>
    <col min="3" max="5" width="9" style="1" customWidth="1"/>
    <col min="6" max="6" width="9" style="1"/>
    <col min="7" max="7" width="9" style="1" customWidth="1"/>
    <col min="8" max="8" width="12.59765625" style="1" customWidth="1"/>
    <col min="9" max="9" width="0" style="1" hidden="1" customWidth="1"/>
    <col min="10" max="10" width="10.8984375" style="1" customWidth="1"/>
    <col min="11" max="16384" width="9" style="1"/>
  </cols>
  <sheetData>
    <row r="1" spans="1:8">
      <c r="A1" s="1" t="s">
        <v>148</v>
      </c>
      <c r="H1" s="3"/>
    </row>
    <row r="4" spans="1:8">
      <c r="A4" s="247" t="s">
        <v>23</v>
      </c>
      <c r="B4" s="247"/>
      <c r="C4" s="247"/>
      <c r="D4" s="247"/>
      <c r="E4" s="247"/>
      <c r="F4" s="247"/>
      <c r="G4" s="247"/>
      <c r="H4" s="247"/>
    </row>
    <row r="7" spans="1:8" ht="78" customHeight="1">
      <c r="A7" s="406" t="s">
        <v>166</v>
      </c>
      <c r="B7" s="406"/>
      <c r="C7" s="406"/>
      <c r="D7" s="406"/>
      <c r="E7" s="406"/>
      <c r="F7" s="406"/>
      <c r="G7" s="406"/>
      <c r="H7" s="406"/>
    </row>
    <row r="9" spans="1:8" ht="30" customHeight="1">
      <c r="A9" s="247" t="s">
        <v>5</v>
      </c>
      <c r="B9" s="247"/>
      <c r="C9" s="247"/>
      <c r="D9" s="247"/>
      <c r="E9" s="247"/>
      <c r="F9" s="247"/>
      <c r="G9" s="247"/>
      <c r="H9" s="247"/>
    </row>
    <row r="10" spans="1:8" ht="204.6" customHeight="1">
      <c r="A10" s="407" t="s">
        <v>150</v>
      </c>
      <c r="B10" s="407"/>
      <c r="C10" s="407"/>
      <c r="D10" s="407"/>
      <c r="E10" s="407"/>
      <c r="F10" s="407"/>
      <c r="G10" s="407"/>
      <c r="H10" s="407"/>
    </row>
    <row r="11" spans="1:8" ht="27.75" customHeight="1">
      <c r="A11" s="407"/>
      <c r="B11" s="407"/>
      <c r="C11" s="407"/>
      <c r="D11" s="407"/>
      <c r="E11" s="407"/>
      <c r="F11" s="407"/>
      <c r="G11" s="407"/>
      <c r="H11" s="407"/>
    </row>
    <row r="13" spans="1:8" ht="39.75" customHeight="1"/>
    <row r="14" spans="1:8" ht="18" customHeight="1">
      <c r="A14" s="409" t="str">
        <f>'様式１（交付申請書）'!$F$4</f>
        <v>年月日</v>
      </c>
      <c r="B14" s="409"/>
      <c r="C14" s="409"/>
    </row>
    <row r="15" spans="1:8" ht="18" customHeight="1"/>
    <row r="16" spans="1:8">
      <c r="A16" s="1" t="s">
        <v>24</v>
      </c>
    </row>
    <row r="17" spans="1:10">
      <c r="A17" s="1" t="s">
        <v>163</v>
      </c>
    </row>
    <row r="19" spans="1:10" ht="18" customHeight="1">
      <c r="I19" s="1">
        <f>IF(A14="年月日",0,IF(A14="",0,1))</f>
        <v>0</v>
      </c>
      <c r="J19" s="1">
        <f>IF(B14="年月日",0,IF(B14="",0,1))</f>
        <v>0</v>
      </c>
    </row>
    <row r="20" spans="1:10" ht="24" customHeight="1">
      <c r="A20" s="404" t="s">
        <v>41</v>
      </c>
      <c r="B20" s="404"/>
      <c r="C20" s="408">
        <f>'様式１（交付申請書）'!$F$9</f>
        <v>0</v>
      </c>
      <c r="D20" s="408"/>
      <c r="E20" s="408"/>
      <c r="F20" s="408"/>
      <c r="G20" s="408"/>
      <c r="H20" s="408"/>
      <c r="I20" s="1">
        <f>IF(C20=0,0,IF(C20="",0,1))</f>
        <v>0</v>
      </c>
      <c r="J20" s="1">
        <f>IF(D20=0,0,IF(D20="",0,1))</f>
        <v>0</v>
      </c>
    </row>
    <row r="21" spans="1:10" ht="18" customHeight="1">
      <c r="I21" s="1">
        <f>IF(C22="",0,1)</f>
        <v>0</v>
      </c>
      <c r="J21" s="1">
        <f>IF(D22="",0,1)</f>
        <v>0</v>
      </c>
    </row>
    <row r="22" spans="1:10" ht="24" customHeight="1">
      <c r="A22" s="404" t="s">
        <v>36</v>
      </c>
      <c r="B22" s="404"/>
      <c r="C22" s="403"/>
      <c r="D22" s="403"/>
      <c r="E22" s="403"/>
      <c r="F22" s="403"/>
      <c r="G22" s="403"/>
      <c r="H22" s="403"/>
      <c r="I22" s="1">
        <f>IF(C23=0,0,IF(C23="",0,1))</f>
        <v>0</v>
      </c>
      <c r="J22" s="1">
        <f>IF(D23=0,0,IF(D23="",0,1))</f>
        <v>0</v>
      </c>
    </row>
    <row r="23" spans="1:10" ht="24" customHeight="1">
      <c r="A23" s="404" t="s">
        <v>42</v>
      </c>
      <c r="B23" s="404"/>
      <c r="C23" s="405">
        <f>'様式１（交付申請書）'!$F$10</f>
        <v>0</v>
      </c>
      <c r="D23" s="405"/>
      <c r="E23" s="405"/>
      <c r="F23" s="405"/>
      <c r="G23" s="405"/>
      <c r="H23" s="405"/>
      <c r="I23" s="1">
        <f>IF(C24="",0,1)</f>
        <v>0</v>
      </c>
      <c r="J23" s="1">
        <f>IF(D24="",0,1)</f>
        <v>0</v>
      </c>
    </row>
    <row r="24" spans="1:10" ht="24" customHeight="1">
      <c r="A24" s="404" t="s">
        <v>36</v>
      </c>
      <c r="B24" s="404"/>
      <c r="C24" s="403"/>
      <c r="D24" s="403"/>
      <c r="E24" s="403"/>
      <c r="F24" s="403"/>
      <c r="G24" s="403"/>
      <c r="H24" s="403"/>
      <c r="I24" s="1">
        <f>IF(C25=0,0,IF(C25="",0,1))</f>
        <v>0</v>
      </c>
      <c r="J24" s="1">
        <f>IF(D25=0,0,IF(D25="",0,1))</f>
        <v>0</v>
      </c>
    </row>
    <row r="25" spans="1:10" ht="24" customHeight="1">
      <c r="A25" s="404" t="s">
        <v>40</v>
      </c>
      <c r="B25" s="404"/>
      <c r="C25" s="405">
        <f>'様式１（交付申請書）'!$F$11</f>
        <v>0</v>
      </c>
      <c r="D25" s="405"/>
      <c r="E25" s="405"/>
      <c r="F25" s="405"/>
      <c r="G25" s="405"/>
      <c r="H25" s="405"/>
      <c r="I25" s="1" t="e">
        <f>IF(#REF!="",0,1)</f>
        <v>#REF!</v>
      </c>
      <c r="J25" s="1">
        <f>IF(D29="",0,1)</f>
        <v>0</v>
      </c>
    </row>
    <row r="26" spans="1:10" ht="23.25" customHeight="1">
      <c r="B26" s="1" t="s">
        <v>182</v>
      </c>
      <c r="C26" s="180"/>
      <c r="D26" s="180"/>
      <c r="E26" s="180"/>
      <c r="F26" s="180"/>
      <c r="G26" s="180" t="s">
        <v>183</v>
      </c>
      <c r="H26" s="180"/>
      <c r="I26" s="1" t="e">
        <f>IF(#REF!="",0,1)</f>
        <v>#REF!</v>
      </c>
      <c r="J26" s="1">
        <f>IF(I29="",0,1)</f>
        <v>0</v>
      </c>
    </row>
    <row r="27" spans="1:10">
      <c r="J27" s="44">
        <f>SUBTOTAL(6,J19:J26)</f>
        <v>0</v>
      </c>
    </row>
  </sheetData>
  <sheetProtection algorithmName="SHA-512" hashValue="A10rFxJa8zRXHsQdvrAWPr1yuUm1cTLXhJtIoNCsL/XCzQPptRNS83su6mJ54TEXewMj1CtX/OWzs/mgFt2C8A==" saltValue="vVUG59BgMU6MUgjWYsiANw==" spinCount="100000" sheet="1" objects="1" scenarios="1" selectLockedCells="1"/>
  <mergeCells count="16">
    <mergeCell ref="C22:H22"/>
    <mergeCell ref="A23:B23"/>
    <mergeCell ref="C23:H23"/>
    <mergeCell ref="A4:H4"/>
    <mergeCell ref="C25:H25"/>
    <mergeCell ref="A9:H9"/>
    <mergeCell ref="A7:H7"/>
    <mergeCell ref="A10:H10"/>
    <mergeCell ref="A11:H11"/>
    <mergeCell ref="A24:B24"/>
    <mergeCell ref="A25:B25"/>
    <mergeCell ref="C24:H24"/>
    <mergeCell ref="A20:B20"/>
    <mergeCell ref="C20:H20"/>
    <mergeCell ref="A14:C14"/>
    <mergeCell ref="A22:B22"/>
  </mergeCells>
  <phoneticPr fontId="1"/>
  <conditionalFormatting sqref="A1:H26">
    <cfRule type="expression" dxfId="24" priority="1">
      <formula>_xlfn.ISFORMULA(A1)</formula>
    </cfRule>
  </conditionalFormatting>
  <dataValidations count="1">
    <dataValidation imeMode="fullKatakana" allowBlank="1" showInputMessage="1" showErrorMessage="1" sqref="C22:H22 C24:H24" xr:uid="{5A20D26B-1775-4F80-B26B-4099B60C4D71}"/>
  </dataValidations>
  <pageMargins left="0.79" right="0.78" top="0.41" bottom="0.59"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AB48-AD4F-481F-B44A-F6ED9A56656B}">
  <sheetPr>
    <tabColor theme="9" tint="0.79998168889431442"/>
    <pageSetUpPr fitToPage="1"/>
  </sheetPr>
  <dimension ref="A1:H41"/>
  <sheetViews>
    <sheetView showZeros="0" zoomScaleNormal="100" workbookViewId="0">
      <pane ySplit="1" topLeftCell="A2" activePane="bottomLeft" state="frozen"/>
      <selection pane="bottomLeft" activeCell="A26" sqref="A26:H29"/>
    </sheetView>
  </sheetViews>
  <sheetFormatPr defaultColWidth="9" defaultRowHeight="13.5" customHeight="1"/>
  <cols>
    <col min="1" max="1" width="13.69921875" style="1" customWidth="1"/>
    <col min="2" max="5" width="9" style="1" customWidth="1"/>
    <col min="6" max="6" width="9" style="1"/>
    <col min="7" max="7" width="9" style="1" customWidth="1"/>
    <col min="8" max="8" width="15.69921875" style="1" customWidth="1"/>
    <col min="9" max="16384" width="9" style="1"/>
  </cols>
  <sheetData>
    <row r="1" spans="1:8" ht="13.5" customHeight="1">
      <c r="A1" s="1" t="s">
        <v>151</v>
      </c>
    </row>
    <row r="6" spans="1:8" ht="13.5" customHeight="1">
      <c r="A6" s="412" t="s">
        <v>174</v>
      </c>
      <c r="B6" s="247"/>
      <c r="C6" s="247"/>
      <c r="D6" s="247"/>
      <c r="E6" s="247"/>
      <c r="F6" s="247"/>
      <c r="G6" s="247"/>
      <c r="H6" s="247"/>
    </row>
    <row r="10" spans="1:8" ht="13.5" customHeight="1">
      <c r="A10" s="413" t="s">
        <v>178</v>
      </c>
      <c r="B10" s="413"/>
      <c r="C10" s="413"/>
      <c r="D10" s="413"/>
      <c r="E10" s="413"/>
      <c r="F10" s="413"/>
      <c r="G10" s="413"/>
      <c r="H10" s="413"/>
    </row>
    <row r="11" spans="1:8" ht="13.5" customHeight="1">
      <c r="A11" s="413"/>
      <c r="B11" s="413"/>
      <c r="C11" s="413"/>
      <c r="D11" s="413"/>
      <c r="E11" s="413"/>
      <c r="F11" s="413"/>
      <c r="G11" s="413"/>
      <c r="H11" s="413"/>
    </row>
    <row r="12" spans="1:8" ht="13.5" customHeight="1">
      <c r="A12" s="413"/>
      <c r="B12" s="413"/>
      <c r="C12" s="413"/>
      <c r="D12" s="413"/>
      <c r="E12" s="413"/>
      <c r="F12" s="413"/>
      <c r="G12" s="413"/>
      <c r="H12" s="413"/>
    </row>
    <row r="13" spans="1:8" ht="13.5" customHeight="1">
      <c r="A13" s="66"/>
      <c r="B13" s="66"/>
      <c r="C13" s="66"/>
      <c r="D13" s="66"/>
      <c r="E13" s="66"/>
      <c r="F13" s="66"/>
      <c r="G13" s="66"/>
      <c r="H13" s="66"/>
    </row>
    <row r="14" spans="1:8" ht="13.5" customHeight="1">
      <c r="A14" s="66"/>
      <c r="B14" s="66"/>
      <c r="C14" s="66"/>
      <c r="D14" s="66"/>
      <c r="E14" s="66"/>
      <c r="F14" s="66"/>
      <c r="G14" s="66"/>
      <c r="H14" s="66"/>
    </row>
    <row r="15" spans="1:8" ht="13.5" customHeight="1">
      <c r="A15" s="1" t="s">
        <v>207</v>
      </c>
    </row>
    <row r="16" spans="1:8" ht="18.600000000000001" customHeight="1">
      <c r="A16" s="414"/>
      <c r="B16" s="415"/>
      <c r="C16" s="415"/>
      <c r="D16" s="415"/>
      <c r="E16" s="415"/>
      <c r="F16" s="415"/>
      <c r="G16" s="415"/>
      <c r="H16" s="416"/>
    </row>
    <row r="17" spans="1:8" ht="13.5" customHeight="1">
      <c r="A17" s="417"/>
      <c r="B17" s="418"/>
      <c r="C17" s="418"/>
      <c r="D17" s="418"/>
      <c r="E17" s="418"/>
      <c r="F17" s="418"/>
      <c r="G17" s="418"/>
      <c r="H17" s="419"/>
    </row>
    <row r="18" spans="1:8" ht="13.5" customHeight="1">
      <c r="A18" s="417"/>
      <c r="B18" s="418"/>
      <c r="C18" s="418"/>
      <c r="D18" s="418"/>
      <c r="E18" s="418"/>
      <c r="F18" s="418"/>
      <c r="G18" s="418"/>
      <c r="H18" s="419"/>
    </row>
    <row r="19" spans="1:8" ht="13.5" customHeight="1">
      <c r="A19" s="420"/>
      <c r="B19" s="421"/>
      <c r="C19" s="421"/>
      <c r="D19" s="421"/>
      <c r="E19" s="421"/>
      <c r="F19" s="421"/>
      <c r="G19" s="421"/>
      <c r="H19" s="422"/>
    </row>
    <row r="20" spans="1:8" ht="13.5" customHeight="1">
      <c r="A20" s="78" t="s">
        <v>208</v>
      </c>
      <c r="B20" s="67"/>
      <c r="C20" s="67"/>
      <c r="D20" s="67"/>
      <c r="E20" s="67"/>
      <c r="F20" s="67"/>
      <c r="G20" s="67"/>
      <c r="H20" s="79"/>
    </row>
    <row r="21" spans="1:8" ht="13.5" customHeight="1">
      <c r="A21" s="414"/>
      <c r="B21" s="415"/>
      <c r="C21" s="415"/>
      <c r="D21" s="415"/>
      <c r="E21" s="415"/>
      <c r="F21" s="415"/>
      <c r="G21" s="415"/>
      <c r="H21" s="416"/>
    </row>
    <row r="22" spans="1:8" ht="13.5" customHeight="1">
      <c r="A22" s="417"/>
      <c r="B22" s="418"/>
      <c r="C22" s="418"/>
      <c r="D22" s="418"/>
      <c r="E22" s="418"/>
      <c r="F22" s="418"/>
      <c r="G22" s="418"/>
      <c r="H22" s="419"/>
    </row>
    <row r="23" spans="1:8" ht="13.5" customHeight="1">
      <c r="A23" s="417"/>
      <c r="B23" s="418"/>
      <c r="C23" s="418"/>
      <c r="D23" s="418"/>
      <c r="E23" s="418"/>
      <c r="F23" s="418"/>
      <c r="G23" s="418"/>
      <c r="H23" s="419"/>
    </row>
    <row r="24" spans="1:8" ht="13.5" customHeight="1">
      <c r="A24" s="420"/>
      <c r="B24" s="421"/>
      <c r="C24" s="421"/>
      <c r="D24" s="421"/>
      <c r="E24" s="421"/>
      <c r="F24" s="421"/>
      <c r="G24" s="421"/>
      <c r="H24" s="422"/>
    </row>
    <row r="25" spans="1:8" ht="13.5" customHeight="1">
      <c r="A25" s="78" t="s">
        <v>209</v>
      </c>
      <c r="B25" s="67"/>
      <c r="C25" s="67"/>
      <c r="D25" s="67"/>
      <c r="E25" s="67"/>
      <c r="F25" s="67"/>
      <c r="G25" s="67"/>
      <c r="H25" s="79"/>
    </row>
    <row r="26" spans="1:8" ht="13.5" customHeight="1">
      <c r="A26" s="414"/>
      <c r="B26" s="415"/>
      <c r="C26" s="415"/>
      <c r="D26" s="415"/>
      <c r="E26" s="415"/>
      <c r="F26" s="415"/>
      <c r="G26" s="415"/>
      <c r="H26" s="416"/>
    </row>
    <row r="27" spans="1:8" ht="13.5" customHeight="1">
      <c r="A27" s="417"/>
      <c r="B27" s="418"/>
      <c r="C27" s="418"/>
      <c r="D27" s="418"/>
      <c r="E27" s="418"/>
      <c r="F27" s="418"/>
      <c r="G27" s="418"/>
      <c r="H27" s="419"/>
    </row>
    <row r="28" spans="1:8" ht="13.5" customHeight="1">
      <c r="A28" s="417"/>
      <c r="B28" s="418"/>
      <c r="C28" s="418"/>
      <c r="D28" s="418"/>
      <c r="E28" s="418"/>
      <c r="F28" s="418"/>
      <c r="G28" s="418"/>
      <c r="H28" s="419"/>
    </row>
    <row r="29" spans="1:8" ht="13.5" customHeight="1">
      <c r="A29" s="420"/>
      <c r="B29" s="421"/>
      <c r="C29" s="421"/>
      <c r="D29" s="421"/>
      <c r="E29" s="421"/>
      <c r="F29" s="421"/>
      <c r="G29" s="421"/>
      <c r="H29" s="422"/>
    </row>
    <row r="30" spans="1:8" ht="13.5" customHeight="1">
      <c r="A30" s="67"/>
      <c r="B30" s="67"/>
      <c r="C30" s="67"/>
      <c r="D30" s="67"/>
      <c r="E30" s="67"/>
      <c r="F30" s="67"/>
      <c r="G30" s="67"/>
      <c r="H30" s="67"/>
    </row>
    <row r="31" spans="1:8" ht="13.5" customHeight="1">
      <c r="A31" s="67"/>
      <c r="B31" s="67"/>
      <c r="C31" s="67"/>
      <c r="D31" s="67"/>
      <c r="E31" s="67"/>
      <c r="F31" s="67"/>
      <c r="G31" s="67"/>
      <c r="H31" s="67"/>
    </row>
    <row r="32" spans="1:8" ht="13.5" customHeight="1">
      <c r="A32" s="67"/>
      <c r="B32" s="67"/>
      <c r="C32" s="67"/>
      <c r="D32" s="67"/>
      <c r="E32" s="67"/>
      <c r="F32" s="67"/>
      <c r="G32" s="67"/>
      <c r="H32" s="67"/>
    </row>
    <row r="33" spans="1:8" ht="13.5" customHeight="1">
      <c r="A33" s="67"/>
      <c r="B33" s="67"/>
      <c r="C33" s="67"/>
      <c r="D33" s="67"/>
      <c r="E33" s="67"/>
      <c r="F33" s="67"/>
      <c r="G33" s="67"/>
      <c r="H33" s="67"/>
    </row>
    <row r="34" spans="1:8" ht="13.5" customHeight="1">
      <c r="A34" s="67"/>
      <c r="B34" s="67"/>
      <c r="C34" s="67"/>
      <c r="D34" s="67"/>
      <c r="E34" s="67"/>
      <c r="F34" s="67"/>
      <c r="G34" s="67"/>
      <c r="H34" s="67"/>
    </row>
    <row r="35" spans="1:8" ht="13.5" customHeight="1">
      <c r="A35" s="67"/>
      <c r="B35" s="67"/>
      <c r="C35" s="67"/>
      <c r="D35" s="67"/>
      <c r="E35" s="67"/>
      <c r="F35" s="67"/>
      <c r="G35" s="67"/>
      <c r="H35" s="67"/>
    </row>
    <row r="37" spans="1:8" ht="13.5" customHeight="1">
      <c r="A37" s="80" t="str">
        <f>'様式１（交付申請書）'!$F$4</f>
        <v>年月日</v>
      </c>
      <c r="C37" s="81"/>
    </row>
    <row r="39" spans="1:8" ht="13.5" customHeight="1">
      <c r="A39" s="82" t="s">
        <v>176</v>
      </c>
      <c r="B39" s="410">
        <f>'様式１（交付申請書）'!$F$10</f>
        <v>0</v>
      </c>
      <c r="C39" s="411"/>
      <c r="D39" s="411"/>
      <c r="E39" s="411"/>
      <c r="F39" s="411"/>
      <c r="G39" s="411"/>
      <c r="H39" s="411"/>
    </row>
    <row r="41" spans="1:8" ht="13.5" customHeight="1">
      <c r="A41" s="82" t="s">
        <v>177</v>
      </c>
      <c r="B41" s="410">
        <f>'様式１（交付申請書）'!$F$11</f>
        <v>0</v>
      </c>
      <c r="C41" s="410"/>
      <c r="D41" s="410"/>
      <c r="E41" s="410"/>
      <c r="F41" s="410"/>
      <c r="G41" s="410"/>
      <c r="H41" s="410"/>
    </row>
  </sheetData>
  <sheetProtection algorithmName="SHA-512" hashValue="F6mFQyXjmqacLoiAvZ91rzcGcKBBfXj4PNllsPZd6Yflavzwhd3IHX/jAlIlUOFoc7AaxmOZYqPHildfR8sSBw==" saltValue="87CYbfRT8N2hh1cq2jTxBA==" spinCount="100000" sheet="1" objects="1" scenarios="1" selectLockedCells="1"/>
  <mergeCells count="7">
    <mergeCell ref="B39:H39"/>
    <mergeCell ref="B41:H41"/>
    <mergeCell ref="A6:H6"/>
    <mergeCell ref="A10:H12"/>
    <mergeCell ref="A16:H19"/>
    <mergeCell ref="A21:H24"/>
    <mergeCell ref="A26:H29"/>
  </mergeCells>
  <phoneticPr fontId="1"/>
  <conditionalFormatting sqref="A1:H9 A36:H36 A37 C37:H37 A38:H38 A39 A40:H40 A41 A42:H49">
    <cfRule type="expression" dxfId="23" priority="1">
      <formula>_xlfn.ISFORMULA(A1)</formula>
    </cfRule>
  </conditionalFormatting>
  <pageMargins left="0.77" right="0.78" top="0.41" bottom="0.59" header="0.31496062992125984" footer="0.31496062992125984"/>
  <pageSetup paperSize="9" scale="95"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F10E-34AB-4A09-8B54-DB42247EBC67}">
  <sheetPr>
    <tabColor theme="9" tint="0.79998168889431442"/>
  </sheetPr>
  <dimension ref="A1:I34"/>
  <sheetViews>
    <sheetView topLeftCell="A16" workbookViewId="0">
      <selection activeCell="A25" sqref="A25"/>
    </sheetView>
  </sheetViews>
  <sheetFormatPr defaultRowHeight="18"/>
  <cols>
    <col min="8" max="8" width="17.59765625" customWidth="1"/>
  </cols>
  <sheetData>
    <row r="1" spans="1:9">
      <c r="A1" s="1" t="s">
        <v>151</v>
      </c>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412" t="s">
        <v>174</v>
      </c>
      <c r="B6" s="247"/>
      <c r="C6" s="247"/>
      <c r="D6" s="247"/>
      <c r="E6" s="247"/>
      <c r="F6" s="247"/>
      <c r="G6" s="247"/>
      <c r="H6" s="247"/>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413" t="s">
        <v>178</v>
      </c>
      <c r="B10" s="413"/>
      <c r="C10" s="413"/>
      <c r="D10" s="413"/>
      <c r="E10" s="413"/>
      <c r="F10" s="413"/>
      <c r="G10" s="413"/>
      <c r="H10" s="413"/>
      <c r="I10" s="1"/>
    </row>
    <row r="11" spans="1:9">
      <c r="A11" s="413"/>
      <c r="B11" s="413"/>
      <c r="C11" s="413"/>
      <c r="D11" s="413"/>
      <c r="E11" s="413"/>
      <c r="F11" s="413"/>
      <c r="G11" s="413"/>
      <c r="H11" s="413"/>
      <c r="I11" s="1"/>
    </row>
    <row r="12" spans="1:9">
      <c r="A12" s="413"/>
      <c r="B12" s="413"/>
      <c r="C12" s="413"/>
      <c r="D12" s="413"/>
      <c r="E12" s="413"/>
      <c r="F12" s="413"/>
      <c r="G12" s="413"/>
      <c r="H12" s="413"/>
      <c r="I12" s="1"/>
    </row>
    <row r="13" spans="1:9">
      <c r="A13" s="66"/>
      <c r="B13" s="66"/>
      <c r="C13" s="66"/>
      <c r="D13" s="66"/>
      <c r="E13" s="66"/>
      <c r="F13" s="66"/>
      <c r="G13" s="66"/>
      <c r="H13" s="66"/>
      <c r="I13" s="1"/>
    </row>
    <row r="14" spans="1:9">
      <c r="A14" s="66"/>
      <c r="B14" s="66"/>
      <c r="C14" s="66"/>
      <c r="D14" s="66"/>
      <c r="E14" s="66"/>
      <c r="F14" s="66"/>
      <c r="G14" s="66"/>
      <c r="H14" s="66"/>
      <c r="I14" s="1"/>
    </row>
    <row r="15" spans="1:9">
      <c r="A15" s="1"/>
      <c r="B15" s="1"/>
      <c r="C15" s="1"/>
      <c r="D15" s="1"/>
      <c r="E15" s="1"/>
      <c r="F15" s="1"/>
      <c r="G15" s="1"/>
      <c r="H15" s="1"/>
      <c r="I15" s="1"/>
    </row>
    <row r="16" spans="1:9" ht="70.5" customHeight="1">
      <c r="A16" s="424" t="s">
        <v>201</v>
      </c>
      <c r="B16" s="425"/>
      <c r="C16" s="425"/>
      <c r="D16" s="425"/>
      <c r="E16" s="425"/>
      <c r="F16" s="425"/>
      <c r="G16" s="425"/>
      <c r="H16" s="426"/>
      <c r="I16" s="1"/>
    </row>
    <row r="17" spans="1:9" ht="70.5" customHeight="1">
      <c r="A17" s="424" t="s">
        <v>202</v>
      </c>
      <c r="B17" s="425"/>
      <c r="C17" s="425"/>
      <c r="D17" s="425"/>
      <c r="E17" s="425"/>
      <c r="F17" s="425"/>
      <c r="G17" s="425"/>
      <c r="H17" s="426"/>
      <c r="I17" s="1"/>
    </row>
    <row r="18" spans="1:9" ht="70.5" customHeight="1">
      <c r="A18" s="427" t="s">
        <v>203</v>
      </c>
      <c r="B18" s="428"/>
      <c r="C18" s="428"/>
      <c r="D18" s="428"/>
      <c r="E18" s="428"/>
      <c r="F18" s="428"/>
      <c r="G18" s="428"/>
      <c r="H18" s="429"/>
      <c r="I18" s="1"/>
    </row>
    <row r="19" spans="1:9">
      <c r="A19" s="67"/>
      <c r="B19" s="67"/>
      <c r="C19" s="67"/>
      <c r="D19" s="67"/>
      <c r="E19" s="67"/>
      <c r="F19" s="67"/>
      <c r="G19" s="67"/>
      <c r="H19" s="67"/>
      <c r="I19" s="1"/>
    </row>
    <row r="20" spans="1:9">
      <c r="A20" s="67"/>
      <c r="B20" s="67"/>
      <c r="C20" s="67"/>
      <c r="D20" s="67"/>
      <c r="E20" s="67"/>
      <c r="F20" s="67"/>
      <c r="G20" s="67"/>
      <c r="H20" s="67"/>
      <c r="I20" s="1"/>
    </row>
    <row r="21" spans="1:9">
      <c r="A21" s="67"/>
      <c r="B21" s="67"/>
      <c r="C21" s="67"/>
      <c r="D21" s="67"/>
      <c r="E21" s="67"/>
      <c r="F21" s="67"/>
      <c r="G21" s="67"/>
      <c r="H21" s="67"/>
      <c r="I21" s="1"/>
    </row>
    <row r="22" spans="1:9">
      <c r="A22" s="67"/>
      <c r="B22" s="67"/>
      <c r="C22" s="67"/>
      <c r="D22" s="67"/>
      <c r="E22" s="67"/>
      <c r="F22" s="67"/>
      <c r="G22" s="67"/>
      <c r="H22" s="67"/>
      <c r="I22" s="1"/>
    </row>
    <row r="23" spans="1:9">
      <c r="A23" s="67"/>
      <c r="B23" s="67"/>
      <c r="C23" s="67"/>
      <c r="D23" s="67"/>
      <c r="E23" s="67"/>
      <c r="F23" s="67"/>
      <c r="G23" s="67"/>
      <c r="H23" s="67"/>
      <c r="I23" s="1"/>
    </row>
    <row r="24" spans="1:9">
      <c r="A24" s="1"/>
      <c r="B24" s="1"/>
      <c r="C24" s="1"/>
      <c r="D24" s="1"/>
      <c r="E24" s="1"/>
      <c r="F24" s="1"/>
      <c r="G24" s="1"/>
      <c r="H24" s="1"/>
      <c r="I24" s="1"/>
    </row>
    <row r="25" spans="1:9">
      <c r="A25" s="68" t="s">
        <v>175</v>
      </c>
      <c r="B25" s="68"/>
      <c r="C25" s="68"/>
      <c r="D25" s="1"/>
      <c r="E25" s="1"/>
      <c r="F25" s="1"/>
      <c r="G25" s="1"/>
      <c r="H25" s="1"/>
      <c r="I25" s="1"/>
    </row>
    <row r="26" spans="1:9">
      <c r="A26" s="1"/>
      <c r="B26" s="1"/>
      <c r="C26" s="1"/>
      <c r="D26" s="1"/>
      <c r="E26" s="1"/>
      <c r="F26" s="1"/>
      <c r="G26" s="1"/>
      <c r="H26" s="1"/>
      <c r="I26" s="1"/>
    </row>
    <row r="27" spans="1:9">
      <c r="A27" s="423" t="s">
        <v>176</v>
      </c>
      <c r="B27" s="423"/>
      <c r="C27" s="423"/>
      <c r="D27" s="423"/>
      <c r="E27" s="423"/>
      <c r="F27" s="423"/>
      <c r="G27" s="423"/>
      <c r="H27" s="423"/>
      <c r="I27" s="1"/>
    </row>
    <row r="28" spans="1:9">
      <c r="A28" s="1"/>
      <c r="B28" s="1"/>
      <c r="C28" s="1"/>
      <c r="D28" s="1"/>
      <c r="E28" s="1"/>
      <c r="F28" s="1"/>
      <c r="G28" s="1"/>
      <c r="H28" s="1"/>
      <c r="I28" s="1"/>
    </row>
    <row r="29" spans="1:9">
      <c r="A29" s="423" t="s">
        <v>177</v>
      </c>
      <c r="B29" s="423"/>
      <c r="C29" s="423"/>
      <c r="D29" s="423"/>
      <c r="E29" s="423"/>
      <c r="F29" s="423"/>
      <c r="G29" s="423"/>
      <c r="H29" s="423"/>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sheetData>
  <mergeCells count="7">
    <mergeCell ref="A29:H29"/>
    <mergeCell ref="A6:H6"/>
    <mergeCell ref="A10:H12"/>
    <mergeCell ref="A16:H16"/>
    <mergeCell ref="A17:H17"/>
    <mergeCell ref="A18:H18"/>
    <mergeCell ref="A27:H27"/>
  </mergeCells>
  <phoneticPr fontId="1"/>
  <conditionalFormatting sqref="A1:H9 A24:H26 A27 A28:H28 A29 A30:H34">
    <cfRule type="expression" dxfId="22" priority="1">
      <formula>_xlfn.ISFORMULA(A1)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提出前チェックシート</vt:lpstr>
      <vt:lpstr>データシート</vt:lpstr>
      <vt:lpstr>①交付申請</vt:lpstr>
      <vt:lpstr>様式１（交付申請書）</vt:lpstr>
      <vt:lpstr>様式１別紙１（補助対象中小企業等確認書）</vt:lpstr>
      <vt:lpstr>様式１別紙２（事業計画書（当初）)</vt:lpstr>
      <vt:lpstr>様式１別紙３（誓約書）</vt:lpstr>
      <vt:lpstr>様式１別紙４（三方よし宣言書）</vt:lpstr>
      <vt:lpstr>(記入例）三方よし宣言書</vt:lpstr>
      <vt:lpstr>②事前着手</vt:lpstr>
      <vt:lpstr>様式２事前着手申請</vt:lpstr>
      <vt:lpstr>③申請の変更</vt:lpstr>
      <vt:lpstr>様式３（事業計画変更申請書）</vt:lpstr>
      <vt:lpstr>様式3 別紙1（事業計画書（変更）)</vt:lpstr>
      <vt:lpstr>④事業廃止</vt:lpstr>
      <vt:lpstr>様式４（廃止承認申請書）</vt:lpstr>
      <vt:lpstr>⑤実績報告兼請求書</vt:lpstr>
      <vt:lpstr>様式５ (実績報告＆請求書）</vt:lpstr>
      <vt:lpstr>様式5 別紙1（実績報告書）</vt:lpstr>
      <vt:lpstr>様式6 年度末在籍確認書類</vt:lpstr>
      <vt:lpstr>リスト</vt:lpstr>
      <vt:lpstr>'様式１（交付申請書）'!_Hlk156816574</vt:lpstr>
      <vt:lpstr>'様式３（事業計画変更申請書）'!_Hlk156816574</vt:lpstr>
      <vt:lpstr>'様式４（廃止承認申請書）'!_Hlk156816574</vt:lpstr>
      <vt:lpstr>提出前チェックシート!Print_Area</vt:lpstr>
      <vt:lpstr>'様式１（交付申請書）'!Print_Area</vt:lpstr>
      <vt:lpstr>'様式１別紙１（補助対象中小企業等確認書）'!Print_Area</vt:lpstr>
      <vt:lpstr>'様式１別紙２（事業計画書（当初）)'!Print_Area</vt:lpstr>
      <vt:lpstr>'様式１別紙３（誓約書）'!Print_Area</vt:lpstr>
      <vt:lpstr>'様式１別紙４（三方よし宣言書）'!Print_Area</vt:lpstr>
      <vt:lpstr>様式２事前着手申請!Print_Area</vt:lpstr>
      <vt:lpstr>'様式3 別紙1（事業計画書（変更）)'!Print_Area</vt:lpstr>
      <vt:lpstr>'様式３（事業計画変更申請書）'!Print_Area</vt:lpstr>
      <vt:lpstr>'様式４（廃止承認申請書）'!Print_Area</vt:lpstr>
      <vt:lpstr>'様式５ (実績報告＆請求書）'!Print_Area</vt:lpstr>
      <vt:lpstr>'様式5 別紙1（実績報告書）'!Print_Area</vt:lpstr>
      <vt:lpstr>'様式6 年度末在籍確認書類'!Print_Area</vt:lpstr>
      <vt:lpstr>'様式１別紙２（事業計画書（当初）)'!Print_Titles</vt:lpstr>
      <vt:lpstr>'様式3 別紙1（事業計画書（変更）)'!Print_Titles</vt:lpstr>
      <vt:lpstr>'様式5 別紙1（実績報告書）'!Print_Titles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森 憲吾</cp:lastModifiedBy>
  <cp:lastPrinted>2026-04-01T05:51:26Z</cp:lastPrinted>
  <dcterms:created xsi:type="dcterms:W3CDTF">2024-01-17T06:10:32Z</dcterms:created>
  <dcterms:modified xsi:type="dcterms:W3CDTF">2026-04-01T05:52:44Z</dcterms:modified>
</cp:coreProperties>
</file>